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C:\Users\Mgomez\Downloads\"/>
    </mc:Choice>
  </mc:AlternateContent>
  <xr:revisionPtr revIDLastSave="0" documentId="13_ncr:1_{FD40EF4D-E47D-4E11-AD48-13466EA5CF62}" xr6:coauthVersionLast="36" xr6:coauthVersionMax="36" xr10:uidLastSave="{00000000-0000-0000-0000-000000000000}"/>
  <bookViews>
    <workbookView xWindow="0" yWindow="0" windowWidth="28800" windowHeight="11025" tabRatio="974" xr2:uid="{00000000-000D-0000-FFFF-FFFF00000000}"/>
  </bookViews>
  <sheets>
    <sheet name="AUSTERIDAD  2024" sheetId="2" r:id="rId1"/>
  </sheets>
  <definedNames>
    <definedName name="_xlnm.Print_Area" localSheetId="0">'AUSTERIDAD  2024'!$A$1:$R$16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3" i="2" l="1"/>
  <c r="O6" i="2"/>
  <c r="K13" i="2"/>
  <c r="Q7" i="2" l="1"/>
  <c r="Q8" i="2"/>
  <c r="Q9" i="2"/>
  <c r="Q10" i="2"/>
  <c r="Q12" i="2"/>
  <c r="Q13" i="2"/>
  <c r="Q15" i="2"/>
  <c r="Q16" i="2"/>
  <c r="Q6" i="2"/>
  <c r="O7" i="2"/>
  <c r="O8" i="2"/>
  <c r="O9" i="2"/>
  <c r="O10" i="2"/>
  <c r="O12" i="2"/>
  <c r="O13" i="2"/>
  <c r="O15" i="2"/>
  <c r="O16" i="2"/>
  <c r="M8" i="2" l="1"/>
  <c r="M16" i="2"/>
  <c r="M15" i="2"/>
  <c r="M12" i="2"/>
  <c r="M10" i="2"/>
  <c r="M9" i="2"/>
  <c r="K9" i="2"/>
  <c r="M7" i="2"/>
  <c r="M6" i="2"/>
  <c r="K16" i="2" l="1"/>
  <c r="K15" i="2"/>
  <c r="K12" i="2"/>
  <c r="K10" i="2"/>
  <c r="K8" i="2" l="1"/>
  <c r="K7" i="2" l="1"/>
  <c r="K6" i="2"/>
</calcChain>
</file>

<file path=xl/sharedStrings.xml><?xml version="1.0" encoding="utf-8"?>
<sst xmlns="http://schemas.openxmlformats.org/spreadsheetml/2006/main" count="122" uniqueCount="89">
  <si>
    <r>
      <rPr>
        <b/>
        <sz val="12"/>
        <color theme="1"/>
        <rFont val="Arial"/>
        <family val="2"/>
      </rPr>
      <t>Codigo:</t>
    </r>
    <r>
      <rPr>
        <sz val="12"/>
        <color theme="1"/>
        <rFont val="Arial"/>
        <family val="2"/>
      </rPr>
      <t xml:space="preserve"> SG-111-ADM-PL-0009</t>
    </r>
  </si>
  <si>
    <r>
      <rPr>
        <b/>
        <sz val="12"/>
        <color theme="1"/>
        <rFont val="Arial"/>
        <family val="2"/>
      </rPr>
      <t>Versión:</t>
    </r>
    <r>
      <rPr>
        <sz val="12"/>
        <color theme="1"/>
        <rFont val="Arial"/>
        <family val="2"/>
      </rPr>
      <t xml:space="preserve"> 0001</t>
    </r>
  </si>
  <si>
    <r>
      <rPr>
        <b/>
        <sz val="12"/>
        <color theme="1"/>
        <rFont val="Arial"/>
        <family val="2"/>
      </rPr>
      <t>Vigencia:</t>
    </r>
    <r>
      <rPr>
        <sz val="12"/>
        <color theme="1"/>
        <rFont val="Arial"/>
        <family val="2"/>
      </rPr>
      <t xml:space="preserve"> 18/07/2023</t>
    </r>
  </si>
  <si>
    <t>#</t>
  </si>
  <si>
    <t xml:space="preserve">TEMAS  AUSTERIDAD </t>
  </si>
  <si>
    <t xml:space="preserve">  Decreto 444 de 2023</t>
  </si>
  <si>
    <t>ACTIVIDAD</t>
  </si>
  <si>
    <t xml:space="preserve">RESPONSABLE ACTIVIDAD </t>
  </si>
  <si>
    <t>FECHA INICIO</t>
  </si>
  <si>
    <t>FECHA FINAL</t>
  </si>
  <si>
    <t>AÑO BASE 2023</t>
  </si>
  <si>
    <t>META</t>
  </si>
  <si>
    <t xml:space="preserve">PRIMER TRIMESTRE </t>
  </si>
  <si>
    <t xml:space="preserve">SEGUNDO TRIMESTRE </t>
  </si>
  <si>
    <t>TERCER TRIMESTRE</t>
  </si>
  <si>
    <t>CUARTO TRIMESTRE</t>
  </si>
  <si>
    <t>OBSERVACIONES</t>
  </si>
  <si>
    <t>VALOR EJECUTADO ACUMULADO</t>
  </si>
  <si>
    <t>% EJECUTADO RESPECTO AÑO BASE (Para el cálculo de ejecucion % se toma el valor del trimestre, se divide entre el valor del gasto del año base 2023)</t>
  </si>
  <si>
    <t>% EJECUTADO RESPECTO AÑO BASE</t>
  </si>
  <si>
    <t>CONTRATOS DE PRESTACiÓN DE SERVICIOS DE APOYO A LA GESTiÓN.</t>
  </si>
  <si>
    <r>
      <rPr>
        <b/>
        <sz val="12"/>
        <rFont val="Arial Narrow"/>
        <family val="2"/>
      </rPr>
      <t xml:space="preserve">CONTRATACION DE PERSONAL </t>
    </r>
    <r>
      <rPr>
        <sz val="12"/>
        <rFont val="Arial Narrow"/>
        <family val="2"/>
      </rPr>
      <t xml:space="preserve">Las entidades que hacen parte del Presupuesto General de la Nación deberan realizar una revisión previa de las razones  que justifiquen la contrtatación de personal para la prestación de servicios profesionales  y de apoyo a la gestión. Sólo se celebraran los contratos que sean estrictamente necesarios  para coadyudar  al cumplimiento de las funciones  y fines de cada entidad , cuando dichas  actividades no puedan realizarse con personal de planta o requieran conocimientos especializadados </t>
    </r>
  </si>
  <si>
    <t>Debida justificación de todos los contratos que se celebren  relacionados con prestación de servicios  profesionales y de Apoyo.</t>
  </si>
  <si>
    <t>Oficina Asesora Juridica- Procesos que presentan los Estudios previos</t>
  </si>
  <si>
    <t>Enero 01 de 2024</t>
  </si>
  <si>
    <t>Dic. 31 de 2024</t>
  </si>
  <si>
    <t>Mantener el valor anual de Gastos de contratacion solo contemplando el incremento natural del IBC</t>
  </si>
  <si>
    <t xml:space="preserve">AUSTERIDAD EN GASTOS DE FUNCIONAMIENTO </t>
  </si>
  <si>
    <r>
      <rPr>
        <b/>
        <sz val="12"/>
        <color theme="1"/>
        <rFont val="Arial Narrow"/>
        <family val="2"/>
      </rPr>
      <t xml:space="preserve"> VACACIONES</t>
    </r>
    <r>
      <rPr>
        <sz val="12"/>
        <color theme="1"/>
        <rFont val="Arial Narrow"/>
        <family val="2"/>
      </rPr>
      <t xml:space="preserve"> .  Se debe contar con un plan anual de vacaciones y sólo seran interrumpidas por necesidad del servicio</t>
    </r>
  </si>
  <si>
    <t>Programación de vacaciones  para todos los servidores que tengan derecho en  el respectivo año. Sólo se realizará el pago de indemnización de vacaciones cuando haya retiro de personal.</t>
  </si>
  <si>
    <t xml:space="preserve">Gestión Humana </t>
  </si>
  <si>
    <t>Generar el pago de indemnización de  vacaciones unicamente por retiro de los funcionarios</t>
  </si>
  <si>
    <t xml:space="preserve">AUSTERIDAD EN GASTOS DE FUNCIONAMIENTO HORAS EXTRAS Y VACACIONES </t>
  </si>
  <si>
    <r>
      <rPr>
        <b/>
        <sz val="12"/>
        <color theme="1"/>
        <rFont val="Arial Narrow"/>
        <family val="2"/>
      </rPr>
      <t>HORAS EXTRAS Y VACACIONES</t>
    </r>
    <r>
      <rPr>
        <sz val="12"/>
        <color theme="1"/>
        <rFont val="Arial Narrow"/>
        <family val="2"/>
      </rPr>
      <t xml:space="preserve"> . Se deben adelantar acciones que permitan racionalizar el reconocimiento y pago de horas extras y ajustarlas a las extrictamente necesarias. </t>
    </r>
  </si>
  <si>
    <t>Limitar el pago de horas extras a las extrictamente necesarias.</t>
  </si>
  <si>
    <t>Generar el pago de horas extras  extrictamente necesarias solo por necesidad del servicio</t>
  </si>
  <si>
    <t>COMISIONES Y VIÁTICOS.</t>
  </si>
  <si>
    <r>
      <rPr>
        <b/>
        <sz val="12"/>
        <color theme="1"/>
        <rFont val="Arial Narrow"/>
        <family val="2"/>
      </rPr>
      <t xml:space="preserve">PRELACION DE ENCUENTROS VIRTUALES -RECONOCIMIENTO DE VIATICOS : </t>
    </r>
    <r>
      <rPr>
        <sz val="12"/>
        <color theme="1"/>
        <rFont val="Arial Narrow"/>
        <family val="2"/>
      </rPr>
      <t xml:space="preserve"> Las entidades deberán promover y dar prelación a los encuentros virtuales y no presenciales sobre las actividades que impliquen desplazamiento físico de los servidores públicos, de manera que estos sean mínimos y plenamente justificados, indicando el rol que se cumplirá y la relación directa con las funciones. </t>
    </r>
  </si>
  <si>
    <t>Comisiones de trabajo  justificadas en los planes de trabajo, en el marco de lo ordenado en el  Decreto 444 de 2023. La liquidación de los gastos de viaticos  se realizaran conforme a las normas vigentes y por los periodos de tiempo netamente  necesarios.</t>
  </si>
  <si>
    <t>Subdirección General</t>
  </si>
  <si>
    <t xml:space="preserve">Viaticos liquidados conforme  Decreto 908 /2023  y justificados para  comisiones de servicios debidamente justificados en los planes de trabajo. </t>
  </si>
  <si>
    <r>
      <rPr>
        <b/>
        <sz val="12"/>
        <color theme="1"/>
        <rFont val="Arial Narrow"/>
        <family val="2"/>
      </rPr>
      <t>SUMINISTRO DE TIQUETES :</t>
    </r>
    <r>
      <rPr>
        <sz val="12"/>
        <color theme="1"/>
        <rFont val="Arial Narrow"/>
        <family val="2"/>
      </rPr>
      <t xml:space="preserve"> Los viaje aereos  de todos los servidores  deben realizarse en clase económica  </t>
    </r>
  </si>
  <si>
    <t>Los tiquetes aéreos para viajes en comisiones de trabajo deben ser expedidos  en clase económica y/o promocional.</t>
  </si>
  <si>
    <t xml:space="preserve">Secretaria General -  Administrativa y Financiera- </t>
  </si>
  <si>
    <t>Solicitar expedición de tiquetes por tarifas promocionales y tarifa económica, ajustando agendas a horarios de vuelos.</t>
  </si>
  <si>
    <t xml:space="preserve">EVENTOS </t>
  </si>
  <si>
    <r>
      <rPr>
        <b/>
        <sz val="12"/>
        <color theme="1"/>
        <rFont val="Arial Narrow"/>
        <family val="2"/>
      </rPr>
      <t>EVENTOS</t>
    </r>
    <r>
      <rPr>
        <sz val="12"/>
        <color theme="1"/>
        <rFont val="Arial Narrow"/>
        <family val="2"/>
      </rPr>
      <t xml:space="preserve">; Privilegiar  la virtualidad en la organización y desarrollo de los eventos, excepcionalmente cuando el evento sea presencial </t>
    </r>
  </si>
  <si>
    <t>En los eventos presenciales racionalizar  la provisión de refrigerios a lo extrictamente necesario</t>
  </si>
  <si>
    <t xml:space="preserve">Dependencias responsables de eventos </t>
  </si>
  <si>
    <t>En los  eventos presenciales que lleguen a realizarse no se ofrecen refrigerios.</t>
  </si>
  <si>
    <t>No se han realizado eventos presenciales.</t>
  </si>
  <si>
    <t>VEHíCULOS.</t>
  </si>
  <si>
    <r>
      <rPr>
        <b/>
        <sz val="12"/>
        <color theme="1"/>
        <rFont val="Arial Narrow"/>
        <family val="2"/>
      </rPr>
      <t>VEHICULO</t>
    </r>
    <r>
      <rPr>
        <sz val="12"/>
        <color theme="1"/>
        <rFont val="Arial Narrow"/>
        <family val="2"/>
      </rPr>
      <t>: Sólo podrán asignar vehículos oficiales a funcionarios del nivel directivo y excepcionalmente con previa justificación, a funcionarios del nivel asesor.Las entidades deberán ajustar los Manuales de Funciones con la finalidad de permitir que los funcionarios públicos que se desempeñan como conductores puedan cumplir labores de apoyo a la gestión administrativa como el archivo documental. Las entidades procurarán que las capacitaciones para estos funcionarios sean incluidas dentro de los Planes Institucionales de Capacitación.</t>
    </r>
  </si>
  <si>
    <t>El vehículo de la entidad se asigna para la movilización del Director General se racionalizará su uso y movilización. Se reporta gasto consumo combustible.  Establecer el control de suministro de combustible.</t>
  </si>
  <si>
    <t>Dirección General</t>
  </si>
  <si>
    <t>Mantener el consumo de combustible igual o por debajo del año inmediatamente anterior..</t>
  </si>
  <si>
    <t xml:space="preserve">PAPELERIA Y TELEFONIA </t>
  </si>
  <si>
    <r>
      <rPr>
        <b/>
        <sz val="12"/>
        <rFont val="Arial Narrow"/>
        <family val="2"/>
      </rPr>
      <t>PAPELERIA Y TELEFONIA</t>
    </r>
    <r>
      <rPr>
        <sz val="12"/>
        <rFont val="Arial Narrow"/>
        <family val="2"/>
      </rPr>
      <t xml:space="preserve"> :Para el uso adecuado de papelería y telefonía, las entidades que hacen parte del Presupuesto General de la
Nación deberán:a) Utilizar medios digitales, de manera preferente, y evitar impresiones.b) Las publicaciones de toda entidad deberán hacerse de manera preferente en su sitio web.c) Reducir el consumo, reutilizar y reciclar implementos de oficina.d) Racionalizar las llamadas telefónicas internacionales, nacionales y a celulares y privilegiar sistemas basados en protocolo de internet.
</t>
    </r>
  </si>
  <si>
    <t>Campañas de reducción de uso de papel y reutilización.</t>
  </si>
  <si>
    <t xml:space="preserve">Secretaria General -  Administrativa y Financiera- Proceso de Gestión Documental- Comunicaciones </t>
  </si>
  <si>
    <t>Reducir consumo de papel en las oficinas en un 10%.</t>
  </si>
  <si>
    <t>SOSTENIBILIDAD AMBIENTAL.</t>
  </si>
  <si>
    <r>
      <rPr>
        <b/>
        <sz val="12"/>
        <color theme="1"/>
        <rFont val="Arial Narrow"/>
        <family val="2"/>
      </rPr>
      <t xml:space="preserve">SOSTENIBILIDAD AMBIENTAL </t>
    </r>
    <r>
      <rPr>
        <sz val="12"/>
        <color theme="1"/>
        <rFont val="Arial Narrow"/>
        <family val="2"/>
      </rPr>
      <t xml:space="preserve">. Las entidades propenderán por adoptar las siguientes acciones medio ambientales y de ahorro: a) Implementar sistemas de reciclaje de aguas e instalación de ahorradores. b) Fomentar una cultura de ahorro de energía y agua en cada entidad a través del establecimiento de programas pedagógicos. c) Instalar en cuanto sea posible, sistemas de ahorro de energía, temporizadores y demás que ayuden al ahorro de recursos.
d) Implementar políticas de reutilización y reciclaje de elementos de oficina, maximización de la vida útil de las herramientas de trabajo y reciclaje de tecnología. e) Crear programas intermedios de fomento al uso de vehículos y medios de transporte ambientalmente sostenibles, como bicicletas, transporte público entre otros.
</t>
    </r>
  </si>
  <si>
    <t>Sensibilización mediante comunicaciones internas alusivas a la clasificación de residuos en la fuente.</t>
  </si>
  <si>
    <t xml:space="preserve">Secretaria General -  Administrativa y Financiera- Comunicaciones </t>
  </si>
  <si>
    <t>REPORTE</t>
  </si>
  <si>
    <t>Registro de entrega de material clasificado para reciclaje  a empresa PUERTA DE ORO con quien se tiene  contrato  para la  disposición final.</t>
  </si>
  <si>
    <t>INFORME</t>
  </si>
  <si>
    <t>N.A</t>
  </si>
  <si>
    <t>3 Piezas informativas y 2.259kg recuperados por Puerta de Oro.</t>
  </si>
  <si>
    <t xml:space="preserve">Consumo de agua  y revisión del funcionamiento correcto de los ahorradores instalados </t>
  </si>
  <si>
    <t>Sensibilización mediante comunicaciones alusivas al uso racional de agua  en medios internos de comunicación</t>
  </si>
  <si>
    <t xml:space="preserve">Secretaria General -  Administrativa y Financiera- Comunicaciones  </t>
  </si>
  <si>
    <t>Fomentar una cultura de ahorro de agua a través de difusion de  comunicaciones de sensibilización manteniendo asi el consumo igual o por debajo del año inmediatamente anterior.</t>
  </si>
  <si>
    <t>Fomentar una cultura de ahorro de  energía en la entidad</t>
  </si>
  <si>
    <t>Sensibilización mediante comunicaciones alusivas al uso racional de energía apagando luces no necesarias y en horas que no se requieren, asi como el correcto funcionamiento de los sensores de movimiento en las áreas que lo necesitan</t>
  </si>
  <si>
    <t>Fomentar una cultura de ahorro de energía a través de difusion de  comunicaciones de sensibilización manteniendo asi el consumo igual o por debajo del año inmediatamente anterior.</t>
  </si>
  <si>
    <t>A corte 31 diciembre se autorizaron y pagaron 9  horas extra al conductor del vehículo ofical de la entidad.</t>
  </si>
  <si>
    <t>A 31 de Diciembre se realizaron 56 comisiones a diferentes departamentos del territorio nacional por lo cual se pagaron los respectivos viaticos.</t>
  </si>
  <si>
    <t>A 31 diciembre 2024 se ejecutaron 57 contratos entre Profesionales y Personas de apoyo a la gestión. Se liquidaron los contratos 021-2024 y 018-2024  y se ha cedido el contrato 005-2024. Los dos contratos liquidados fueron reasignados los recursos para la celebración de dos nuevos contrtatos que cumplieran con el objeto del contrato inicial.</t>
  </si>
  <si>
    <t>Acorte 31 de diciembre 2024 se realizó el pago de indemnizacion vacaciones por retiro de 10 funcionarios.</t>
  </si>
  <si>
    <t>A 31 diciembre 2024 se expedieron en clase económica un total de  100 tiquetes aéreos un trayecto con nuestro operador MAYATUR.</t>
  </si>
  <si>
    <t xml:space="preserve">Se asigna para la presente vigencia un presupuesto anual de 3.000.000 para el gasto en combustible y se ejecutó un 61,17%, servicio dedicado exclusivamente al transporte del director para el cumplimiento de sus funciones. El consumo de este valor asignado inició el 17 de abril de 2024 y a 31 de diciembre 2024 un consumo de 196,81 galones. </t>
  </si>
  <si>
    <t>A 31 de Diciembre se consumieron 177 (117) Resmas de papel carta y oficio (60) en las diferentes áreas.</t>
  </si>
  <si>
    <t xml:space="preserve">El consumo del 2024 fue de 61,889 kw; se realizaron 3 divulgaciones de piezas comunicacionales para promover el ahorro de energía 2 en el mes de abril y 1 en el mes de junio, adicionalmente se emitió un comunicado para promover el uso eficiente de la energía. </t>
  </si>
  <si>
    <t xml:space="preserve">Se consumieron 314 m3 El promedio de consumo esta en los 26,2 m3.Se realizaron 4 divulgaciones de piezas comunicacionales para promover el ahorro de agua, adicionalmente se emitió un comunicado para promover el uso eficiente del recurso hídrico. </t>
  </si>
  <si>
    <t>3 Piezas informativas y 2,819,99 kg recuperados por Puerta de Oro.</t>
  </si>
  <si>
    <t>Puerta de Oro ha realizado siete recolecciones de material aprovechable en la entidad durante el transcurso del año, acumulando un total de 2,819,99 kg. Durante los meses de febrero a diciembre. se han difundido tres piezas informativas a través del correo institucional para promover la adecuada clasificación de residuos sólidos.</t>
  </si>
  <si>
    <t>PLAN DE AUSTERIDAD Y GESTION AMBIENTAL 2024 ( Decreto 199-2024)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</si>
</sst>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4" formatCode="_-&quot;$&quot;\ * #,##0.00_-;\-&quot;$&quot;\ * #,##0.00_-;_-&quot;$&quot;\ * &quot;-&quot;??_-;_-@_-"/>
    <numFmt numFmtId="43" formatCode="_-* #,##0.00_-;\-* #,##0.00_-;_-* &quot;-&quot;??_-;_-@_-"/>
    <numFmt numFmtId="164" formatCode="_-* #,##0_-;\-* #,##0_-;_-* &quot;-&quot;??_-;_-@_-"/>
    <numFmt numFmtId="165" formatCode="_ &quot;$&quot;\ * #,##0.00_ ;_ &quot;$&quot;\ * \-#,##0.00_ ;_ &quot;$&quot;\ * &quot;-&quot;??_ ;_ @_ "/>
    <numFmt numFmtId="166" formatCode="_ * #,##0.00_ ;_ * \-#,##0.00_ ;_ * &quot;-&quot;??_ ;_ @_ "/>
    <numFmt numFmtId="167" formatCode="_ * #,##0_ ;_ * \-#,##0_ ;_ * &quot;-&quot;_ ;_ @_ "/>
  </numFmts>
  <fonts count="15" x14ac:knownFonts="1">
    <font>
      <sz val="11"/>
      <color theme="1"/>
      <name val="Calibri"/>
      <family val="2"/>
      <scheme val="minor"/>
    </font>
    <font>
      <sz val="12"/>
      <color theme="1"/>
      <name val="Arial Narrow"/>
      <family val="2"/>
    </font>
    <font>
      <b/>
      <sz val="14"/>
      <name val="Arial Narrow"/>
      <family val="2"/>
    </font>
    <font>
      <sz val="11"/>
      <color theme="1"/>
      <name val="Calibri"/>
      <family val="2"/>
      <scheme val="minor"/>
    </font>
    <font>
      <sz val="12"/>
      <name val="Arial Narrow"/>
      <family val="2"/>
    </font>
    <font>
      <b/>
      <sz val="12"/>
      <color theme="1"/>
      <name val="Arial Narrow"/>
      <family val="2"/>
    </font>
    <font>
      <b/>
      <sz val="24"/>
      <color theme="1"/>
      <name val="Arial Narrow"/>
      <family val="2"/>
    </font>
    <font>
      <sz val="12"/>
      <color theme="1"/>
      <name val="Arial"/>
      <family val="2"/>
    </font>
    <font>
      <b/>
      <sz val="12"/>
      <color theme="1"/>
      <name val="Arial"/>
      <family val="2"/>
    </font>
    <font>
      <b/>
      <sz val="12"/>
      <name val="Arial Narrow"/>
      <family val="2"/>
    </font>
    <font>
      <sz val="14"/>
      <name val="Arial Narrow"/>
      <family val="2"/>
    </font>
    <font>
      <sz val="14"/>
      <color theme="1"/>
      <name val="Arial Narrow"/>
      <family val="2"/>
    </font>
    <font>
      <sz val="11"/>
      <color rgb="FF000000"/>
      <name val="Calibri"/>
      <family val="2"/>
      <scheme val="minor"/>
    </font>
    <font>
      <sz val="10"/>
      <name val="Arial"/>
      <family val="2"/>
    </font>
    <font>
      <sz val="12"/>
      <color rgb="FF000000"/>
      <name val="Arial Narrow"/>
      <family val="2"/>
    </font>
  </fonts>
  <fills count="3">
    <fill>
      <patternFill patternType="none"/>
    </fill>
    <fill>
      <patternFill patternType="gray125"/>
    </fill>
    <fill>
      <patternFill patternType="solid">
        <fgColor theme="0"/>
        <bgColor indexed="64"/>
      </patternFill>
    </fill>
  </fills>
  <borders count="31">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auto="1"/>
      </left>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style="medium">
        <color indexed="64"/>
      </bottom>
      <diagonal/>
    </border>
    <border>
      <left style="medium">
        <color indexed="64"/>
      </left>
      <right style="medium">
        <color indexed="64"/>
      </right>
      <top style="thin">
        <color auto="1"/>
      </top>
      <bottom style="medium">
        <color indexed="64"/>
      </bottom>
      <diagonal/>
    </border>
  </borders>
  <cellStyleXfs count="14">
    <xf numFmtId="0" fontId="0" fillId="0" borderId="0"/>
    <xf numFmtId="41"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12" fillId="0" borderId="0"/>
    <xf numFmtId="0" fontId="12" fillId="0" borderId="0"/>
    <xf numFmtId="9" fontId="3" fillId="0" borderId="0" applyFont="0" applyFill="0" applyBorder="0" applyAlignment="0" applyProtection="0"/>
    <xf numFmtId="43" fontId="12" fillId="0" borderId="0" applyFont="0" applyFill="0" applyBorder="0" applyAlignment="0" applyProtection="0"/>
    <xf numFmtId="0" fontId="3" fillId="0" borderId="0"/>
    <xf numFmtId="0" fontId="13" fillId="0" borderId="0"/>
    <xf numFmtId="165" fontId="13" fillId="0" borderId="0" applyFont="0" applyFill="0" applyBorder="0" applyAlignment="0" applyProtection="0"/>
    <xf numFmtId="166" fontId="13" fillId="0" borderId="0" applyFont="0" applyFill="0" applyBorder="0" applyAlignment="0" applyProtection="0"/>
    <xf numFmtId="167" fontId="13" fillId="0" borderId="0" applyFont="0" applyFill="0" applyBorder="0" applyAlignment="0" applyProtection="0"/>
  </cellStyleXfs>
  <cellXfs count="97">
    <xf numFmtId="0" fontId="0" fillId="0" borderId="0" xfId="0"/>
    <xf numFmtId="0" fontId="1" fillId="2" borderId="0" xfId="0" applyFont="1" applyFill="1"/>
    <xf numFmtId="0" fontId="2" fillId="2" borderId="0" xfId="0" applyFont="1" applyFill="1" applyAlignment="1">
      <alignment horizontal="center" vertical="center" wrapText="1"/>
    </xf>
    <xf numFmtId="0" fontId="1" fillId="2" borderId="0" xfId="0" applyFont="1" applyFill="1" applyAlignment="1">
      <alignment horizontal="left" vertical="center"/>
    </xf>
    <xf numFmtId="0" fontId="1" fillId="2" borderId="12"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1" fillId="2" borderId="26" xfId="0" applyFont="1" applyFill="1" applyBorder="1" applyAlignment="1">
      <alignment horizontal="left" vertical="center" wrapText="1"/>
    </xf>
    <xf numFmtId="0" fontId="1" fillId="2" borderId="5" xfId="0" applyFont="1" applyFill="1" applyBorder="1" applyAlignment="1">
      <alignment horizontal="center" vertical="center" wrapText="1"/>
    </xf>
    <xf numFmtId="0" fontId="1" fillId="2" borderId="1" xfId="0" applyFont="1" applyFill="1" applyBorder="1" applyAlignment="1">
      <alignment horizontal="center" vertical="center" wrapText="1"/>
    </xf>
    <xf numFmtId="9" fontId="1" fillId="2" borderId="6" xfId="2" applyFont="1" applyFill="1" applyBorder="1" applyAlignment="1">
      <alignment horizontal="center" vertical="center" wrapText="1"/>
    </xf>
    <xf numFmtId="164" fontId="1" fillId="2" borderId="5" xfId="3" applyNumberFormat="1" applyFont="1" applyFill="1" applyBorder="1" applyAlignment="1">
      <alignment horizontal="center" vertical="center" wrapText="1"/>
    </xf>
    <xf numFmtId="0" fontId="1" fillId="2" borderId="0" xfId="0" applyFont="1" applyFill="1" applyAlignment="1">
      <alignment horizontal="center" vertical="center" wrapText="1"/>
    </xf>
    <xf numFmtId="9" fontId="4" fillId="2" borderId="6" xfId="2" applyFont="1" applyFill="1" applyBorder="1" applyAlignment="1">
      <alignment horizontal="center" vertical="center" wrapText="1"/>
    </xf>
    <xf numFmtId="0" fontId="1" fillId="2" borderId="5" xfId="0" applyFont="1" applyFill="1" applyBorder="1" applyAlignment="1">
      <alignment horizontal="left" vertical="center" wrapText="1"/>
    </xf>
    <xf numFmtId="0" fontId="4" fillId="2" borderId="12" xfId="0" applyFont="1" applyFill="1" applyBorder="1" applyAlignment="1">
      <alignment horizontal="center" vertical="center" wrapText="1"/>
    </xf>
    <xf numFmtId="0" fontId="4" fillId="2" borderId="26"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2" borderId="0" xfId="0" applyFont="1" applyFill="1" applyAlignment="1">
      <alignment horizontal="center" vertical="center" wrapText="1"/>
    </xf>
    <xf numFmtId="0" fontId="5" fillId="2" borderId="13"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1" fillId="2" borderId="27" xfId="0" applyFont="1" applyFill="1" applyBorder="1" applyAlignment="1">
      <alignment horizontal="left" vertical="center" wrapText="1"/>
    </xf>
    <xf numFmtId="0" fontId="1" fillId="2" borderId="22" xfId="0" applyFont="1" applyFill="1" applyBorder="1" applyAlignment="1">
      <alignment horizontal="left" vertical="center" wrapText="1"/>
    </xf>
    <xf numFmtId="0" fontId="1" fillId="2" borderId="23" xfId="0" applyFont="1" applyFill="1" applyBorder="1" applyAlignment="1">
      <alignment horizontal="left" vertical="center" wrapText="1"/>
    </xf>
    <xf numFmtId="0" fontId="1" fillId="2" borderId="23" xfId="0" applyFont="1" applyFill="1" applyBorder="1" applyAlignment="1">
      <alignment horizontal="center" vertical="center" wrapText="1"/>
    </xf>
    <xf numFmtId="9" fontId="1" fillId="2" borderId="24" xfId="2" applyFont="1" applyFill="1" applyBorder="1" applyAlignment="1">
      <alignment horizontal="center" vertical="center" wrapText="1"/>
    </xf>
    <xf numFmtId="43" fontId="11" fillId="2" borderId="6" xfId="3" applyFont="1" applyFill="1" applyBorder="1" applyAlignment="1">
      <alignment horizontal="center" vertical="center" wrapText="1"/>
    </xf>
    <xf numFmtId="0" fontId="11" fillId="2" borderId="6"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1" fillId="2" borderId="24" xfId="0" applyFont="1" applyFill="1" applyBorder="1" applyAlignment="1">
      <alignment horizontal="center" vertical="center" wrapText="1"/>
    </xf>
    <xf numFmtId="164" fontId="1" fillId="2" borderId="1" xfId="3" applyNumberFormat="1" applyFont="1" applyFill="1" applyBorder="1" applyAlignment="1">
      <alignment horizontal="center" vertical="center" wrapText="1"/>
    </xf>
    <xf numFmtId="164" fontId="4" fillId="2" borderId="1" xfId="3" applyNumberFormat="1" applyFont="1" applyFill="1" applyBorder="1" applyAlignment="1">
      <alignment horizontal="center" vertical="center" wrapText="1"/>
    </xf>
    <xf numFmtId="164" fontId="1" fillId="2" borderId="23" xfId="3" applyNumberFormat="1" applyFont="1" applyFill="1" applyBorder="1" applyAlignment="1">
      <alignment horizontal="center" vertical="center" wrapText="1"/>
    </xf>
    <xf numFmtId="0" fontId="6" fillId="2" borderId="0" xfId="0" applyFont="1" applyFill="1" applyAlignment="1">
      <alignment vertical="center" wrapText="1"/>
    </xf>
    <xf numFmtId="0" fontId="7" fillId="2" borderId="15"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7" fillId="2" borderId="16" xfId="0" applyFont="1" applyFill="1" applyBorder="1" applyAlignment="1">
      <alignment horizontal="left" vertical="center" wrapText="1"/>
    </xf>
    <xf numFmtId="0" fontId="9" fillId="2" borderId="5"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23" xfId="0" applyFont="1" applyFill="1" applyBorder="1" applyAlignment="1">
      <alignment horizontal="center" vertical="center" wrapText="1"/>
    </xf>
    <xf numFmtId="164" fontId="1" fillId="2" borderId="0" xfId="0" applyNumberFormat="1" applyFont="1" applyFill="1"/>
    <xf numFmtId="0" fontId="11" fillId="2" borderId="0" xfId="0" applyFont="1" applyFill="1"/>
    <xf numFmtId="41" fontId="10" fillId="2" borderId="5" xfId="1" applyFont="1" applyFill="1" applyBorder="1" applyAlignment="1">
      <alignment horizontal="center" vertical="center" wrapText="1"/>
    </xf>
    <xf numFmtId="9" fontId="10" fillId="2" borderId="6" xfId="2" applyFont="1" applyFill="1" applyBorder="1" applyAlignment="1">
      <alignment horizontal="center" vertical="center" wrapText="1"/>
    </xf>
    <xf numFmtId="41" fontId="10" fillId="2" borderId="5" xfId="1" applyFont="1" applyFill="1" applyBorder="1" applyAlignment="1">
      <alignment vertical="center" wrapText="1"/>
    </xf>
    <xf numFmtId="41" fontId="10" fillId="2" borderId="22" xfId="1" applyFont="1" applyFill="1" applyBorder="1" applyAlignment="1">
      <alignment horizontal="center" vertical="center" wrapText="1"/>
    </xf>
    <xf numFmtId="9" fontId="10" fillId="2" borderId="24" xfId="2" applyFont="1" applyFill="1" applyBorder="1" applyAlignment="1">
      <alignment horizontal="center" vertical="center" wrapText="1"/>
    </xf>
    <xf numFmtId="164" fontId="10" fillId="2" borderId="5" xfId="3" applyNumberFormat="1" applyFont="1" applyFill="1" applyBorder="1" applyAlignment="1">
      <alignment horizontal="center" vertical="center" wrapText="1"/>
    </xf>
    <xf numFmtId="41" fontId="11" fillId="2" borderId="5" xfId="1" applyFont="1" applyFill="1" applyBorder="1" applyAlignment="1">
      <alignment horizontal="center" vertical="center" wrapText="1"/>
    </xf>
    <xf numFmtId="41" fontId="11" fillId="2" borderId="22" xfId="1" applyFont="1" applyFill="1" applyBorder="1" applyAlignment="1">
      <alignment horizontal="center" vertical="center" wrapText="1"/>
    </xf>
    <xf numFmtId="0" fontId="9" fillId="2" borderId="1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2" borderId="11" xfId="0" applyFont="1" applyFill="1" applyBorder="1" applyAlignment="1">
      <alignment horizontal="left" vertical="center" wrapText="1"/>
    </xf>
    <xf numFmtId="0" fontId="14" fillId="2" borderId="11" xfId="0" applyFont="1" applyFill="1" applyBorder="1" applyAlignment="1">
      <alignment horizontal="left" vertical="center" wrapText="1"/>
    </xf>
    <xf numFmtId="41" fontId="10" fillId="2" borderId="5" xfId="0" applyNumberFormat="1" applyFont="1" applyFill="1" applyBorder="1" applyAlignment="1">
      <alignment horizontal="center" vertical="center" wrapText="1"/>
    </xf>
    <xf numFmtId="0" fontId="2" fillId="2" borderId="5" xfId="0" applyFont="1" applyFill="1" applyBorder="1" applyAlignment="1">
      <alignment horizontal="center" vertical="center" wrapText="1"/>
    </xf>
    <xf numFmtId="0" fontId="4" fillId="2" borderId="11" xfId="0" applyFont="1" applyFill="1" applyBorder="1" applyAlignment="1">
      <alignment horizontal="left" vertical="center" wrapText="1"/>
    </xf>
    <xf numFmtId="164" fontId="4" fillId="2" borderId="5" xfId="3" applyNumberFormat="1" applyFont="1" applyFill="1" applyBorder="1" applyAlignment="1">
      <alignment horizontal="center" vertical="center" wrapText="1"/>
    </xf>
    <xf numFmtId="164" fontId="1" fillId="2" borderId="0" xfId="3" applyNumberFormat="1" applyFont="1" applyFill="1"/>
    <xf numFmtId="0" fontId="1" fillId="2" borderId="5" xfId="0" applyFont="1" applyFill="1" applyBorder="1" applyAlignment="1">
      <alignment horizontal="right" vertical="center" wrapText="1"/>
    </xf>
    <xf numFmtId="164" fontId="1" fillId="2" borderId="22" xfId="3" applyNumberFormat="1" applyFont="1" applyFill="1" applyBorder="1" applyAlignment="1">
      <alignment horizontal="center" vertical="center" wrapText="1"/>
    </xf>
    <xf numFmtId="0" fontId="4" fillId="2" borderId="30" xfId="0" applyFont="1" applyFill="1" applyBorder="1" applyAlignment="1">
      <alignment horizontal="left"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164" fontId="2" fillId="2" borderId="3" xfId="0" applyNumberFormat="1"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0" fontId="1" fillId="2" borderId="17" xfId="0" applyFont="1" applyFill="1" applyBorder="1" applyAlignment="1">
      <alignment horizontal="center"/>
    </xf>
    <xf numFmtId="0" fontId="1" fillId="2" borderId="18" xfId="0" applyFont="1" applyFill="1" applyBorder="1" applyAlignment="1">
      <alignment horizontal="center"/>
    </xf>
    <xf numFmtId="0" fontId="1" fillId="2" borderId="7" xfId="0" applyFont="1" applyFill="1" applyBorder="1" applyAlignment="1">
      <alignment horizontal="center"/>
    </xf>
    <xf numFmtId="0" fontId="1" fillId="2" borderId="19" xfId="0" applyFont="1" applyFill="1" applyBorder="1" applyAlignment="1">
      <alignment horizontal="center"/>
    </xf>
    <xf numFmtId="0" fontId="1" fillId="2" borderId="8" xfId="0" applyFont="1" applyFill="1" applyBorder="1" applyAlignment="1">
      <alignment horizontal="center"/>
    </xf>
    <xf numFmtId="0" fontId="1" fillId="2" borderId="20" xfId="0" applyFont="1" applyFill="1" applyBorder="1" applyAlignment="1">
      <alignment horizontal="center"/>
    </xf>
    <xf numFmtId="0" fontId="6" fillId="2" borderId="17"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19"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cellXfs>
  <cellStyles count="14">
    <cellStyle name="Millares" xfId="3" builtinId="3"/>
    <cellStyle name="Millares [0]" xfId="1" builtinId="6"/>
    <cellStyle name="Millares [0] 2" xfId="13" xr:uid="{00000000-0005-0000-0000-000002000000}"/>
    <cellStyle name="Millares 2" xfId="8" xr:uid="{00000000-0005-0000-0000-000003000000}"/>
    <cellStyle name="Millares 2 2" xfId="12" xr:uid="{00000000-0005-0000-0000-000004000000}"/>
    <cellStyle name="Moneda 2" xfId="11" xr:uid="{00000000-0005-0000-0000-000005000000}"/>
    <cellStyle name="Moneda 6" xfId="4" xr:uid="{00000000-0005-0000-0000-000006000000}"/>
    <cellStyle name="Normal" xfId="0" builtinId="0"/>
    <cellStyle name="Normal 2" xfId="5" xr:uid="{00000000-0005-0000-0000-000008000000}"/>
    <cellStyle name="Normal 2 2" xfId="6" xr:uid="{00000000-0005-0000-0000-000009000000}"/>
    <cellStyle name="Normal 3" xfId="10" xr:uid="{00000000-0005-0000-0000-00000A000000}"/>
    <cellStyle name="Normal 3 2 2 2 2 2 2" xfId="9" xr:uid="{00000000-0005-0000-0000-00000B000000}"/>
    <cellStyle name="Porcentaje" xfId="2" builtinId="5"/>
    <cellStyle name="Porcentaje 2 2 2" xfId="7" xr:uid="{00000000-0005-0000-0000-00000D000000}"/>
  </cellStyles>
  <dxfs count="0"/>
  <tableStyles count="0" defaultTableStyle="TableStyleMedium2" defaultPivotStyle="PivotStyleLight16"/>
  <colors>
    <mruColors>
      <color rgb="FF33CCFF"/>
      <color rgb="FFCCFFFF"/>
      <color rgb="FF66CCFF"/>
      <color rgb="FF99FFCC"/>
      <color rgb="FFCCFF99"/>
      <color rgb="FF00CC00"/>
      <color rgb="FF99FF99"/>
      <color rgb="FF66FF99"/>
      <color rgb="FF99FF66"/>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117362</xdr:rowOff>
    </xdr:from>
    <xdr:to>
      <xdr:col>2</xdr:col>
      <xdr:colOff>467555</xdr:colOff>
      <xdr:row>3</xdr:row>
      <xdr:rowOff>119713</xdr:rowOff>
    </xdr:to>
    <xdr:pic>
      <xdr:nvPicPr>
        <xdr:cNvPr id="4" name="Imagen 3" descr="Logo institucional INCI">
          <a:extLst>
            <a:ext uri="{FF2B5EF4-FFF2-40B4-BE49-F238E27FC236}">
              <a16:creationId xmlns:a16="http://schemas.microsoft.com/office/drawing/2014/main" id="{3BAF5AFA-D25F-483E-9092-BBDC9D58B1FE}"/>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819" t="43387" r="61156" b="6890"/>
        <a:stretch/>
      </xdr:blipFill>
      <xdr:spPr bwMode="auto">
        <a:xfrm>
          <a:off x="0" y="117362"/>
          <a:ext cx="2261537" cy="659576"/>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2"/>
  <sheetViews>
    <sheetView tabSelected="1" zoomScale="70" zoomScaleNormal="70" workbookViewId="0">
      <pane ySplit="5" topLeftCell="A6" activePane="bottomLeft" state="frozen"/>
      <selection pane="bottomLeft" activeCell="H6" sqref="H6"/>
    </sheetView>
  </sheetViews>
  <sheetFormatPr baseColWidth="10" defaultColWidth="0" defaultRowHeight="18" zeroHeight="1" x14ac:dyDescent="0.25"/>
  <cols>
    <col min="1" max="1" width="7.28515625" style="1" customWidth="1"/>
    <col min="2" max="2" width="19.7109375" style="1" customWidth="1"/>
    <col min="3" max="3" width="41.140625" style="1" customWidth="1"/>
    <col min="4" max="4" width="23.5703125" style="1" customWidth="1"/>
    <col min="5" max="5" width="19.85546875" style="1" customWidth="1"/>
    <col min="6" max="6" width="12.7109375" style="1" customWidth="1"/>
    <col min="7" max="7" width="11.7109375" style="1" customWidth="1"/>
    <col min="8" max="8" width="18.42578125" style="41" customWidth="1"/>
    <col min="9" max="9" width="30" style="42" customWidth="1"/>
    <col min="10" max="11" width="17.7109375" style="1" customWidth="1"/>
    <col min="12" max="13" width="17.28515625" style="1" customWidth="1"/>
    <col min="14" max="15" width="16.5703125" style="1" customWidth="1"/>
    <col min="16" max="16" width="16.42578125" style="1" customWidth="1"/>
    <col min="17" max="17" width="15.42578125" style="1" customWidth="1"/>
    <col min="18" max="18" width="48.42578125" style="3" customWidth="1"/>
    <col min="19" max="20" width="5" style="1" customWidth="1"/>
    <col min="21" max="21" width="12" style="1" hidden="1"/>
    <col min="22" max="16384" width="5" style="1" hidden="1"/>
  </cols>
  <sheetData>
    <row r="1" spans="1:18" ht="24.75" customHeight="1" x14ac:dyDescent="0.25">
      <c r="A1" s="75"/>
      <c r="B1" s="76"/>
      <c r="C1" s="81" t="s">
        <v>88</v>
      </c>
      <c r="D1" s="82"/>
      <c r="E1" s="82"/>
      <c r="F1" s="82"/>
      <c r="G1" s="82"/>
      <c r="H1" s="82"/>
      <c r="I1" s="82"/>
      <c r="J1" s="82"/>
      <c r="K1" s="82"/>
      <c r="L1" s="82"/>
      <c r="M1" s="83"/>
      <c r="N1" s="33"/>
      <c r="O1" s="33"/>
      <c r="P1" s="33"/>
      <c r="Q1" s="33"/>
      <c r="R1" s="34" t="s">
        <v>0</v>
      </c>
    </row>
    <row r="2" spans="1:18" ht="24.75" customHeight="1" x14ac:dyDescent="0.25">
      <c r="A2" s="77"/>
      <c r="B2" s="78"/>
      <c r="C2" s="84"/>
      <c r="D2" s="85"/>
      <c r="E2" s="85"/>
      <c r="F2" s="85"/>
      <c r="G2" s="85"/>
      <c r="H2" s="85"/>
      <c r="I2" s="85"/>
      <c r="J2" s="85"/>
      <c r="K2" s="85"/>
      <c r="L2" s="85"/>
      <c r="M2" s="86"/>
      <c r="N2" s="33"/>
      <c r="O2" s="33"/>
      <c r="P2" s="33"/>
      <c r="Q2" s="33"/>
      <c r="R2" s="35" t="s">
        <v>1</v>
      </c>
    </row>
    <row r="3" spans="1:18" ht="2.25" customHeight="1" thickBot="1" x14ac:dyDescent="0.3">
      <c r="A3" s="79"/>
      <c r="B3" s="80"/>
      <c r="C3" s="87"/>
      <c r="D3" s="88"/>
      <c r="E3" s="88"/>
      <c r="F3" s="88"/>
      <c r="G3" s="88"/>
      <c r="H3" s="88"/>
      <c r="I3" s="88"/>
      <c r="J3" s="88"/>
      <c r="K3" s="88"/>
      <c r="L3" s="88"/>
      <c r="M3" s="89"/>
      <c r="N3" s="33"/>
      <c r="O3" s="33"/>
      <c r="P3" s="33"/>
      <c r="Q3" s="33"/>
      <c r="R3" s="36" t="s">
        <v>2</v>
      </c>
    </row>
    <row r="4" spans="1:18" s="2" customFormat="1" ht="35.25" customHeight="1" x14ac:dyDescent="0.25">
      <c r="A4" s="92" t="s">
        <v>3</v>
      </c>
      <c r="B4" s="72" t="s">
        <v>4</v>
      </c>
      <c r="C4" s="95" t="s">
        <v>5</v>
      </c>
      <c r="D4" s="72" t="s">
        <v>6</v>
      </c>
      <c r="E4" s="68" t="s">
        <v>7</v>
      </c>
      <c r="F4" s="68" t="s">
        <v>8</v>
      </c>
      <c r="G4" s="68" t="s">
        <v>9</v>
      </c>
      <c r="H4" s="73" t="s">
        <v>10</v>
      </c>
      <c r="I4" s="70" t="s">
        <v>11</v>
      </c>
      <c r="J4" s="72" t="s">
        <v>12</v>
      </c>
      <c r="K4" s="70"/>
      <c r="L4" s="72" t="s">
        <v>13</v>
      </c>
      <c r="M4" s="70"/>
      <c r="N4" s="72" t="s">
        <v>14</v>
      </c>
      <c r="O4" s="70"/>
      <c r="P4" s="72" t="s">
        <v>15</v>
      </c>
      <c r="Q4" s="70"/>
      <c r="R4" s="66" t="s">
        <v>16</v>
      </c>
    </row>
    <row r="5" spans="1:18" s="2" customFormat="1" ht="84" customHeight="1" x14ac:dyDescent="0.25">
      <c r="A5" s="93"/>
      <c r="B5" s="94"/>
      <c r="C5" s="96"/>
      <c r="D5" s="94"/>
      <c r="E5" s="69"/>
      <c r="F5" s="69"/>
      <c r="G5" s="69"/>
      <c r="H5" s="74"/>
      <c r="I5" s="71"/>
      <c r="J5" s="52" t="s">
        <v>17</v>
      </c>
      <c r="K5" s="53" t="s">
        <v>18</v>
      </c>
      <c r="L5" s="52" t="s">
        <v>17</v>
      </c>
      <c r="M5" s="53" t="s">
        <v>19</v>
      </c>
      <c r="N5" s="52" t="s">
        <v>17</v>
      </c>
      <c r="O5" s="53" t="s">
        <v>19</v>
      </c>
      <c r="P5" s="59" t="s">
        <v>17</v>
      </c>
      <c r="Q5" s="53" t="s">
        <v>19</v>
      </c>
      <c r="R5" s="67"/>
    </row>
    <row r="6" spans="1:18" s="18" customFormat="1" ht="204.75" customHeight="1" x14ac:dyDescent="0.25">
      <c r="A6" s="14">
        <v>1</v>
      </c>
      <c r="B6" s="37" t="s">
        <v>20</v>
      </c>
      <c r="C6" s="38" t="s">
        <v>21</v>
      </c>
      <c r="D6" s="39" t="s">
        <v>22</v>
      </c>
      <c r="E6" s="17" t="s">
        <v>23</v>
      </c>
      <c r="F6" s="17" t="s">
        <v>24</v>
      </c>
      <c r="G6" s="17" t="s">
        <v>25</v>
      </c>
      <c r="H6" s="31">
        <v>1306015205</v>
      </c>
      <c r="I6" s="28" t="s">
        <v>26</v>
      </c>
      <c r="J6" s="43">
        <v>1710909975</v>
      </c>
      <c r="K6" s="44">
        <f>(J6/H6)</f>
        <v>1.3100230138591686</v>
      </c>
      <c r="L6" s="48">
        <v>1738989975</v>
      </c>
      <c r="M6" s="12">
        <f>L6/H6</f>
        <v>1.331523529237931</v>
      </c>
      <c r="N6" s="48">
        <v>1709153431</v>
      </c>
      <c r="O6" s="12">
        <f>N6/H6</f>
        <v>1.3086780494259254</v>
      </c>
      <c r="P6" s="61">
        <v>1757196642</v>
      </c>
      <c r="Q6" s="12">
        <f>+P6/H6</f>
        <v>1.3454641533059333</v>
      </c>
      <c r="R6" s="56" t="s">
        <v>79</v>
      </c>
    </row>
    <row r="7" spans="1:18" s="11" customFormat="1" ht="138.75" customHeight="1" x14ac:dyDescent="0.25">
      <c r="A7" s="4">
        <v>2</v>
      </c>
      <c r="B7" s="5" t="s">
        <v>27</v>
      </c>
      <c r="C7" s="6" t="s">
        <v>28</v>
      </c>
      <c r="D7" s="7" t="s">
        <v>29</v>
      </c>
      <c r="E7" s="8" t="s">
        <v>30</v>
      </c>
      <c r="F7" s="17" t="s">
        <v>24</v>
      </c>
      <c r="G7" s="17" t="s">
        <v>25</v>
      </c>
      <c r="H7" s="30">
        <v>95854263</v>
      </c>
      <c r="I7" s="26" t="s">
        <v>31</v>
      </c>
      <c r="J7" s="43">
        <v>45775666</v>
      </c>
      <c r="K7" s="44">
        <f>(J7/H7)</f>
        <v>0.47755482716506831</v>
      </c>
      <c r="L7" s="49">
        <v>53956118</v>
      </c>
      <c r="M7" s="9">
        <f>L7/H7</f>
        <v>0.5628974268989998</v>
      </c>
      <c r="N7" s="49">
        <v>53956118</v>
      </c>
      <c r="O7" s="9">
        <f t="shared" ref="O7:O16" si="0">N7/H7</f>
        <v>0.5628974268989998</v>
      </c>
      <c r="P7" s="10">
        <v>53956118</v>
      </c>
      <c r="Q7" s="9">
        <f t="shared" ref="Q7:Q16" si="1">+P7/H7</f>
        <v>0.5628974268989998</v>
      </c>
      <c r="R7" s="60" t="s">
        <v>80</v>
      </c>
    </row>
    <row r="8" spans="1:18" s="11" customFormat="1" ht="155.25" customHeight="1" x14ac:dyDescent="0.25">
      <c r="A8" s="4">
        <v>3</v>
      </c>
      <c r="B8" s="5" t="s">
        <v>32</v>
      </c>
      <c r="C8" s="6" t="s">
        <v>33</v>
      </c>
      <c r="D8" s="7" t="s">
        <v>34</v>
      </c>
      <c r="E8" s="8" t="s">
        <v>30</v>
      </c>
      <c r="F8" s="17" t="s">
        <v>24</v>
      </c>
      <c r="G8" s="17" t="s">
        <v>25</v>
      </c>
      <c r="H8" s="30">
        <v>1457752</v>
      </c>
      <c r="I8" s="26" t="s">
        <v>35</v>
      </c>
      <c r="J8" s="43">
        <v>0</v>
      </c>
      <c r="K8" s="44">
        <f>(J8/H8)</f>
        <v>0</v>
      </c>
      <c r="L8" s="49">
        <v>0</v>
      </c>
      <c r="M8" s="9">
        <f>L8/H8</f>
        <v>0</v>
      </c>
      <c r="N8" s="49">
        <v>143181</v>
      </c>
      <c r="O8" s="9">
        <f t="shared" si="0"/>
        <v>9.8220410604821673E-2</v>
      </c>
      <c r="P8" s="10">
        <v>143181</v>
      </c>
      <c r="Q8" s="9">
        <f t="shared" si="1"/>
        <v>9.8220410604821673E-2</v>
      </c>
      <c r="R8" s="57" t="s">
        <v>77</v>
      </c>
    </row>
    <row r="9" spans="1:18" s="11" customFormat="1" ht="108" customHeight="1" x14ac:dyDescent="0.25">
      <c r="A9" s="4">
        <v>4</v>
      </c>
      <c r="B9" s="90" t="s">
        <v>36</v>
      </c>
      <c r="C9" s="6" t="s">
        <v>37</v>
      </c>
      <c r="D9" s="7" t="s">
        <v>38</v>
      </c>
      <c r="E9" s="8" t="s">
        <v>39</v>
      </c>
      <c r="F9" s="17" t="s">
        <v>24</v>
      </c>
      <c r="G9" s="17" t="s">
        <v>25</v>
      </c>
      <c r="H9" s="30">
        <v>54993556</v>
      </c>
      <c r="I9" s="26" t="s">
        <v>40</v>
      </c>
      <c r="J9" s="43">
        <v>1177820</v>
      </c>
      <c r="K9" s="44">
        <f>(J9/H9)</f>
        <v>2.1417418433534285E-2</v>
      </c>
      <c r="L9" s="49">
        <v>10511296</v>
      </c>
      <c r="M9" s="9">
        <f>L9/H9</f>
        <v>0.19113686701765567</v>
      </c>
      <c r="N9" s="49">
        <v>56437604</v>
      </c>
      <c r="O9" s="9">
        <f t="shared" si="0"/>
        <v>1.0262584947225453</v>
      </c>
      <c r="P9" s="10">
        <v>59860611</v>
      </c>
      <c r="Q9" s="9">
        <f t="shared" si="1"/>
        <v>1.0885022783396658</v>
      </c>
      <c r="R9" s="60" t="s">
        <v>78</v>
      </c>
    </row>
    <row r="10" spans="1:18" s="11" customFormat="1" ht="108" x14ac:dyDescent="0.25">
      <c r="A10" s="4">
        <v>5</v>
      </c>
      <c r="B10" s="91"/>
      <c r="C10" s="6" t="s">
        <v>41</v>
      </c>
      <c r="D10" s="13" t="s">
        <v>42</v>
      </c>
      <c r="E10" s="8" t="s">
        <v>43</v>
      </c>
      <c r="F10" s="17" t="s">
        <v>24</v>
      </c>
      <c r="G10" s="17" t="s">
        <v>25</v>
      </c>
      <c r="H10" s="30">
        <v>36481594</v>
      </c>
      <c r="I10" s="27" t="s">
        <v>44</v>
      </c>
      <c r="J10" s="43">
        <v>0</v>
      </c>
      <c r="K10" s="44">
        <f>(J10/H10)</f>
        <v>0</v>
      </c>
      <c r="L10" s="49">
        <v>13016521</v>
      </c>
      <c r="M10" s="9">
        <f>L10/H10</f>
        <v>0.35679693710751781</v>
      </c>
      <c r="N10" s="49">
        <v>19907838</v>
      </c>
      <c r="O10" s="9">
        <f t="shared" si="0"/>
        <v>0.5456953991648501</v>
      </c>
      <c r="P10" s="10">
        <v>45236455</v>
      </c>
      <c r="Q10" s="9">
        <f t="shared" si="1"/>
        <v>1.2399802212589723</v>
      </c>
      <c r="R10" s="56" t="s">
        <v>81</v>
      </c>
    </row>
    <row r="11" spans="1:18" s="11" customFormat="1" ht="71.25" customHeight="1" x14ac:dyDescent="0.25">
      <c r="A11" s="4">
        <v>6</v>
      </c>
      <c r="B11" s="5" t="s">
        <v>45</v>
      </c>
      <c r="C11" s="6" t="s">
        <v>46</v>
      </c>
      <c r="D11" s="7" t="s">
        <v>47</v>
      </c>
      <c r="E11" s="8" t="s">
        <v>48</v>
      </c>
      <c r="F11" s="17" t="s">
        <v>24</v>
      </c>
      <c r="G11" s="17" t="s">
        <v>25</v>
      </c>
      <c r="H11" s="30">
        <v>0</v>
      </c>
      <c r="I11" s="26" t="s">
        <v>49</v>
      </c>
      <c r="J11" s="43">
        <v>0</v>
      </c>
      <c r="K11" s="44">
        <v>0</v>
      </c>
      <c r="L11" s="49">
        <v>0</v>
      </c>
      <c r="M11" s="9">
        <v>0</v>
      </c>
      <c r="N11" s="49">
        <v>0</v>
      </c>
      <c r="O11" s="9">
        <v>0</v>
      </c>
      <c r="P11" s="10">
        <v>0</v>
      </c>
      <c r="Q11" s="9">
        <v>0</v>
      </c>
      <c r="R11" s="56" t="s">
        <v>50</v>
      </c>
    </row>
    <row r="12" spans="1:18" s="11" customFormat="1" ht="230.25" customHeight="1" x14ac:dyDescent="0.25">
      <c r="A12" s="4">
        <v>7</v>
      </c>
      <c r="B12" s="5" t="s">
        <v>51</v>
      </c>
      <c r="C12" s="6" t="s">
        <v>52</v>
      </c>
      <c r="D12" s="13" t="s">
        <v>53</v>
      </c>
      <c r="E12" s="8" t="s">
        <v>54</v>
      </c>
      <c r="F12" s="17" t="s">
        <v>24</v>
      </c>
      <c r="G12" s="17" t="s">
        <v>25</v>
      </c>
      <c r="H12" s="30">
        <v>1701565</v>
      </c>
      <c r="I12" s="27" t="s">
        <v>55</v>
      </c>
      <c r="J12" s="43">
        <v>0</v>
      </c>
      <c r="K12" s="44">
        <f>J12/H12</f>
        <v>0</v>
      </c>
      <c r="L12" s="49">
        <v>514426.4</v>
      </c>
      <c r="M12" s="9">
        <f>+L12/H12</f>
        <v>0.30232544745572459</v>
      </c>
      <c r="N12" s="49">
        <v>1009716.7</v>
      </c>
      <c r="O12" s="9">
        <f t="shared" si="0"/>
        <v>0.59340471859729127</v>
      </c>
      <c r="P12" s="10">
        <v>1835114.92</v>
      </c>
      <c r="Q12" s="9">
        <f t="shared" si="1"/>
        <v>1.0784865227011604</v>
      </c>
      <c r="R12" s="56" t="s">
        <v>82</v>
      </c>
    </row>
    <row r="13" spans="1:18" s="18" customFormat="1" ht="230.25" customHeight="1" x14ac:dyDescent="0.25">
      <c r="A13" s="14">
        <v>8</v>
      </c>
      <c r="B13" s="51" t="s">
        <v>56</v>
      </c>
      <c r="C13" s="15" t="s">
        <v>57</v>
      </c>
      <c r="D13" s="16" t="s">
        <v>58</v>
      </c>
      <c r="E13" s="17" t="s">
        <v>59</v>
      </c>
      <c r="F13" s="17" t="s">
        <v>24</v>
      </c>
      <c r="G13" s="17" t="s">
        <v>25</v>
      </c>
      <c r="H13" s="31">
        <v>188</v>
      </c>
      <c r="I13" s="28" t="s">
        <v>60</v>
      </c>
      <c r="J13" s="45">
        <v>55</v>
      </c>
      <c r="K13" s="44">
        <f>J13/H13</f>
        <v>0.29255319148936171</v>
      </c>
      <c r="L13" s="58">
        <f>+J13+37</f>
        <v>92</v>
      </c>
      <c r="M13" s="12">
        <v>0</v>
      </c>
      <c r="N13" s="54">
        <v>125</v>
      </c>
      <c r="O13" s="12">
        <f t="shared" si="0"/>
        <v>0.66489361702127658</v>
      </c>
      <c r="P13" s="63">
        <v>177</v>
      </c>
      <c r="Q13" s="9">
        <f t="shared" si="1"/>
        <v>0.94148936170212771</v>
      </c>
      <c r="R13" s="56" t="s">
        <v>83</v>
      </c>
    </row>
    <row r="14" spans="1:18" s="11" customFormat="1" ht="191.25" customHeight="1" x14ac:dyDescent="0.25">
      <c r="A14" s="4">
        <v>9</v>
      </c>
      <c r="B14" s="19" t="s">
        <v>61</v>
      </c>
      <c r="C14" s="6" t="s">
        <v>62</v>
      </c>
      <c r="D14" s="16" t="s">
        <v>63</v>
      </c>
      <c r="E14" s="8" t="s">
        <v>64</v>
      </c>
      <c r="F14" s="17" t="s">
        <v>24</v>
      </c>
      <c r="G14" s="17" t="s">
        <v>25</v>
      </c>
      <c r="H14" s="30" t="s">
        <v>65</v>
      </c>
      <c r="I14" s="27" t="s">
        <v>66</v>
      </c>
      <c r="J14" s="43" t="s">
        <v>67</v>
      </c>
      <c r="K14" s="44" t="s">
        <v>68</v>
      </c>
      <c r="L14" s="49" t="s">
        <v>67</v>
      </c>
      <c r="M14" s="9" t="s">
        <v>68</v>
      </c>
      <c r="N14" s="49" t="s">
        <v>69</v>
      </c>
      <c r="O14" s="9" t="s">
        <v>68</v>
      </c>
      <c r="P14" s="49" t="s">
        <v>86</v>
      </c>
      <c r="Q14" s="9" t="s">
        <v>68</v>
      </c>
      <c r="R14" s="56" t="s">
        <v>87</v>
      </c>
    </row>
    <row r="15" spans="1:18" s="11" customFormat="1" ht="144" x14ac:dyDescent="0.25">
      <c r="A15" s="4">
        <v>10</v>
      </c>
      <c r="B15" s="19" t="s">
        <v>61</v>
      </c>
      <c r="C15" s="6" t="s">
        <v>70</v>
      </c>
      <c r="D15" s="13" t="s">
        <v>71</v>
      </c>
      <c r="E15" s="8" t="s">
        <v>72</v>
      </c>
      <c r="F15" s="17" t="s">
        <v>24</v>
      </c>
      <c r="G15" s="17" t="s">
        <v>25</v>
      </c>
      <c r="H15" s="30">
        <v>4506430</v>
      </c>
      <c r="I15" s="27" t="s">
        <v>73</v>
      </c>
      <c r="J15" s="43">
        <v>469810</v>
      </c>
      <c r="K15" s="44">
        <f>J15/H15</f>
        <v>0.1042532559032316</v>
      </c>
      <c r="L15" s="49">
        <v>1129193</v>
      </c>
      <c r="M15" s="9">
        <f>L15/H15</f>
        <v>0.2505737357509159</v>
      </c>
      <c r="N15" s="49">
        <v>1618018</v>
      </c>
      <c r="O15" s="9">
        <f t="shared" si="0"/>
        <v>0.35904651797542625</v>
      </c>
      <c r="P15" s="10">
        <v>2559593</v>
      </c>
      <c r="Q15" s="9">
        <f t="shared" si="1"/>
        <v>0.56798685433924412</v>
      </c>
      <c r="R15" s="60" t="s">
        <v>85</v>
      </c>
    </row>
    <row r="16" spans="1:18" s="11" customFormat="1" ht="174" thickBot="1" x14ac:dyDescent="0.3">
      <c r="A16" s="55">
        <v>11</v>
      </c>
      <c r="B16" s="20" t="s">
        <v>61</v>
      </c>
      <c r="C16" s="21" t="s">
        <v>74</v>
      </c>
      <c r="D16" s="22" t="s">
        <v>75</v>
      </c>
      <c r="E16" s="23" t="s">
        <v>64</v>
      </c>
      <c r="F16" s="24" t="s">
        <v>24</v>
      </c>
      <c r="G16" s="40" t="s">
        <v>25</v>
      </c>
      <c r="H16" s="32">
        <v>50234710</v>
      </c>
      <c r="I16" s="29" t="s">
        <v>76</v>
      </c>
      <c r="J16" s="46">
        <v>13748477</v>
      </c>
      <c r="K16" s="47">
        <f>J16/H16</f>
        <v>0.27368480877066875</v>
      </c>
      <c r="L16" s="50">
        <v>27385271</v>
      </c>
      <c r="M16" s="25">
        <f>L16/H16</f>
        <v>0.54514639379823238</v>
      </c>
      <c r="N16" s="50">
        <v>32352531</v>
      </c>
      <c r="O16" s="25">
        <f t="shared" si="0"/>
        <v>0.64402742645473621</v>
      </c>
      <c r="P16" s="64">
        <v>56957147</v>
      </c>
      <c r="Q16" s="25">
        <f t="shared" si="1"/>
        <v>1.1338205595294568</v>
      </c>
      <c r="R16" s="65" t="s">
        <v>84</v>
      </c>
    </row>
    <row r="17" spans="16:17" x14ac:dyDescent="0.25"/>
    <row r="18" spans="16:17" x14ac:dyDescent="0.25">
      <c r="P18" s="62"/>
      <c r="Q18" s="41"/>
    </row>
    <row r="19" spans="16:17" hidden="1" x14ac:dyDescent="0.25">
      <c r="P19" s="62"/>
    </row>
    <row r="20" spans="16:17" hidden="1" x14ac:dyDescent="0.25">
      <c r="P20" s="62"/>
    </row>
    <row r="21" spans="16:17" hidden="1" x14ac:dyDescent="0.25">
      <c r="P21" s="62"/>
    </row>
    <row r="22" spans="16:17" hidden="1" x14ac:dyDescent="0.25">
      <c r="P22" s="62"/>
    </row>
  </sheetData>
  <mergeCells count="17">
    <mergeCell ref="E4:E5"/>
    <mergeCell ref="F4:F5"/>
    <mergeCell ref="A1:B3"/>
    <mergeCell ref="C1:M3"/>
    <mergeCell ref="B9:B10"/>
    <mergeCell ref="A4:A5"/>
    <mergeCell ref="B4:B5"/>
    <mergeCell ref="C4:C5"/>
    <mergeCell ref="D4:D5"/>
    <mergeCell ref="R4:R5"/>
    <mergeCell ref="G4:G5"/>
    <mergeCell ref="I4:I5"/>
    <mergeCell ref="J4:K4"/>
    <mergeCell ref="L4:M4"/>
    <mergeCell ref="N4:O4"/>
    <mergeCell ref="H4:H5"/>
    <mergeCell ref="P4:Q4"/>
  </mergeCells>
  <pageMargins left="0.70866141732283472" right="0.70866141732283472" top="0.74803149606299213" bottom="0.74803149606299213" header="0.31496062992125984" footer="0.31496062992125984"/>
  <pageSetup scale="36" fitToHeight="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AUSTERIDAD  2024</vt:lpstr>
      <vt:lpstr>'AUSTERIDAD  2024'!Área_de_impresión</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Martha del Pilar Gomez</dc:creator>
  <cp:keywords/>
  <dc:description/>
  <cp:lastModifiedBy>Martha  Gomez</cp:lastModifiedBy>
  <cp:revision/>
  <cp:lastPrinted>2025-01-15T14:29:18Z</cp:lastPrinted>
  <dcterms:created xsi:type="dcterms:W3CDTF">2019-05-15T13:17:41Z</dcterms:created>
  <dcterms:modified xsi:type="dcterms:W3CDTF">2025-02-25T20:55:03Z</dcterms:modified>
  <cp:category/>
  <cp:contentStatus/>
</cp:coreProperties>
</file>