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39ce86a8a321f718/My Documents/MARTHA TRABAJO/PÁGINA WEB/"/>
    </mc:Choice>
  </mc:AlternateContent>
  <xr:revisionPtr revIDLastSave="1" documentId="8_{7E769313-96AA-4C4A-831B-D7A127D3CA17}" xr6:coauthVersionLast="47" xr6:coauthVersionMax="47" xr10:uidLastSave="{22BF8D36-F250-4A40-9A87-29C16F6B1215}"/>
  <bookViews>
    <workbookView xWindow="-108" yWindow="-108" windowWidth="23256" windowHeight="12576" xr2:uid="{2302EDE6-428C-4CE8-98DB-2507C41BB1D6}"/>
  </bookViews>
  <sheets>
    <sheet name="PLAN DE TRABAJO ANUAL" sheetId="1" r:id="rId1"/>
  </sheets>
  <definedNames>
    <definedName name="_xlnm.Print_Area" localSheetId="0">'PLAN DE TRABAJO ANUAL'!$A$1:$V$74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8" i="1" l="1"/>
  <c r="S46" i="1"/>
  <c r="S44" i="1"/>
  <c r="S40" i="1"/>
  <c r="T40" i="1"/>
  <c r="S38" i="1"/>
  <c r="S32" i="1"/>
  <c r="S34" i="1"/>
  <c r="S36" i="1"/>
  <c r="T32" i="1"/>
  <c r="H57" i="1"/>
  <c r="I57" i="1"/>
  <c r="J57" i="1"/>
  <c r="K57" i="1"/>
  <c r="L57" i="1"/>
  <c r="M57" i="1"/>
  <c r="N57" i="1"/>
  <c r="O57" i="1"/>
  <c r="P57" i="1"/>
  <c r="Q57" i="1"/>
  <c r="R57" i="1"/>
  <c r="H56" i="1"/>
  <c r="I56" i="1"/>
  <c r="J56" i="1"/>
  <c r="K56" i="1"/>
  <c r="L56" i="1"/>
  <c r="M56" i="1"/>
  <c r="N56" i="1"/>
  <c r="O56" i="1"/>
  <c r="P56" i="1"/>
  <c r="Q56" i="1"/>
  <c r="R56" i="1"/>
  <c r="G57" i="1"/>
  <c r="G56" i="1"/>
  <c r="S54" i="1"/>
  <c r="S22" i="1"/>
  <c r="S24" i="1"/>
  <c r="S28" i="1"/>
  <c r="S30" i="1"/>
  <c r="S20" i="1"/>
  <c r="S18" i="1"/>
  <c r="S16" i="1"/>
  <c r="T16" i="1"/>
  <c r="S42" i="1"/>
  <c r="T42" i="1"/>
  <c r="T24" i="1"/>
  <c r="T20" i="1"/>
  <c r="G66" i="1"/>
  <c r="G65" i="1"/>
  <c r="G67" i="1"/>
  <c r="S57" i="1"/>
  <c r="T41" i="1"/>
  <c r="S56" i="1"/>
  <c r="M66" i="1"/>
  <c r="S66" i="1"/>
  <c r="M65" i="1"/>
  <c r="M67" i="1"/>
  <c r="S65" i="1"/>
  <c r="S67" i="1"/>
</calcChain>
</file>

<file path=xl/sharedStrings.xml><?xml version="1.0" encoding="utf-8"?>
<sst xmlns="http://schemas.openxmlformats.org/spreadsheetml/2006/main" count="181" uniqueCount="113">
  <si>
    <t>CRONOGRAMA PLAN DE FORMACIÓN Y CAPACITACIÓN</t>
  </si>
  <si>
    <t>Código: SG-112-GH-FM-0151</t>
  </si>
  <si>
    <t>Versión: 0001</t>
  </si>
  <si>
    <t>Vigencia: 11/01/2024</t>
  </si>
  <si>
    <t>Proceso de Gestión Humana</t>
  </si>
  <si>
    <t>Integridad: No Aplica</t>
  </si>
  <si>
    <t>Confidencialidad: No Aplica</t>
  </si>
  <si>
    <t>Disponibilidad: No Aplica</t>
  </si>
  <si>
    <t>PERIODO DE IMPLEMENTACIÓN DEL PLAN</t>
  </si>
  <si>
    <t>RESPONSABLE DEL PLAN DE TRABAJO</t>
  </si>
  <si>
    <t>Grupo Gestión Humana y de la Información.</t>
  </si>
  <si>
    <t>1. OBJETIVO</t>
  </si>
  <si>
    <t xml:space="preserve">Crear estrategias y actividades que permitan orientar a los servidores públicos a la transformación institucional y cultural, junto con la cualificación de las capacidades del talento humano de la entidad ligadas al enfoque de género, interseccional y diferencial para la mejora de la gestión pública. </t>
  </si>
  <si>
    <t>2. ALCANCE</t>
  </si>
  <si>
    <t>Aplica para todos los funcionarios del Instituto Nacional para Ciegos.</t>
  </si>
  <si>
    <t>3. METAS</t>
  </si>
  <si>
    <t>Cumplir el 90% de las actividades planteadas.</t>
  </si>
  <si>
    <t>4.  CRONOGRAMA</t>
  </si>
  <si>
    <t>EJES TEMATICOS</t>
  </si>
  <si>
    <t xml:space="preserve">ACTIVIDAD  </t>
  </si>
  <si>
    <t xml:space="preserve">ENTREGABLE </t>
  </si>
  <si>
    <t>PERIODICIDAD</t>
  </si>
  <si>
    <t xml:space="preserve">PERIODO </t>
  </si>
  <si>
    <t>% 
CUMPLIMIENTO Actividad / Fase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</si>
  <si>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</si>
  <si>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</si>
  <si>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</si>
  <si>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</si>
  <si>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</si>
  <si>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</si>
  <si>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</si>
  <si>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</si>
  <si>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</si>
  <si>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</si>
  <si>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</si>
  <si>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</si>
  <si>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</si>
  <si>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</si>
  <si>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PAZ TOTAL, MEMORIA Y DERECHOS HUMANOS</t>
  </si>
  <si>
    <t xml:space="preserve">CURSO DECLARACIÓN UNIVERSAL DE DERECHOS HUMANOS </t>
  </si>
  <si>
    <t>CERTIFICADO DEL CURSO Y LISTA DE ASISTENCIA</t>
  </si>
  <si>
    <t>ANUAL</t>
  </si>
  <si>
    <t>P*</t>
  </si>
  <si>
    <t>Alta Gerencia Grupo de Gestión Humana y de la Información</t>
  </si>
  <si>
    <t>E*</t>
  </si>
  <si>
    <t xml:space="preserve">TALLER ACUERDO PARA LA PAZ EN EL TERRITORIO COLOMBIANO </t>
  </si>
  <si>
    <t>LISTA DE ASISTENCIA  MEMORIAS DEL TALLER</t>
  </si>
  <si>
    <t xml:space="preserve">TERRITORIO VIDA Y AMBIENTE </t>
  </si>
  <si>
    <t>CURSO VIRTUAL SOBRE EL IMPACTO DE LAS TECNOLOGIAS EN EL MEDIO AMBIENTE</t>
  </si>
  <si>
    <t xml:space="preserve">TALLER CAMBIO CLIMATICO </t>
  </si>
  <si>
    <t>LISTA DE ASISTENCIA - MEMORIAS DEL TALLER</t>
  </si>
  <si>
    <t>MUJERES, INCLUSIÓN Y BIODIVERSIDAD</t>
  </si>
  <si>
    <t>CURSO DISCAPACIDAD E INCLUSIÓN LABORAL PACTO PRODUCTIVIDAD</t>
  </si>
  <si>
    <t xml:space="preserve">CERTIFICADO DEL CURSO </t>
  </si>
  <si>
    <t>RESILENCIA</t>
  </si>
  <si>
    <t>CERTIFICADO DEL CURSO Y MEMORIAS</t>
  </si>
  <si>
    <t>CURSOS CÍCLICOS DE FORMACIÓN EN LENGUA DE SEÑAS COLOMBIANA - ATENCIÓN AL USUARIO SORDO</t>
  </si>
  <si>
    <t xml:space="preserve">CAPACITACION  MUJERES Y EQUIDAD DE GÉNERO </t>
  </si>
  <si>
    <t>LISTA ASISTENCIA</t>
  </si>
  <si>
    <t>TRANSFORMACIÓN DIGITAL Y CIBERCULTURA</t>
  </si>
  <si>
    <t>MODELO DESING THINKING - FUNDAMENTOS</t>
  </si>
  <si>
    <t xml:space="preserve">CURSO DE EXCEL NIVEL BÁSICO, MEDIO Y AVANZADO </t>
  </si>
  <si>
    <t>CERTIFICADO DEL CURSO</t>
  </si>
  <si>
    <t>PROBIDAD, ÉTICA E IDONEIDAD DE LO PÚBLICO</t>
  </si>
  <si>
    <t xml:space="preserve">CAPACITACIÓN DELITOS CONTRA LA ADMINISTRACIÓN PÚBLICA </t>
  </si>
  <si>
    <t xml:space="preserve">LISTA DE ASISTENCIA - AUTOEVALUACIÓN </t>
  </si>
  <si>
    <t xml:space="preserve">CAPACITACIÓN RÉGIMEN DISCIPLINARIO SERVIDORES PÚBLICOS </t>
  </si>
  <si>
    <t>CURSO INTEGRIDAD, TRANSPARENCIA Y LUCHA CONTRA LA CORRUPCIÓN</t>
  </si>
  <si>
    <t xml:space="preserve">HABILIDADES Y COMPETENCIAS </t>
  </si>
  <si>
    <t>CURSO VIRTUAL DE EMPLEO PÚBLICO</t>
  </si>
  <si>
    <t xml:space="preserve">CAPACITACIÓN CONCEPTOS BÁSICOS SOBRE LA CONTRATACIÓN PÚBLICA </t>
  </si>
  <si>
    <t>DIPLOMADO CONTRATACIÓN PÚBLICA</t>
  </si>
  <si>
    <t xml:space="preserve">DIPLOMA </t>
  </si>
  <si>
    <t xml:space="preserve">CURSO REDACCIÓN DE TEXTOS Y ORTOGRAFÍA </t>
  </si>
  <si>
    <t>DIPLOMADO DE GESTIÓN DOCUMENTAL</t>
  </si>
  <si>
    <t>PROGRAMA DE BILINGUISMO -SENA-</t>
  </si>
  <si>
    <t>CERTIFICADO</t>
  </si>
  <si>
    <t>CURSO AUDITOR INTERNO HSEQ Sistemas Integrados De Gestión ISO 9001:2015, ISO 14001:2015 E ISO 45001:2018</t>
  </si>
  <si>
    <t>Total Programado</t>
  </si>
  <si>
    <t>Total Ejecutado</t>
  </si>
  <si>
    <r>
      <t xml:space="preserve">P*= </t>
    </r>
    <r>
      <rPr>
        <sz val="12"/>
        <rFont val="Arial"/>
        <family val="2"/>
        <charset val="204"/>
      </rPr>
      <t xml:space="preserve">Programado
</t>
    </r>
    <r>
      <rPr>
        <b/>
        <sz val="12"/>
        <rFont val="Arial"/>
        <family val="2"/>
        <charset val="204"/>
      </rPr>
      <t>E*</t>
    </r>
    <r>
      <rPr>
        <sz val="12"/>
        <rFont val="Arial"/>
        <family val="2"/>
        <charset val="204"/>
      </rPr>
      <t>= Ejecutado</t>
    </r>
  </si>
  <si>
    <t>5.RECURSOS ASIGNADOS</t>
  </si>
  <si>
    <t xml:space="preserve">Humano: Alta Gerencia, Responsable Equipo Gestión humana
Fisicos:  Áreas y tiempos para capacitaciones, video beam, televisor, papelería, Equipos de Computo, salas de capacitacion
Financieros: Ver Recursos en Presupuesto </t>
  </si>
  <si>
    <t>6.  MEDICIÓN Y SEGUIMIENTO</t>
  </si>
  <si>
    <t xml:space="preserve">CUMPLIMIENTO </t>
  </si>
  <si>
    <t>GRAFICA</t>
  </si>
  <si>
    <t>NOMBRE</t>
  </si>
  <si>
    <t>CUMPLIMIENTO DEL PROGRAMA</t>
  </si>
  <si>
    <t>VARIABLES</t>
  </si>
  <si>
    <t>PERIODO</t>
  </si>
  <si>
    <t xml:space="preserve">TOTAL </t>
  </si>
  <si>
    <t>ENE - JUN</t>
  </si>
  <si>
    <t>JUL - DIC</t>
  </si>
  <si>
    <t>FORMULA</t>
  </si>
  <si>
    <r>
      <t xml:space="preserve">Actividades ejecutadas *100
</t>
    </r>
    <r>
      <rPr>
        <sz val="12"/>
        <rFont val="Arial"/>
        <family val="2"/>
        <charset val="204"/>
      </rPr>
      <t>Actividades programadas</t>
    </r>
  </si>
  <si>
    <t>Programadas</t>
  </si>
  <si>
    <t>Ejecutadas</t>
  </si>
  <si>
    <t>Resultado</t>
  </si>
  <si>
    <t>Meta</t>
  </si>
  <si>
    <t>ANALISIS DE DATOS</t>
  </si>
  <si>
    <t>PRIMER SEMESTRE:</t>
  </si>
  <si>
    <t>SEGUNDO SEMESTRE:</t>
  </si>
  <si>
    <t>CARGO</t>
  </si>
  <si>
    <t>FIRMA</t>
  </si>
  <si>
    <t>Elaboró</t>
  </si>
  <si>
    <t>Angela Beltran Velandia</t>
  </si>
  <si>
    <t xml:space="preserve"> Profesional Especializado</t>
  </si>
  <si>
    <t>Revisó</t>
  </si>
  <si>
    <t>Karen Daniela Leon González</t>
  </si>
  <si>
    <t>Coordinadora Grupo Gestión Humana y de la Información</t>
  </si>
  <si>
    <t>Aprobó</t>
  </si>
  <si>
    <t>Dr. Carlos Alberto Parra Dussan</t>
  </si>
  <si>
    <t xml:space="preserve">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</si>
</sst>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b/>
      <sz val="16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sz val="16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 style="medium">
        <color theme="4"/>
      </top>
      <bottom style="thin">
        <color theme="0"/>
      </bottom>
      <diagonal/>
    </border>
    <border>
      <left/>
      <right/>
      <top style="medium">
        <color theme="4"/>
      </top>
      <bottom style="thin">
        <color theme="0"/>
      </bottom>
      <diagonal/>
    </border>
    <border>
      <left/>
      <right style="medium">
        <color theme="4"/>
      </right>
      <top style="medium">
        <color theme="4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0" fontId="2" fillId="0" borderId="0" xfId="0" applyFont="1"/>
    <xf numFmtId="0" fontId="3" fillId="0" borderId="0" xfId="2" applyFont="1"/>
    <xf numFmtId="0" fontId="3" fillId="0" borderId="0" xfId="0" applyFont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9" fontId="3" fillId="0" borderId="1" xfId="4" applyFont="1" applyFill="1" applyBorder="1" applyAlignment="1" applyProtection="1">
      <alignment horizontal="center" vertical="center" wrapText="1"/>
    </xf>
    <xf numFmtId="1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6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9" fillId="9" borderId="1" xfId="2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center" vertical="center"/>
    </xf>
    <xf numFmtId="0" fontId="9" fillId="9" borderId="13" xfId="2" applyFont="1" applyFill="1" applyBorder="1" applyAlignment="1">
      <alignment horizontal="center" vertical="center"/>
    </xf>
    <xf numFmtId="0" fontId="9" fillId="9" borderId="14" xfId="2" applyFont="1" applyFill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9" fontId="2" fillId="7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1" fontId="6" fillId="0" borderId="10" xfId="0" applyNumberFormat="1" applyFont="1" applyBorder="1" applyAlignment="1" applyProtection="1">
      <alignment horizontal="center" vertical="center" wrapText="1"/>
      <protection locked="0"/>
    </xf>
    <xf numFmtId="9" fontId="3" fillId="0" borderId="2" xfId="4" applyFont="1" applyFill="1" applyBorder="1" applyAlignment="1" applyProtection="1">
      <alignment horizontal="center" vertical="center" wrapText="1"/>
    </xf>
    <xf numFmtId="9" fontId="3" fillId="0" borderId="1" xfId="4" applyFont="1" applyFill="1" applyBorder="1" applyAlignment="1" applyProtection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9" fontId="12" fillId="0" borderId="5" xfId="4" applyFont="1" applyFill="1" applyBorder="1" applyAlignment="1" applyProtection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3" fillId="0" borderId="5" xfId="0" applyNumberFormat="1" applyFont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4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9" fillId="0" borderId="1" xfId="2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9" fontId="12" fillId="0" borderId="4" xfId="4" applyFont="1" applyFill="1" applyBorder="1" applyAlignment="1" applyProtection="1">
      <alignment horizontal="center" vertical="center" wrapText="1"/>
    </xf>
    <xf numFmtId="9" fontId="12" fillId="0" borderId="5" xfId="4" applyFont="1" applyFill="1" applyBorder="1" applyAlignment="1" applyProtection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2" fillId="7" borderId="1" xfId="4" applyFont="1" applyFill="1" applyBorder="1" applyAlignment="1" applyProtection="1">
      <alignment horizontal="center" vertical="center" wrapText="1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0" fontId="2" fillId="7" borderId="7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 applyProtection="1">
      <alignment horizontal="center" vertical="center" wrapText="1"/>
      <protection locked="0"/>
    </xf>
    <xf numFmtId="9" fontId="12" fillId="0" borderId="4" xfId="4" applyFont="1" applyFill="1" applyBorder="1" applyAlignment="1" applyProtection="1">
      <alignment horizontal="center" vertical="center"/>
    </xf>
    <xf numFmtId="9" fontId="12" fillId="0" borderId="2" xfId="4" applyFont="1" applyFill="1" applyBorder="1" applyAlignment="1" applyProtection="1">
      <alignment horizontal="center" vertical="center"/>
    </xf>
    <xf numFmtId="9" fontId="12" fillId="0" borderId="2" xfId="4" applyFont="1" applyFill="1" applyBorder="1" applyAlignment="1" applyProtection="1">
      <alignment horizontal="center" vertical="center" wrapText="1"/>
    </xf>
    <xf numFmtId="9" fontId="3" fillId="0" borderId="6" xfId="4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1" xr:uid="{E5638B16-A88C-4C24-978E-3EBC842BCAE0}"/>
    <cellStyle name="Normal 6" xfId="2" xr:uid="{403A2481-011C-490F-9941-7C92AB25B353}"/>
    <cellStyle name="Normal 6 2" xfId="3" xr:uid="{54DBF6E2-3137-4658-8ACD-5E0E57494444}"/>
    <cellStyle name="Porcentaje" xfId="4" builtinId="5"/>
  </cellStyles>
  <dxfs count="2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 DE EJECUCION SEMESTRAL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3898540653231411E-2"/>
          <c:y val="0.27697514138677237"/>
          <c:w val="0.93884642112578176"/>
          <c:h val="0.61587350657380302"/>
        </c:manualLayout>
      </c:layout>
      <c:barChart>
        <c:barDir val="col"/>
        <c:grouping val="clustered"/>
        <c:varyColors val="0"/>
        <c:ser>
          <c:idx val="3"/>
          <c:order val="0"/>
          <c:tx>
            <c:v>PRIMER SEMESTRE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ANUAL'!$C$67:$C$68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ANUAL'!$G$67:$G$68</c:f>
              <c:numCache>
                <c:formatCode>0%</c:formatCode>
                <c:ptCount val="2"/>
                <c:pt idx="0">
                  <c:v>1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A-4A26-A2C9-A34AC775081E}"/>
            </c:ext>
          </c:extLst>
        </c:ser>
        <c:ser>
          <c:idx val="9"/>
          <c:order val="1"/>
          <c:tx>
            <c:v>SEGUNDO SEMESTRE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ANUAL'!$C$67:$C$68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ANUAL'!$M$67:$M$68</c:f>
              <c:numCache>
                <c:formatCode>0%</c:formatCode>
                <c:ptCount val="2"/>
                <c:pt idx="0">
                  <c:v>0.75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BA-4A26-A2C9-A34AC775081E}"/>
            </c:ext>
          </c:extLst>
        </c:ser>
        <c:ser>
          <c:idx val="15"/>
          <c:order val="2"/>
          <c:tx>
            <c:v>ANUAL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ANUAL'!$C$67:$C$68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ANUAL'!$S$67:$S$68</c:f>
              <c:numCache>
                <c:formatCode>0%</c:formatCode>
                <c:ptCount val="2"/>
                <c:pt idx="0">
                  <c:v>0.87878787878787878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A-4A26-A2C9-A34AC7750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801113920"/>
        <c:axId val="1"/>
      </c:barChart>
      <c:catAx>
        <c:axId val="8011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8011139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371475</xdr:colOff>
      <xdr:row>62</xdr:row>
      <xdr:rowOff>85725</xdr:rowOff>
    </xdr:from>
    <xdr:to>
      <xdr:col>21</xdr:col>
      <xdr:colOff>3448050</xdr:colOff>
      <xdr:row>69</xdr:row>
      <xdr:rowOff>1200150</xdr:rowOff>
    </xdr:to>
    <xdr:graphicFrame macro="">
      <xdr:nvGraphicFramePr>
        <xdr:cNvPr id="2260026" name="Gráfico 2">
          <a:extLst>
            <a:ext uri="{FF2B5EF4-FFF2-40B4-BE49-F238E27FC236}">
              <a16:creationId xmlns:a16="http://schemas.microsoft.com/office/drawing/2014/main" id="{766AD697-E6A3-7DC3-AC54-71C2FE728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571500</xdr:colOff>
      <xdr:row>1</xdr:row>
      <xdr:rowOff>114300</xdr:rowOff>
    </xdr:from>
    <xdr:to>
      <xdr:col>1</xdr:col>
      <xdr:colOff>2019300</xdr:colOff>
      <xdr:row>4</xdr:row>
      <xdr:rowOff>47625</xdr:rowOff>
    </xdr:to>
    <xdr:pic>
      <xdr:nvPicPr>
        <xdr:cNvPr id="2260027" name="Imagen 3" descr="Logo institucional INCI">
          <a:extLst>
            <a:ext uri="{FF2B5EF4-FFF2-40B4-BE49-F238E27FC236}">
              <a16:creationId xmlns:a16="http://schemas.microsoft.com/office/drawing/2014/main" id="{1A373BCB-6A19-B2AF-E8C3-528C7990B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89"/>
        <a:stretch>
          <a:fillRect/>
        </a:stretch>
      </xdr:blipFill>
      <xdr:spPr bwMode="auto">
        <a:xfrm>
          <a:off x="571500" y="514350"/>
          <a:ext cx="33909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046F-3D6C-4969-96EB-584BA564B86D}">
  <sheetPr>
    <pageSetUpPr fitToPage="1"/>
  </sheetPr>
  <dimension ref="A1:IV74"/>
  <sheetViews>
    <sheetView showGridLines="0" tabSelected="1" view="pageBreakPreview" zoomScale="60" zoomScaleNormal="60" workbookViewId="0">
      <selection activeCell="C4" sqref="C4:U6"/>
    </sheetView>
  </sheetViews>
  <sheetFormatPr baseColWidth="10" defaultColWidth="9.109375" defaultRowHeight="15.6" x14ac:dyDescent="0.3"/>
  <cols>
    <col min="1" max="1" width="29.109375" style="1" customWidth="1"/>
    <col min="2" max="2" width="37.6640625" style="6" customWidth="1"/>
    <col min="3" max="3" width="22.33203125" style="6" customWidth="1"/>
    <col min="4" max="4" width="69.88671875" style="6" customWidth="1"/>
    <col min="5" max="5" width="20.88671875" style="1" customWidth="1"/>
    <col min="6" max="6" width="6.44140625" style="1" customWidth="1"/>
    <col min="7" max="18" width="8.88671875" style="4" customWidth="1"/>
    <col min="19" max="19" width="13.6640625" style="1" customWidth="1"/>
    <col min="20" max="20" width="10.33203125" style="1" customWidth="1"/>
    <col min="21" max="21" width="22.44140625" style="1" customWidth="1"/>
    <col min="22" max="22" width="57.33203125" style="1" customWidth="1"/>
    <col min="23" max="256" width="11.44140625" style="1" customWidth="1"/>
    <col min="257" max="16384" width="9.109375" style="1"/>
  </cols>
  <sheetData>
    <row r="1" spans="1:22" ht="31.5" customHeight="1" thickBot="1" x14ac:dyDescent="0.3">
      <c r="A1" s="52"/>
      <c r="B1" s="52"/>
      <c r="C1" s="52" t="s">
        <v>0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12" t="s">
        <v>1</v>
      </c>
    </row>
    <row r="2" spans="1:22" ht="31.5" customHeight="1" thickBo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12" t="s">
        <v>2</v>
      </c>
    </row>
    <row r="3" spans="1:22" ht="31.5" customHeight="1" thickBot="1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12" t="s">
        <v>3</v>
      </c>
    </row>
    <row r="4" spans="1:22" ht="31.5" customHeight="1" thickBot="1" x14ac:dyDescent="0.3">
      <c r="A4" s="52"/>
      <c r="B4" s="52"/>
      <c r="C4" s="52" t="s">
        <v>4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12" t="s">
        <v>5</v>
      </c>
    </row>
    <row r="5" spans="1:22" ht="31.5" customHeight="1" thickBot="1" x14ac:dyDescent="0.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12" t="s">
        <v>6</v>
      </c>
    </row>
    <row r="6" spans="1:22" ht="31.5" customHeight="1" thickBot="1" x14ac:dyDescent="0.3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12" t="s">
        <v>7</v>
      </c>
    </row>
    <row r="7" spans="1:22" ht="12" customHeight="1" thickBot="1" x14ac:dyDescent="0.3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</row>
    <row r="8" spans="1:22" ht="45" customHeight="1" thickBot="1" x14ac:dyDescent="0.3">
      <c r="A8" s="79" t="s">
        <v>8</v>
      </c>
      <c r="B8" s="79"/>
      <c r="C8" s="54">
        <v>2024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</row>
    <row r="9" spans="1:22" ht="45" customHeight="1" thickBot="1" x14ac:dyDescent="0.3">
      <c r="A9" s="53" t="s">
        <v>9</v>
      </c>
      <c r="B9" s="53"/>
      <c r="C9" s="54" t="s">
        <v>10</v>
      </c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45" customHeight="1" thickBot="1" x14ac:dyDescent="0.3">
      <c r="A10" s="53" t="s">
        <v>11</v>
      </c>
      <c r="B10" s="53"/>
      <c r="C10" s="54" t="s">
        <v>12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2" ht="45" customHeight="1" thickBot="1" x14ac:dyDescent="0.3">
      <c r="A11" s="53" t="s">
        <v>13</v>
      </c>
      <c r="B11" s="53"/>
      <c r="C11" s="54" t="s">
        <v>14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45" customHeight="1" x14ac:dyDescent="0.25">
      <c r="A12" s="56" t="s">
        <v>15</v>
      </c>
      <c r="B12" s="56"/>
      <c r="C12" s="69" t="s">
        <v>16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</row>
    <row r="13" spans="1:22" ht="28.5" customHeight="1" x14ac:dyDescent="0.3">
      <c r="A13" s="77" t="s">
        <v>17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</row>
    <row r="14" spans="1:22" ht="32.25" customHeight="1" x14ac:dyDescent="0.25">
      <c r="A14" s="67" t="s">
        <v>18</v>
      </c>
      <c r="B14" s="70" t="s">
        <v>19</v>
      </c>
      <c r="C14" s="67"/>
      <c r="D14" s="67" t="s">
        <v>20</v>
      </c>
      <c r="E14" s="67" t="s">
        <v>21</v>
      </c>
      <c r="F14" s="67"/>
      <c r="G14" s="70" t="s">
        <v>22</v>
      </c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 t="s">
        <v>23</v>
      </c>
      <c r="T14" s="70"/>
      <c r="U14" s="80" t="s">
        <v>24</v>
      </c>
      <c r="V14" s="70" t="s">
        <v>25</v>
      </c>
    </row>
    <row r="15" spans="1:22" ht="32.25" customHeight="1" x14ac:dyDescent="0.25">
      <c r="A15" s="67"/>
      <c r="B15" s="67"/>
      <c r="C15" s="67"/>
      <c r="D15" s="67"/>
      <c r="E15" s="67"/>
      <c r="F15" s="67"/>
      <c r="G15" s="16" t="s">
        <v>26</v>
      </c>
      <c r="H15" s="16" t="s">
        <v>27</v>
      </c>
      <c r="I15" s="16" t="s">
        <v>28</v>
      </c>
      <c r="J15" s="16" t="s">
        <v>29</v>
      </c>
      <c r="K15" s="16" t="s">
        <v>30</v>
      </c>
      <c r="L15" s="16" t="s">
        <v>31</v>
      </c>
      <c r="M15" s="16" t="s">
        <v>32</v>
      </c>
      <c r="N15" s="16" t="s">
        <v>33</v>
      </c>
      <c r="O15" s="16" t="s">
        <v>34</v>
      </c>
      <c r="P15" s="16" t="s">
        <v>35</v>
      </c>
      <c r="Q15" s="16" t="s">
        <v>36</v>
      </c>
      <c r="R15" s="16" t="s">
        <v>37</v>
      </c>
      <c r="S15" s="70"/>
      <c r="T15" s="70"/>
      <c r="U15" s="80"/>
      <c r="V15" s="70"/>
    </row>
    <row r="16" spans="1:22" s="3" customFormat="1" ht="42.75" customHeight="1" thickBot="1" x14ac:dyDescent="0.3">
      <c r="A16" s="59" t="s">
        <v>38</v>
      </c>
      <c r="B16" s="95" t="s">
        <v>39</v>
      </c>
      <c r="C16" s="96"/>
      <c r="D16" s="72" t="s">
        <v>40</v>
      </c>
      <c r="E16" s="72" t="s">
        <v>41</v>
      </c>
      <c r="F16" s="14" t="s">
        <v>42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>
        <v>1</v>
      </c>
      <c r="R16" s="15"/>
      <c r="S16" s="65">
        <f>IFERROR(IF(COUNT(G16:R16)&lt;1,0,IF(COUNT(G17:R17)&gt;=COUNT(G16:R16),1,(COUNT(G17:R17)/COUNT(G16:R16)))),0)</f>
        <v>1</v>
      </c>
      <c r="T16" s="68">
        <f>AVERAGE(S16:S19)</f>
        <v>1</v>
      </c>
      <c r="U16" s="74" t="s">
        <v>43</v>
      </c>
      <c r="V16" s="71"/>
    </row>
    <row r="17" spans="1:22" s="3" customFormat="1" ht="42.75" customHeight="1" thickBot="1" x14ac:dyDescent="0.3">
      <c r="A17" s="59"/>
      <c r="B17" s="63"/>
      <c r="C17" s="64"/>
      <c r="D17" s="73"/>
      <c r="E17" s="73"/>
      <c r="F17" s="8" t="s">
        <v>44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>
        <v>1</v>
      </c>
      <c r="R17" s="7"/>
      <c r="S17" s="66"/>
      <c r="T17" s="68"/>
      <c r="U17" s="74"/>
      <c r="V17" s="31"/>
    </row>
    <row r="18" spans="1:22" s="3" customFormat="1" ht="42.75" customHeight="1" thickBot="1" x14ac:dyDescent="0.3">
      <c r="A18" s="59"/>
      <c r="B18" s="32" t="s">
        <v>45</v>
      </c>
      <c r="C18" s="33"/>
      <c r="D18" s="73" t="s">
        <v>46</v>
      </c>
      <c r="E18" s="73" t="s">
        <v>41</v>
      </c>
      <c r="F18" s="9" t="s">
        <v>42</v>
      </c>
      <c r="G18" s="7"/>
      <c r="H18" s="7"/>
      <c r="I18" s="7"/>
      <c r="J18" s="7"/>
      <c r="K18" s="7"/>
      <c r="L18" s="7">
        <v>1</v>
      </c>
      <c r="M18" s="7"/>
      <c r="N18" s="7"/>
      <c r="O18" s="7"/>
      <c r="P18" s="7"/>
      <c r="Q18" s="7"/>
      <c r="R18" s="7"/>
      <c r="S18" s="66">
        <f>IFERROR(IF(COUNT(G18:R18)&lt;1,0,IF(COUNT(G19:R19)&gt;=COUNT(G18:R18),1,(COUNT(G19:R19)/COUNT(G18:R18)))),0)</f>
        <v>1</v>
      </c>
      <c r="T18" s="68"/>
      <c r="U18" s="74"/>
      <c r="V18" s="31"/>
    </row>
    <row r="19" spans="1:22" s="3" customFormat="1" ht="42.75" customHeight="1" thickBot="1" x14ac:dyDescent="0.3">
      <c r="A19" s="59"/>
      <c r="B19" s="34"/>
      <c r="C19" s="35"/>
      <c r="D19" s="73"/>
      <c r="E19" s="73"/>
      <c r="F19" s="8" t="s">
        <v>44</v>
      </c>
      <c r="G19" s="7"/>
      <c r="H19" s="7"/>
      <c r="I19" s="7"/>
      <c r="J19" s="7"/>
      <c r="K19" s="7"/>
      <c r="L19" s="7">
        <v>1</v>
      </c>
      <c r="M19" s="7"/>
      <c r="N19" s="7"/>
      <c r="O19" s="7"/>
      <c r="P19" s="7"/>
      <c r="Q19" s="7"/>
      <c r="R19" s="7"/>
      <c r="S19" s="66"/>
      <c r="T19" s="68"/>
      <c r="U19" s="74"/>
      <c r="V19" s="31"/>
    </row>
    <row r="20" spans="1:22" s="3" customFormat="1" ht="42.75" customHeight="1" thickBot="1" x14ac:dyDescent="0.3">
      <c r="A20" s="58" t="s">
        <v>47</v>
      </c>
      <c r="B20" s="32" t="s">
        <v>48</v>
      </c>
      <c r="C20" s="33"/>
      <c r="D20" s="73" t="s">
        <v>40</v>
      </c>
      <c r="E20" s="73" t="s">
        <v>41</v>
      </c>
      <c r="F20" s="9" t="s">
        <v>42</v>
      </c>
      <c r="G20" s="7"/>
      <c r="H20" s="7"/>
      <c r="I20" s="7"/>
      <c r="J20" s="7"/>
      <c r="K20" s="7"/>
      <c r="L20" s="7"/>
      <c r="M20" s="7"/>
      <c r="N20" s="7"/>
      <c r="O20" s="7">
        <v>1</v>
      </c>
      <c r="P20" s="7"/>
      <c r="Q20" s="7"/>
      <c r="R20" s="7"/>
      <c r="S20" s="66">
        <f>IFERROR(IF(COUNT(G20:R20)&lt;1,0,IF(COUNT(G21:R21)&gt;=COUNT(G20:R20),1,(COUNT(G21:R21)/COUNT(G20:R20)))),0)</f>
        <v>1</v>
      </c>
      <c r="T20" s="88">
        <f>AVERAGE(S20:S23)</f>
        <v>1</v>
      </c>
      <c r="U20" s="74"/>
      <c r="V20" s="31"/>
    </row>
    <row r="21" spans="1:22" s="3" customFormat="1" ht="42.75" customHeight="1" thickBot="1" x14ac:dyDescent="0.3">
      <c r="A21" s="59"/>
      <c r="B21" s="34"/>
      <c r="C21" s="35"/>
      <c r="D21" s="73"/>
      <c r="E21" s="73"/>
      <c r="F21" s="8" t="s">
        <v>44</v>
      </c>
      <c r="G21" s="7"/>
      <c r="H21" s="7"/>
      <c r="I21" s="7"/>
      <c r="J21" s="7"/>
      <c r="K21" s="7"/>
      <c r="L21" s="7"/>
      <c r="M21" s="7"/>
      <c r="N21" s="7"/>
      <c r="O21" s="7">
        <v>1</v>
      </c>
      <c r="P21" s="7"/>
      <c r="Q21" s="7"/>
      <c r="R21" s="7"/>
      <c r="S21" s="66"/>
      <c r="T21" s="89"/>
      <c r="U21" s="74"/>
      <c r="V21" s="31"/>
    </row>
    <row r="22" spans="1:22" s="3" customFormat="1" ht="42.75" customHeight="1" thickBot="1" x14ac:dyDescent="0.3">
      <c r="A22" s="59"/>
      <c r="B22" s="32" t="s">
        <v>49</v>
      </c>
      <c r="C22" s="33"/>
      <c r="D22" s="73" t="s">
        <v>50</v>
      </c>
      <c r="E22" s="73" t="s">
        <v>41</v>
      </c>
      <c r="F22" s="9" t="s">
        <v>42</v>
      </c>
      <c r="G22" s="7"/>
      <c r="H22" s="7"/>
      <c r="I22" s="7"/>
      <c r="J22" s="7"/>
      <c r="K22" s="7"/>
      <c r="L22" s="7">
        <v>1</v>
      </c>
      <c r="M22" s="7"/>
      <c r="N22" s="7"/>
      <c r="O22" s="7"/>
      <c r="P22" s="7"/>
      <c r="Q22" s="7"/>
      <c r="R22" s="7"/>
      <c r="S22" s="66">
        <f>IFERROR(IF(COUNT(G22:R22)&lt;1,0,IF(COUNT(G23:R23)&gt;=COUNT(G22:R22),1,(COUNT(G23:R23)/COUNT(G22:R22)))),0)</f>
        <v>1</v>
      </c>
      <c r="T22" s="89"/>
      <c r="U22" s="74"/>
      <c r="V22" s="31"/>
    </row>
    <row r="23" spans="1:22" s="3" customFormat="1" ht="42.75" customHeight="1" thickBot="1" x14ac:dyDescent="0.3">
      <c r="A23" s="59"/>
      <c r="B23" s="34"/>
      <c r="C23" s="35"/>
      <c r="D23" s="73"/>
      <c r="E23" s="73"/>
      <c r="F23" s="8" t="s">
        <v>44</v>
      </c>
      <c r="G23" s="7"/>
      <c r="H23" s="7"/>
      <c r="I23" s="7"/>
      <c r="J23" s="7"/>
      <c r="K23" s="7"/>
      <c r="L23" s="7">
        <v>1</v>
      </c>
      <c r="M23" s="7"/>
      <c r="N23" s="7"/>
      <c r="O23" s="7"/>
      <c r="P23" s="7"/>
      <c r="Q23" s="7"/>
      <c r="R23" s="7"/>
      <c r="S23" s="66"/>
      <c r="T23" s="89"/>
      <c r="U23" s="74"/>
      <c r="V23" s="31"/>
    </row>
    <row r="24" spans="1:22" s="3" customFormat="1" ht="42.75" customHeight="1" thickBot="1" x14ac:dyDescent="0.3">
      <c r="A24" s="58" t="s">
        <v>51</v>
      </c>
      <c r="B24" s="32" t="s">
        <v>52</v>
      </c>
      <c r="C24" s="33"/>
      <c r="D24" s="57" t="s">
        <v>53</v>
      </c>
      <c r="E24" s="73" t="s">
        <v>41</v>
      </c>
      <c r="F24" s="9" t="s">
        <v>42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>
        <v>1</v>
      </c>
      <c r="R24" s="7"/>
      <c r="S24" s="66">
        <f>IFERROR(IF(COUNT(G24:R24)&lt;1,0,IF(COUNT(G25:R25)&gt;=COUNT(G24:R24),1,(COUNT(G25:R25)/COUNT(G24:R24)))),0)</f>
        <v>0</v>
      </c>
      <c r="T24" s="88">
        <f>AVERAGE(S24:S31)</f>
        <v>0.66666666666666663</v>
      </c>
      <c r="U24" s="74"/>
      <c r="V24" s="31"/>
    </row>
    <row r="25" spans="1:22" s="3" customFormat="1" ht="42.75" customHeight="1" thickBot="1" x14ac:dyDescent="0.3">
      <c r="A25" s="59"/>
      <c r="B25" s="34"/>
      <c r="C25" s="35"/>
      <c r="D25" s="57"/>
      <c r="E25" s="73"/>
      <c r="F25" s="8" t="s">
        <v>44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66"/>
      <c r="T25" s="89"/>
      <c r="U25" s="74"/>
      <c r="V25" s="31"/>
    </row>
    <row r="26" spans="1:22" s="3" customFormat="1" ht="42.75" customHeight="1" thickBot="1" x14ac:dyDescent="0.3">
      <c r="A26" s="59"/>
      <c r="B26" s="32" t="s">
        <v>54</v>
      </c>
      <c r="C26" s="33"/>
      <c r="D26" s="45" t="s">
        <v>55</v>
      </c>
      <c r="E26" s="109" t="s">
        <v>41</v>
      </c>
      <c r="F26" s="9" t="s">
        <v>42</v>
      </c>
      <c r="G26" s="7"/>
      <c r="H26" s="7"/>
      <c r="I26" s="7"/>
      <c r="J26" s="7"/>
      <c r="K26" s="7"/>
      <c r="L26" s="7"/>
      <c r="M26" s="7"/>
      <c r="N26" s="7"/>
      <c r="O26" s="7">
        <v>1</v>
      </c>
      <c r="P26" s="7"/>
      <c r="Q26" s="7"/>
      <c r="R26" s="7"/>
      <c r="S26" s="13"/>
      <c r="T26" s="89"/>
      <c r="U26" s="74"/>
      <c r="V26" s="10"/>
    </row>
    <row r="27" spans="1:22" s="3" customFormat="1" ht="42.75" customHeight="1" thickBot="1" x14ac:dyDescent="0.3">
      <c r="A27" s="59"/>
      <c r="B27" s="34"/>
      <c r="C27" s="35"/>
      <c r="D27" s="46"/>
      <c r="E27" s="72"/>
      <c r="F27" s="8" t="s">
        <v>44</v>
      </c>
      <c r="G27" s="7"/>
      <c r="H27" s="7"/>
      <c r="I27" s="7"/>
      <c r="J27" s="7"/>
      <c r="K27" s="7"/>
      <c r="L27" s="7"/>
      <c r="M27" s="7"/>
      <c r="N27" s="7"/>
      <c r="O27" s="7">
        <v>1</v>
      </c>
      <c r="P27" s="7"/>
      <c r="Q27" s="7"/>
      <c r="R27" s="7"/>
      <c r="S27" s="13"/>
      <c r="T27" s="89"/>
      <c r="U27" s="74"/>
      <c r="V27" s="10"/>
    </row>
    <row r="28" spans="1:22" s="3" customFormat="1" ht="42.75" customHeight="1" thickBot="1" x14ac:dyDescent="0.3">
      <c r="A28" s="59"/>
      <c r="B28" s="32" t="s">
        <v>56</v>
      </c>
      <c r="C28" s="33"/>
      <c r="D28" s="57" t="s">
        <v>53</v>
      </c>
      <c r="E28" s="73" t="s">
        <v>41</v>
      </c>
      <c r="F28" s="9" t="s">
        <v>42</v>
      </c>
      <c r="G28" s="7"/>
      <c r="H28" s="7"/>
      <c r="I28" s="7"/>
      <c r="J28" s="7"/>
      <c r="K28" s="7"/>
      <c r="L28" s="7"/>
      <c r="M28" s="7"/>
      <c r="N28" s="7">
        <v>1</v>
      </c>
      <c r="O28" s="7">
        <v>1</v>
      </c>
      <c r="P28" s="7"/>
      <c r="Q28" s="7"/>
      <c r="R28" s="7"/>
      <c r="S28" s="66">
        <f>IFERROR(IF(COUNT(G28:R28)&lt;1,0,IF(COUNT(G29:R29)&gt;=COUNT(G28:R28),1,(COUNT(G29:R29)/COUNT(G28:R28)))),0)</f>
        <v>1</v>
      </c>
      <c r="T28" s="89"/>
      <c r="U28" s="74"/>
      <c r="V28" s="31"/>
    </row>
    <row r="29" spans="1:22" s="3" customFormat="1" ht="42.75" customHeight="1" thickBot="1" x14ac:dyDescent="0.3">
      <c r="A29" s="59"/>
      <c r="B29" s="34"/>
      <c r="C29" s="35"/>
      <c r="D29" s="57"/>
      <c r="E29" s="73"/>
      <c r="F29" s="8" t="s">
        <v>44</v>
      </c>
      <c r="G29" s="7"/>
      <c r="H29" s="7"/>
      <c r="I29" s="7"/>
      <c r="J29" s="7"/>
      <c r="K29" s="7"/>
      <c r="L29" s="7"/>
      <c r="M29" s="7"/>
      <c r="N29" s="7">
        <v>1</v>
      </c>
      <c r="O29" s="7">
        <v>1</v>
      </c>
      <c r="P29" s="7"/>
      <c r="Q29" s="7"/>
      <c r="R29" s="7"/>
      <c r="S29" s="66"/>
      <c r="T29" s="89"/>
      <c r="U29" s="74"/>
      <c r="V29" s="31"/>
    </row>
    <row r="30" spans="1:22" s="3" customFormat="1" ht="42.75" customHeight="1" thickBot="1" x14ac:dyDescent="0.3">
      <c r="A30" s="59"/>
      <c r="B30" s="32" t="s">
        <v>57</v>
      </c>
      <c r="C30" s="33"/>
      <c r="D30" s="57" t="s">
        <v>58</v>
      </c>
      <c r="E30" s="73" t="s">
        <v>41</v>
      </c>
      <c r="F30" s="9" t="s">
        <v>42</v>
      </c>
      <c r="G30" s="7"/>
      <c r="H30" s="7"/>
      <c r="I30" s="7"/>
      <c r="J30" s="7">
        <v>1</v>
      </c>
      <c r="K30" s="7"/>
      <c r="L30" s="7"/>
      <c r="M30" s="7"/>
      <c r="N30" s="7"/>
      <c r="O30" s="7"/>
      <c r="P30" s="7"/>
      <c r="Q30" s="7"/>
      <c r="R30" s="7"/>
      <c r="S30" s="66">
        <f>IFERROR(IF(COUNT(G30:R30)&lt;1,0,IF(COUNT(G31:R31)&gt;=COUNT(G30:R30),1,(COUNT(G31:R31)/COUNT(G30:R30)))),0)</f>
        <v>1</v>
      </c>
      <c r="T30" s="89"/>
      <c r="U30" s="74"/>
      <c r="V30" s="31"/>
    </row>
    <row r="31" spans="1:22" s="3" customFormat="1" ht="42.75" customHeight="1" thickBot="1" x14ac:dyDescent="0.3">
      <c r="A31" s="59"/>
      <c r="B31" s="34"/>
      <c r="C31" s="35"/>
      <c r="D31" s="57"/>
      <c r="E31" s="73"/>
      <c r="F31" s="8" t="s">
        <v>44</v>
      </c>
      <c r="G31" s="7"/>
      <c r="H31" s="7"/>
      <c r="I31" s="7"/>
      <c r="J31" s="7">
        <v>1</v>
      </c>
      <c r="K31" s="7"/>
      <c r="L31" s="7"/>
      <c r="M31" s="7"/>
      <c r="N31" s="7"/>
      <c r="O31" s="7"/>
      <c r="P31" s="7"/>
      <c r="Q31" s="7"/>
      <c r="R31" s="7"/>
      <c r="S31" s="66"/>
      <c r="T31" s="89"/>
      <c r="U31" s="74"/>
      <c r="V31" s="31"/>
    </row>
    <row r="32" spans="1:22" s="3" customFormat="1" ht="66.75" customHeight="1" thickBot="1" x14ac:dyDescent="0.3">
      <c r="A32" s="58" t="s">
        <v>59</v>
      </c>
      <c r="B32" s="32" t="s">
        <v>60</v>
      </c>
      <c r="C32" s="33"/>
      <c r="D32" s="57" t="s">
        <v>53</v>
      </c>
      <c r="E32" s="73" t="s">
        <v>41</v>
      </c>
      <c r="F32" s="9" t="s">
        <v>42</v>
      </c>
      <c r="G32" s="7"/>
      <c r="H32" s="7"/>
      <c r="I32" s="7"/>
      <c r="J32" s="7"/>
      <c r="K32" s="7"/>
      <c r="L32" s="7"/>
      <c r="M32" s="7"/>
      <c r="N32" s="7"/>
      <c r="O32" s="7"/>
      <c r="P32" s="7">
        <v>1</v>
      </c>
      <c r="Q32" s="7"/>
      <c r="R32" s="7"/>
      <c r="S32" s="66">
        <f>IFERROR(IF(COUNT(G32:R32)&lt;1,0,IF(COUNT(G33:R33)&gt;=COUNT(G32:R32),1,(COUNT(G33:R33)/COUNT(G32:R32)))),0)</f>
        <v>1</v>
      </c>
      <c r="T32" s="88">
        <f>AVERAGE(S32:S39)</f>
        <v>0.75</v>
      </c>
      <c r="U32" s="74"/>
      <c r="V32" s="31"/>
    </row>
    <row r="33" spans="1:22" s="3" customFormat="1" ht="42.75" customHeight="1" thickBot="1" x14ac:dyDescent="0.3">
      <c r="A33" s="59"/>
      <c r="B33" s="34"/>
      <c r="C33" s="35"/>
      <c r="D33" s="57"/>
      <c r="E33" s="73"/>
      <c r="F33" s="8" t="s">
        <v>44</v>
      </c>
      <c r="G33" s="7"/>
      <c r="H33" s="7"/>
      <c r="I33" s="7"/>
      <c r="J33" s="7"/>
      <c r="K33" s="7"/>
      <c r="L33" s="7"/>
      <c r="M33" s="7"/>
      <c r="N33" s="7"/>
      <c r="O33" s="7"/>
      <c r="P33" s="7">
        <v>1</v>
      </c>
      <c r="Q33" s="7"/>
      <c r="R33" s="7"/>
      <c r="S33" s="66"/>
      <c r="T33" s="89"/>
      <c r="U33" s="74"/>
      <c r="V33" s="31"/>
    </row>
    <row r="34" spans="1:22" s="3" customFormat="1" ht="42.75" customHeight="1" thickBot="1" x14ac:dyDescent="0.3">
      <c r="A34" s="59"/>
      <c r="B34" s="32" t="s">
        <v>61</v>
      </c>
      <c r="C34" s="33"/>
      <c r="D34" s="57" t="s">
        <v>62</v>
      </c>
      <c r="E34" s="47" t="s">
        <v>41</v>
      </c>
      <c r="F34" s="9" t="s">
        <v>42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>
        <v>1</v>
      </c>
      <c r="R34" s="7">
        <v>1</v>
      </c>
      <c r="S34" s="66">
        <f>IFERROR(IF(COUNT(G34:R34)&lt;1,0,IF(COUNT(G35:R35)&gt;=COUNT(G34:R34),1,(COUNT(G35:R35)/COUNT(G34:R34)))),0)</f>
        <v>0</v>
      </c>
      <c r="T34" s="89"/>
      <c r="U34" s="74"/>
      <c r="V34" s="75"/>
    </row>
    <row r="35" spans="1:22" s="3" customFormat="1" ht="42.75" customHeight="1" thickBot="1" x14ac:dyDescent="0.3">
      <c r="A35" s="60"/>
      <c r="B35" s="34"/>
      <c r="C35" s="35"/>
      <c r="D35" s="57"/>
      <c r="E35" s="47"/>
      <c r="F35" s="8" t="s">
        <v>44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66"/>
      <c r="T35" s="89"/>
      <c r="U35" s="74"/>
      <c r="V35" s="75"/>
    </row>
    <row r="36" spans="1:22" s="3" customFormat="1" ht="42.75" customHeight="1" thickBot="1" x14ac:dyDescent="0.3">
      <c r="A36" s="59" t="s">
        <v>63</v>
      </c>
      <c r="B36" s="61" t="s">
        <v>64</v>
      </c>
      <c r="C36" s="62"/>
      <c r="D36" s="57" t="s">
        <v>65</v>
      </c>
      <c r="E36" s="47" t="s">
        <v>41</v>
      </c>
      <c r="F36" s="9" t="s">
        <v>42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>
        <v>1</v>
      </c>
      <c r="R36" s="7">
        <v>1</v>
      </c>
      <c r="S36" s="66">
        <f>IFERROR(IF(COUNT(G36:R36)&lt;1,0,IF(COUNT(G37:R37)&gt;=COUNT(G36:R36),1,(COUNT(G37:R37)/COUNT(G36:R36)))),0)</f>
        <v>1</v>
      </c>
      <c r="T36" s="89"/>
      <c r="U36" s="74"/>
      <c r="V36" s="75"/>
    </row>
    <row r="37" spans="1:22" s="3" customFormat="1" ht="42.75" customHeight="1" thickBot="1" x14ac:dyDescent="0.3">
      <c r="A37" s="59"/>
      <c r="B37" s="63"/>
      <c r="C37" s="64"/>
      <c r="D37" s="57"/>
      <c r="E37" s="47"/>
      <c r="F37" s="8" t="s">
        <v>44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>
        <v>1</v>
      </c>
      <c r="R37" s="7">
        <v>1</v>
      </c>
      <c r="S37" s="66"/>
      <c r="T37" s="89"/>
      <c r="U37" s="74"/>
      <c r="V37" s="75"/>
    </row>
    <row r="38" spans="1:22" s="3" customFormat="1" ht="42.75" customHeight="1" thickBot="1" x14ac:dyDescent="0.3">
      <c r="A38" s="59"/>
      <c r="B38" s="61" t="s">
        <v>66</v>
      </c>
      <c r="C38" s="62"/>
      <c r="D38" s="57" t="s">
        <v>65</v>
      </c>
      <c r="E38" s="47" t="s">
        <v>41</v>
      </c>
      <c r="F38" s="9" t="s">
        <v>42</v>
      </c>
      <c r="G38" s="7"/>
      <c r="H38" s="7"/>
      <c r="I38" s="7"/>
      <c r="J38" s="7"/>
      <c r="K38" s="7">
        <v>1</v>
      </c>
      <c r="L38" s="7"/>
      <c r="M38" s="7">
        <v>1</v>
      </c>
      <c r="N38" s="7"/>
      <c r="O38" s="7"/>
      <c r="P38" s="7"/>
      <c r="Q38" s="7"/>
      <c r="R38" s="7"/>
      <c r="S38" s="66">
        <f>IFERROR(IF(COUNT(G38:R38)&lt;1,0,IF(COUNT(G39:R39)&gt;=COUNT(G38:R38),1,(COUNT(G39:R39)/COUNT(G38:R38)))),0)</f>
        <v>1</v>
      </c>
      <c r="T38" s="89"/>
      <c r="U38" s="74"/>
      <c r="V38" s="75"/>
    </row>
    <row r="39" spans="1:22" s="3" customFormat="1" ht="42.75" customHeight="1" thickBot="1" x14ac:dyDescent="0.3">
      <c r="A39" s="59"/>
      <c r="B39" s="63"/>
      <c r="C39" s="64"/>
      <c r="D39" s="57"/>
      <c r="E39" s="47"/>
      <c r="F39" s="8" t="s">
        <v>44</v>
      </c>
      <c r="G39" s="7"/>
      <c r="H39" s="7"/>
      <c r="I39" s="7"/>
      <c r="J39" s="7"/>
      <c r="K39" s="7">
        <v>1</v>
      </c>
      <c r="L39" s="7"/>
      <c r="M39" s="7">
        <v>1</v>
      </c>
      <c r="N39" s="7"/>
      <c r="O39" s="7"/>
      <c r="P39" s="7"/>
      <c r="Q39" s="7"/>
      <c r="R39" s="7"/>
      <c r="S39" s="66"/>
      <c r="T39" s="89"/>
      <c r="U39" s="74"/>
      <c r="V39" s="75"/>
    </row>
    <row r="40" spans="1:22" s="3" customFormat="1" ht="42.75" customHeight="1" thickBot="1" x14ac:dyDescent="0.3">
      <c r="A40" s="59"/>
      <c r="B40" s="32" t="s">
        <v>67</v>
      </c>
      <c r="C40" s="33"/>
      <c r="D40" s="57" t="s">
        <v>62</v>
      </c>
      <c r="E40" s="47" t="s">
        <v>41</v>
      </c>
      <c r="F40" s="9" t="s">
        <v>42</v>
      </c>
      <c r="G40" s="7">
        <v>1</v>
      </c>
      <c r="H40" s="7">
        <v>1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113">
        <f>IFERROR(IF(COUNT(G40:R40)&lt;1,0,IF(COUNT(G41:R41)&gt;=COUNT(G40:R40),1,(COUNT(G41:R41)/COUNT(G40:R40)))),0)</f>
        <v>1</v>
      </c>
      <c r="T40" s="110">
        <f>AVERAGE(S40:S41)</f>
        <v>1</v>
      </c>
      <c r="U40" s="74"/>
      <c r="V40" s="11"/>
    </row>
    <row r="41" spans="1:22" s="3" customFormat="1" ht="42.75" customHeight="1" thickBot="1" x14ac:dyDescent="0.3">
      <c r="A41" s="60"/>
      <c r="B41" s="34"/>
      <c r="C41" s="35"/>
      <c r="D41" s="57"/>
      <c r="E41" s="47"/>
      <c r="F41" s="8" t="s">
        <v>44</v>
      </c>
      <c r="G41" s="7">
        <v>1</v>
      </c>
      <c r="H41" s="7">
        <v>1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113"/>
      <c r="T41" s="111">
        <f>AVERAGE(S41:S42)</f>
        <v>1</v>
      </c>
      <c r="U41" s="74"/>
      <c r="V41" s="10"/>
    </row>
    <row r="42" spans="1:22" s="3" customFormat="1" ht="42.75" customHeight="1" thickBot="1" x14ac:dyDescent="0.3">
      <c r="A42" s="58" t="s">
        <v>68</v>
      </c>
      <c r="B42" s="61" t="s">
        <v>69</v>
      </c>
      <c r="C42" s="62"/>
      <c r="D42" s="57" t="s">
        <v>62</v>
      </c>
      <c r="E42" s="47" t="s">
        <v>41</v>
      </c>
      <c r="F42" s="9" t="s">
        <v>42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>
        <v>1</v>
      </c>
      <c r="R42" s="7">
        <v>1</v>
      </c>
      <c r="S42" s="66">
        <f>IFERROR(IF(COUNT(G42:R42)&lt;1,0,IF(COUNT(G43:R43)&gt;=COUNT(G42:R42),1,(COUNT(G43:R43)/COUNT(G42:R42)))),0)</f>
        <v>1</v>
      </c>
      <c r="T42" s="89">
        <f>AVERAGE(S42:S43)</f>
        <v>1</v>
      </c>
      <c r="U42" s="74"/>
      <c r="V42" s="31"/>
    </row>
    <row r="43" spans="1:22" s="3" customFormat="1" ht="42.75" customHeight="1" thickBot="1" x14ac:dyDescent="0.3">
      <c r="A43" s="59"/>
      <c r="B43" s="63"/>
      <c r="C43" s="64"/>
      <c r="D43" s="57"/>
      <c r="E43" s="47"/>
      <c r="F43" s="8" t="s">
        <v>44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>
        <v>1</v>
      </c>
      <c r="R43" s="7">
        <v>1</v>
      </c>
      <c r="S43" s="66"/>
      <c r="T43" s="89"/>
      <c r="U43" s="74"/>
      <c r="V43" s="31"/>
    </row>
    <row r="44" spans="1:22" s="3" customFormat="1" ht="42.75" customHeight="1" thickBot="1" x14ac:dyDescent="0.3">
      <c r="A44" s="59"/>
      <c r="B44" s="32" t="s">
        <v>70</v>
      </c>
      <c r="C44" s="33"/>
      <c r="D44" s="57" t="s">
        <v>65</v>
      </c>
      <c r="E44" s="47" t="s">
        <v>41</v>
      </c>
      <c r="F44" s="9" t="s">
        <v>42</v>
      </c>
      <c r="G44" s="7">
        <v>1</v>
      </c>
      <c r="H44" s="7">
        <v>1</v>
      </c>
      <c r="I44" s="7">
        <v>1</v>
      </c>
      <c r="J44" s="7">
        <v>1</v>
      </c>
      <c r="K44" s="7"/>
      <c r="L44" s="7"/>
      <c r="M44" s="7"/>
      <c r="N44" s="7"/>
      <c r="O44" s="7"/>
      <c r="P44" s="7"/>
      <c r="Q44" s="7"/>
      <c r="R44" s="7"/>
      <c r="S44" s="66">
        <f>IFERROR(IF(COUNT(G44:R44)&lt;1,0,IF(COUNT(G45:R45)&gt;=COUNT(G44:R44),1,(COUNT(G45:R45)/COUNT(G44:R44)))),0)</f>
        <v>1</v>
      </c>
      <c r="T44" s="89"/>
      <c r="U44" s="74"/>
      <c r="V44" s="10"/>
    </row>
    <row r="45" spans="1:22" s="3" customFormat="1" ht="42.75" customHeight="1" thickBot="1" x14ac:dyDescent="0.3">
      <c r="A45" s="59"/>
      <c r="B45" s="34"/>
      <c r="C45" s="35"/>
      <c r="D45" s="57"/>
      <c r="E45" s="47"/>
      <c r="F45" s="8" t="s">
        <v>44</v>
      </c>
      <c r="G45" s="7">
        <v>1</v>
      </c>
      <c r="H45" s="7">
        <v>1</v>
      </c>
      <c r="I45" s="7">
        <v>1</v>
      </c>
      <c r="J45" s="7">
        <v>1</v>
      </c>
      <c r="K45" s="7"/>
      <c r="L45" s="7"/>
      <c r="M45" s="7"/>
      <c r="N45" s="7"/>
      <c r="O45" s="7"/>
      <c r="P45" s="7"/>
      <c r="Q45" s="7"/>
      <c r="R45" s="7"/>
      <c r="S45" s="66"/>
      <c r="T45" s="89"/>
      <c r="U45" s="74"/>
      <c r="V45" s="10"/>
    </row>
    <row r="46" spans="1:22" s="3" customFormat="1" ht="42.75" customHeight="1" thickBot="1" x14ac:dyDescent="0.3">
      <c r="A46" s="59"/>
      <c r="B46" s="32" t="s">
        <v>71</v>
      </c>
      <c r="C46" s="33"/>
      <c r="D46" s="45" t="s">
        <v>72</v>
      </c>
      <c r="E46" s="47" t="s">
        <v>41</v>
      </c>
      <c r="F46" s="9" t="s">
        <v>42</v>
      </c>
      <c r="G46" s="7"/>
      <c r="H46" s="7"/>
      <c r="I46" s="7">
        <v>1</v>
      </c>
      <c r="J46" s="7">
        <v>1</v>
      </c>
      <c r="K46" s="7"/>
      <c r="L46" s="7"/>
      <c r="M46" s="7"/>
      <c r="N46" s="7"/>
      <c r="O46" s="7"/>
      <c r="P46" s="7"/>
      <c r="Q46" s="7"/>
      <c r="R46" s="7"/>
      <c r="S46" s="66">
        <f>IFERROR(IF(COUNT(G46:R46)&lt;1,0,IF(COUNT(G47:R47)&gt;=COUNT(G46:R46),1,(COUNT(G47:R47)/COUNT(G46:R46)))),0)</f>
        <v>1</v>
      </c>
      <c r="T46" s="89"/>
      <c r="U46" s="74"/>
      <c r="V46" s="10"/>
    </row>
    <row r="47" spans="1:22" s="3" customFormat="1" ht="42.75" customHeight="1" thickBot="1" x14ac:dyDescent="0.3">
      <c r="A47" s="59"/>
      <c r="B47" s="34"/>
      <c r="C47" s="35"/>
      <c r="D47" s="46"/>
      <c r="E47" s="47"/>
      <c r="F47" s="8" t="s">
        <v>44</v>
      </c>
      <c r="G47" s="7"/>
      <c r="H47" s="7"/>
      <c r="I47" s="7">
        <v>1</v>
      </c>
      <c r="J47" s="7">
        <v>1</v>
      </c>
      <c r="K47" s="7"/>
      <c r="L47" s="7"/>
      <c r="M47" s="7"/>
      <c r="N47" s="7"/>
      <c r="O47" s="7"/>
      <c r="P47" s="7"/>
      <c r="Q47" s="7"/>
      <c r="R47" s="7"/>
      <c r="S47" s="66"/>
      <c r="T47" s="89"/>
      <c r="U47" s="74"/>
      <c r="V47" s="10"/>
    </row>
    <row r="48" spans="1:22" s="3" customFormat="1" ht="42.75" customHeight="1" thickBot="1" x14ac:dyDescent="0.3">
      <c r="A48" s="59"/>
      <c r="B48" s="32" t="s">
        <v>73</v>
      </c>
      <c r="C48" s="33"/>
      <c r="D48" s="57" t="s">
        <v>62</v>
      </c>
      <c r="E48" s="47" t="s">
        <v>41</v>
      </c>
      <c r="F48" s="9" t="s">
        <v>42</v>
      </c>
      <c r="G48" s="7"/>
      <c r="H48" s="7"/>
      <c r="I48" s="7"/>
      <c r="J48" s="7"/>
      <c r="K48" s="7"/>
      <c r="L48" s="7"/>
      <c r="M48" s="7"/>
      <c r="N48" s="7"/>
      <c r="O48" s="17">
        <v>1</v>
      </c>
      <c r="P48" s="7"/>
      <c r="Q48" s="7"/>
      <c r="R48" s="7"/>
      <c r="S48" s="66">
        <f>IFERROR(IF(COUNT(G48:R48)&lt;1,0,IF(COUNT(G49:R49)&gt;=COUNT(G48:R48),1,(COUNT(G49:R49)/COUNT(G48:R48)))),0)</f>
        <v>1</v>
      </c>
      <c r="T48" s="89"/>
      <c r="U48" s="74"/>
      <c r="V48" s="10"/>
    </row>
    <row r="49" spans="1:22" s="3" customFormat="1" ht="42.75" customHeight="1" thickBot="1" x14ac:dyDescent="0.3">
      <c r="A49" s="59"/>
      <c r="B49" s="34"/>
      <c r="C49" s="35"/>
      <c r="D49" s="57"/>
      <c r="E49" s="47"/>
      <c r="F49" s="8" t="s">
        <v>44</v>
      </c>
      <c r="G49" s="7"/>
      <c r="H49" s="7"/>
      <c r="I49" s="7"/>
      <c r="J49" s="7"/>
      <c r="K49" s="7"/>
      <c r="L49" s="7"/>
      <c r="M49" s="7"/>
      <c r="N49" s="7"/>
      <c r="O49" s="7">
        <v>1</v>
      </c>
      <c r="P49" s="7"/>
      <c r="Q49" s="7"/>
      <c r="R49" s="7"/>
      <c r="S49" s="66"/>
      <c r="T49" s="89"/>
      <c r="U49" s="74"/>
      <c r="V49" s="10"/>
    </row>
    <row r="50" spans="1:22" s="3" customFormat="1" ht="42.75" customHeight="1" thickBot="1" x14ac:dyDescent="0.3">
      <c r="A50" s="59"/>
      <c r="B50" s="61" t="s">
        <v>74</v>
      </c>
      <c r="C50" s="62"/>
      <c r="D50" s="45" t="s">
        <v>72</v>
      </c>
      <c r="E50" s="47" t="s">
        <v>41</v>
      </c>
      <c r="F50" s="9" t="s">
        <v>42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17">
        <v>1</v>
      </c>
      <c r="S50" s="13"/>
      <c r="T50" s="89"/>
      <c r="U50" s="74"/>
      <c r="V50" s="10"/>
    </row>
    <row r="51" spans="1:22" s="3" customFormat="1" ht="42.75" customHeight="1" thickBot="1" x14ac:dyDescent="0.3">
      <c r="A51" s="59"/>
      <c r="B51" s="63"/>
      <c r="C51" s="64"/>
      <c r="D51" s="46"/>
      <c r="E51" s="47"/>
      <c r="F51" s="8" t="s">
        <v>44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13"/>
      <c r="T51" s="89"/>
      <c r="U51" s="74"/>
      <c r="V51" s="10"/>
    </row>
    <row r="52" spans="1:22" s="3" customFormat="1" ht="42.75" customHeight="1" thickBot="1" x14ac:dyDescent="0.3">
      <c r="A52" s="59"/>
      <c r="B52" s="32" t="s">
        <v>75</v>
      </c>
      <c r="C52" s="33"/>
      <c r="D52" s="45" t="s">
        <v>76</v>
      </c>
      <c r="E52" s="47" t="s">
        <v>41</v>
      </c>
      <c r="F52" s="9" t="s">
        <v>42</v>
      </c>
      <c r="G52" s="7"/>
      <c r="H52" s="7"/>
      <c r="I52" s="7">
        <v>1</v>
      </c>
      <c r="J52" s="7">
        <v>1</v>
      </c>
      <c r="K52" s="7">
        <v>1</v>
      </c>
      <c r="L52" s="7"/>
      <c r="M52" s="7"/>
      <c r="N52" s="7"/>
      <c r="O52" s="7"/>
      <c r="P52" s="7"/>
      <c r="Q52" s="7"/>
      <c r="R52" s="7"/>
      <c r="S52" s="13"/>
      <c r="T52" s="89"/>
      <c r="U52" s="74"/>
      <c r="V52" s="10"/>
    </row>
    <row r="53" spans="1:22" s="3" customFormat="1" ht="42.75" customHeight="1" thickBot="1" x14ac:dyDescent="0.3">
      <c r="A53" s="59"/>
      <c r="B53" s="34"/>
      <c r="C53" s="35"/>
      <c r="D53" s="46"/>
      <c r="E53" s="47"/>
      <c r="F53" s="8" t="s">
        <v>44</v>
      </c>
      <c r="G53" s="7"/>
      <c r="H53" s="7"/>
      <c r="I53" s="7">
        <v>1</v>
      </c>
      <c r="J53" s="7">
        <v>1</v>
      </c>
      <c r="K53" s="7">
        <v>1</v>
      </c>
      <c r="L53" s="7"/>
      <c r="M53" s="7"/>
      <c r="N53" s="7"/>
      <c r="O53" s="7"/>
      <c r="P53" s="7"/>
      <c r="Q53" s="7"/>
      <c r="R53" s="7"/>
      <c r="S53" s="13"/>
      <c r="T53" s="89"/>
      <c r="U53" s="74"/>
      <c r="V53" s="10"/>
    </row>
    <row r="54" spans="1:22" s="3" customFormat="1" ht="42.75" customHeight="1" thickBot="1" x14ac:dyDescent="0.3">
      <c r="A54" s="59"/>
      <c r="B54" s="32" t="s">
        <v>77</v>
      </c>
      <c r="C54" s="33"/>
      <c r="D54" s="57" t="s">
        <v>62</v>
      </c>
      <c r="E54" s="47" t="s">
        <v>41</v>
      </c>
      <c r="F54" s="9" t="s">
        <v>42</v>
      </c>
      <c r="G54" s="7"/>
      <c r="H54" s="7"/>
      <c r="I54" s="7"/>
      <c r="J54" s="7"/>
      <c r="K54" s="7">
        <v>1</v>
      </c>
      <c r="L54" s="7">
        <v>1</v>
      </c>
      <c r="M54" s="7"/>
      <c r="N54" s="7"/>
      <c r="O54" s="7"/>
      <c r="P54" s="7"/>
      <c r="Q54" s="7"/>
      <c r="R54" s="7"/>
      <c r="S54" s="66">
        <f>IFERROR(IF(COUNT(G54:R54)&lt;1,0,IF(COUNT(G55:R55)&gt;=COUNT(G54:R54),1,(COUNT(G55:R55)/COUNT(G54:R54)))),0)</f>
        <v>1</v>
      </c>
      <c r="T54" s="89"/>
      <c r="U54" s="74"/>
      <c r="V54" s="31"/>
    </row>
    <row r="55" spans="1:22" s="3" customFormat="1" ht="42.75" customHeight="1" thickBot="1" x14ac:dyDescent="0.3">
      <c r="A55" s="60"/>
      <c r="B55" s="34"/>
      <c r="C55" s="35"/>
      <c r="D55" s="57"/>
      <c r="E55" s="47"/>
      <c r="F55" s="8" t="s">
        <v>44</v>
      </c>
      <c r="G55" s="7"/>
      <c r="H55" s="7"/>
      <c r="I55" s="7"/>
      <c r="J55" s="7"/>
      <c r="K55" s="7">
        <v>1</v>
      </c>
      <c r="L55" s="7">
        <v>1</v>
      </c>
      <c r="M55" s="7"/>
      <c r="N55" s="7"/>
      <c r="O55" s="7"/>
      <c r="P55" s="7"/>
      <c r="Q55" s="7"/>
      <c r="R55" s="7"/>
      <c r="S55" s="66"/>
      <c r="T55" s="112"/>
      <c r="U55" s="71"/>
      <c r="V55" s="31"/>
    </row>
    <row r="56" spans="1:22" ht="29.25" customHeight="1" thickBot="1" x14ac:dyDescent="0.3">
      <c r="A56" s="90" t="s">
        <v>78</v>
      </c>
      <c r="B56" s="91"/>
      <c r="C56" s="91"/>
      <c r="D56" s="91"/>
      <c r="E56" s="91"/>
      <c r="F56" s="92"/>
      <c r="G56" s="7">
        <f t="shared" ref="G56:R56" si="0">SUMIF($F16:$F54,"P*",G16:G54)</f>
        <v>2</v>
      </c>
      <c r="H56" s="7">
        <f t="shared" si="0"/>
        <v>2</v>
      </c>
      <c r="I56" s="7">
        <f t="shared" si="0"/>
        <v>3</v>
      </c>
      <c r="J56" s="7">
        <f t="shared" si="0"/>
        <v>4</v>
      </c>
      <c r="K56" s="7">
        <f t="shared" si="0"/>
        <v>3</v>
      </c>
      <c r="L56" s="7">
        <f t="shared" si="0"/>
        <v>3</v>
      </c>
      <c r="M56" s="7">
        <f t="shared" si="0"/>
        <v>1</v>
      </c>
      <c r="N56" s="7">
        <f t="shared" si="0"/>
        <v>1</v>
      </c>
      <c r="O56" s="7">
        <f t="shared" si="0"/>
        <v>4</v>
      </c>
      <c r="P56" s="7">
        <f t="shared" si="0"/>
        <v>1</v>
      </c>
      <c r="Q56" s="7">
        <f t="shared" si="0"/>
        <v>5</v>
      </c>
      <c r="R56" s="7">
        <f t="shared" si="0"/>
        <v>4</v>
      </c>
      <c r="S56" s="31">
        <f>SUM(G56:R56)</f>
        <v>33</v>
      </c>
      <c r="T56" s="31"/>
      <c r="U56" s="87"/>
      <c r="V56" s="87"/>
    </row>
    <row r="57" spans="1:22" ht="29.25" customHeight="1" thickBot="1" x14ac:dyDescent="0.3">
      <c r="A57" s="106" t="s">
        <v>79</v>
      </c>
      <c r="B57" s="107"/>
      <c r="C57" s="107"/>
      <c r="D57" s="107"/>
      <c r="E57" s="107"/>
      <c r="F57" s="108"/>
      <c r="G57" s="7">
        <f t="shared" ref="G57:R57" si="1">SUMIF($F16:$F55,"E*",G16:G55)</f>
        <v>2</v>
      </c>
      <c r="H57" s="7">
        <f t="shared" si="1"/>
        <v>2</v>
      </c>
      <c r="I57" s="7">
        <f t="shared" si="1"/>
        <v>3</v>
      </c>
      <c r="J57" s="7">
        <f t="shared" si="1"/>
        <v>4</v>
      </c>
      <c r="K57" s="7">
        <f t="shared" si="1"/>
        <v>3</v>
      </c>
      <c r="L57" s="7">
        <f t="shared" si="1"/>
        <v>3</v>
      </c>
      <c r="M57" s="7">
        <f t="shared" si="1"/>
        <v>1</v>
      </c>
      <c r="N57" s="7">
        <f t="shared" si="1"/>
        <v>1</v>
      </c>
      <c r="O57" s="7">
        <f t="shared" si="1"/>
        <v>4</v>
      </c>
      <c r="P57" s="7">
        <f t="shared" si="1"/>
        <v>1</v>
      </c>
      <c r="Q57" s="7">
        <f t="shared" si="1"/>
        <v>3</v>
      </c>
      <c r="R57" s="7">
        <f t="shared" si="1"/>
        <v>2</v>
      </c>
      <c r="S57" s="31">
        <f>SUM(G57:R57)</f>
        <v>29</v>
      </c>
      <c r="T57" s="31"/>
      <c r="U57" s="87"/>
      <c r="V57" s="87"/>
    </row>
    <row r="58" spans="1:22" s="2" customFormat="1" ht="52.5" customHeight="1" thickBot="1" x14ac:dyDescent="0.3">
      <c r="A58" s="103" t="s">
        <v>80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5"/>
    </row>
    <row r="59" spans="1:22" ht="28.5" customHeight="1" thickBot="1" x14ac:dyDescent="0.3">
      <c r="A59" s="24" t="s">
        <v>81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6"/>
    </row>
    <row r="60" spans="1:22" ht="69.900000000000006" customHeight="1" thickBot="1" x14ac:dyDescent="0.3">
      <c r="A60" s="84" t="s">
        <v>82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6"/>
    </row>
    <row r="61" spans="1:22" ht="27.75" customHeight="1" thickBot="1" x14ac:dyDescent="0.3">
      <c r="A61" s="24" t="s">
        <v>83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6"/>
    </row>
    <row r="62" spans="1:22" ht="36" customHeight="1" thickBot="1" x14ac:dyDescent="0.3">
      <c r="A62" s="38" t="s">
        <v>84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0"/>
      <c r="U62" s="42" t="s">
        <v>85</v>
      </c>
      <c r="V62" s="42"/>
    </row>
    <row r="63" spans="1:22" ht="16.2" thickBot="1" x14ac:dyDescent="0.3">
      <c r="A63" s="36" t="s">
        <v>86</v>
      </c>
      <c r="B63" s="36" t="s">
        <v>87</v>
      </c>
      <c r="C63" s="97" t="s">
        <v>88</v>
      </c>
      <c r="D63" s="98"/>
      <c r="E63" s="98"/>
      <c r="F63" s="99"/>
      <c r="G63" s="42" t="s">
        <v>89</v>
      </c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36" t="s">
        <v>90</v>
      </c>
      <c r="T63" s="36"/>
      <c r="U63" s="41"/>
      <c r="V63" s="41"/>
    </row>
    <row r="64" spans="1:22" ht="16.2" thickBot="1" x14ac:dyDescent="0.3">
      <c r="A64" s="36"/>
      <c r="B64" s="36"/>
      <c r="C64" s="100"/>
      <c r="D64" s="101"/>
      <c r="E64" s="101"/>
      <c r="F64" s="102"/>
      <c r="G64" s="42" t="s">
        <v>91</v>
      </c>
      <c r="H64" s="42"/>
      <c r="I64" s="42"/>
      <c r="J64" s="42"/>
      <c r="K64" s="42"/>
      <c r="L64" s="42"/>
      <c r="M64" s="42" t="s">
        <v>92</v>
      </c>
      <c r="N64" s="42"/>
      <c r="O64" s="42"/>
      <c r="P64" s="42"/>
      <c r="Q64" s="42"/>
      <c r="R64" s="42"/>
      <c r="S64" s="36"/>
      <c r="T64" s="36"/>
      <c r="U64" s="41"/>
      <c r="V64" s="41"/>
    </row>
    <row r="65" spans="1:256" ht="20.25" customHeight="1" thickBot="1" x14ac:dyDescent="0.3">
      <c r="A65" s="36" t="s">
        <v>93</v>
      </c>
      <c r="B65" s="93" t="s">
        <v>94</v>
      </c>
      <c r="C65" s="21" t="s">
        <v>95</v>
      </c>
      <c r="D65" s="22"/>
      <c r="E65" s="22"/>
      <c r="F65" s="23"/>
      <c r="G65" s="37">
        <f>SUM(G56:L56)</f>
        <v>17</v>
      </c>
      <c r="H65" s="37"/>
      <c r="I65" s="37"/>
      <c r="J65" s="37"/>
      <c r="K65" s="37"/>
      <c r="L65" s="37"/>
      <c r="M65" s="37">
        <f>SUM(M56:R56)</f>
        <v>16</v>
      </c>
      <c r="N65" s="37"/>
      <c r="O65" s="37"/>
      <c r="P65" s="37"/>
      <c r="Q65" s="37"/>
      <c r="R65" s="37"/>
      <c r="S65" s="43">
        <f>SUM(G65:R65)</f>
        <v>33</v>
      </c>
      <c r="T65" s="44"/>
      <c r="U65" s="41"/>
      <c r="V65" s="41"/>
    </row>
    <row r="66" spans="1:256" ht="20.25" customHeight="1" thickBot="1" x14ac:dyDescent="0.3">
      <c r="A66" s="36"/>
      <c r="B66" s="93"/>
      <c r="C66" s="21" t="s">
        <v>96</v>
      </c>
      <c r="D66" s="22"/>
      <c r="E66" s="22"/>
      <c r="F66" s="23"/>
      <c r="G66" s="37">
        <f>SUM(G57:L57)</f>
        <v>17</v>
      </c>
      <c r="H66" s="37"/>
      <c r="I66" s="37"/>
      <c r="J66" s="37"/>
      <c r="K66" s="37"/>
      <c r="L66" s="37"/>
      <c r="M66" s="37">
        <f>SUM(M57:R57)</f>
        <v>12</v>
      </c>
      <c r="N66" s="37"/>
      <c r="O66" s="37"/>
      <c r="P66" s="37"/>
      <c r="Q66" s="37"/>
      <c r="R66" s="37"/>
      <c r="S66" s="43">
        <f>SUM(G66:R66)</f>
        <v>29</v>
      </c>
      <c r="T66" s="44"/>
      <c r="U66" s="41"/>
      <c r="V66" s="41"/>
    </row>
    <row r="67" spans="1:256" s="2" customFormat="1" ht="20.25" customHeight="1" thickBot="1" x14ac:dyDescent="0.3">
      <c r="A67" s="36"/>
      <c r="B67" s="93"/>
      <c r="C67" s="18" t="s">
        <v>97</v>
      </c>
      <c r="D67" s="19"/>
      <c r="E67" s="19"/>
      <c r="F67" s="20"/>
      <c r="G67" s="48">
        <f>IFERROR(IF(G65&lt;1,"",IF((G66/G65)&gt;1,1,(G66/G65))),0)</f>
        <v>1</v>
      </c>
      <c r="H67" s="48"/>
      <c r="I67" s="48"/>
      <c r="J67" s="48"/>
      <c r="K67" s="48"/>
      <c r="L67" s="48"/>
      <c r="M67" s="48">
        <f>IFERROR(IF(M65&lt;1,"",IF((M66/M65)&gt;1,1,(M66/M65))),0)</f>
        <v>0.75</v>
      </c>
      <c r="N67" s="48"/>
      <c r="O67" s="48"/>
      <c r="P67" s="48"/>
      <c r="Q67" s="48"/>
      <c r="R67" s="48"/>
      <c r="S67" s="94">
        <f>IFERROR(S66/S65,0)</f>
        <v>0.87878787878787878</v>
      </c>
      <c r="T67" s="94"/>
      <c r="U67" s="41"/>
      <c r="V67" s="41"/>
    </row>
    <row r="68" spans="1:256" s="2" customFormat="1" ht="20.25" customHeight="1" thickBot="1" x14ac:dyDescent="0.3">
      <c r="A68" s="36"/>
      <c r="B68" s="93"/>
      <c r="C68" s="18" t="s">
        <v>98</v>
      </c>
      <c r="D68" s="19"/>
      <c r="E68" s="19"/>
      <c r="F68" s="20"/>
      <c r="G68" s="48">
        <v>0.9</v>
      </c>
      <c r="H68" s="48"/>
      <c r="I68" s="48"/>
      <c r="J68" s="48"/>
      <c r="K68" s="48"/>
      <c r="L68" s="48"/>
      <c r="M68" s="48">
        <v>0.9</v>
      </c>
      <c r="N68" s="48"/>
      <c r="O68" s="48"/>
      <c r="P68" s="48"/>
      <c r="Q68" s="48"/>
      <c r="R68" s="48"/>
      <c r="S68" s="94">
        <v>0.9</v>
      </c>
      <c r="T68" s="94"/>
      <c r="U68" s="41"/>
      <c r="V68" s="41"/>
    </row>
    <row r="69" spans="1:256" ht="16.2" thickBot="1" x14ac:dyDescent="0.3">
      <c r="A69" s="18" t="s">
        <v>99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20"/>
      <c r="U69" s="41"/>
      <c r="V69" s="41"/>
    </row>
    <row r="70" spans="1:256" ht="99.9" customHeight="1" thickBot="1" x14ac:dyDescent="0.3">
      <c r="A70" s="49" t="s">
        <v>100</v>
      </c>
      <c r="B70" s="50"/>
      <c r="C70" s="50"/>
      <c r="D70" s="50"/>
      <c r="E70" s="51"/>
      <c r="F70" s="82" t="s">
        <v>101</v>
      </c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41"/>
      <c r="V70" s="41"/>
    </row>
    <row r="71" spans="1:256" ht="18" thickBot="1" x14ac:dyDescent="0.3">
      <c r="A71" s="28"/>
      <c r="B71" s="29"/>
      <c r="C71" s="30"/>
      <c r="D71" s="27" t="s">
        <v>86</v>
      </c>
      <c r="E71" s="27"/>
      <c r="F71" s="27"/>
      <c r="G71" s="27"/>
      <c r="H71" s="27"/>
      <c r="I71" s="27"/>
      <c r="J71" s="27"/>
      <c r="K71" s="27" t="s">
        <v>102</v>
      </c>
      <c r="L71" s="27"/>
      <c r="M71" s="27"/>
      <c r="N71" s="27"/>
      <c r="O71" s="27"/>
      <c r="P71" s="27"/>
      <c r="Q71" s="27"/>
      <c r="R71" s="27"/>
      <c r="S71" s="27"/>
      <c r="T71" s="27"/>
      <c r="U71" s="27" t="s">
        <v>103</v>
      </c>
      <c r="V71" s="27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</row>
    <row r="72" spans="1:256" ht="80.25" customHeight="1" thickBot="1" x14ac:dyDescent="0.3">
      <c r="A72" s="28" t="s">
        <v>104</v>
      </c>
      <c r="B72" s="29"/>
      <c r="C72" s="30"/>
      <c r="D72" s="81" t="s">
        <v>105</v>
      </c>
      <c r="E72" s="81"/>
      <c r="F72" s="81"/>
      <c r="G72" s="81"/>
      <c r="H72" s="81"/>
      <c r="I72" s="81"/>
      <c r="J72" s="81"/>
      <c r="K72" s="83" t="s">
        <v>106</v>
      </c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</row>
    <row r="73" spans="1:256" ht="80.25" customHeight="1" thickBot="1" x14ac:dyDescent="0.3">
      <c r="A73" s="28" t="s">
        <v>107</v>
      </c>
      <c r="B73" s="29"/>
      <c r="C73" s="30"/>
      <c r="D73" s="81" t="s">
        <v>108</v>
      </c>
      <c r="E73" s="81"/>
      <c r="F73" s="81"/>
      <c r="G73" s="81"/>
      <c r="H73" s="81"/>
      <c r="I73" s="81"/>
      <c r="J73" s="81"/>
      <c r="K73" s="81" t="s">
        <v>109</v>
      </c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</row>
    <row r="74" spans="1:256" ht="80.25" customHeight="1" thickBot="1" x14ac:dyDescent="0.3">
      <c r="A74" s="28" t="s">
        <v>110</v>
      </c>
      <c r="B74" s="29"/>
      <c r="C74" s="30"/>
      <c r="D74" s="81" t="s">
        <v>111</v>
      </c>
      <c r="E74" s="81"/>
      <c r="F74" s="81"/>
      <c r="G74" s="81"/>
      <c r="H74" s="81"/>
      <c r="I74" s="81"/>
      <c r="J74" s="81"/>
      <c r="K74" s="81" t="s">
        <v>112</v>
      </c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</row>
  </sheetData>
  <mergeCells count="182">
    <mergeCell ref="S44:S45"/>
    <mergeCell ref="S46:S47"/>
    <mergeCell ref="S48:S49"/>
    <mergeCell ref="T32:T39"/>
    <mergeCell ref="T40:T41"/>
    <mergeCell ref="T42:T55"/>
    <mergeCell ref="S38:S39"/>
    <mergeCell ref="S54:S55"/>
    <mergeCell ref="S42:S43"/>
    <mergeCell ref="S40:S41"/>
    <mergeCell ref="E26:E27"/>
    <mergeCell ref="B26:C27"/>
    <mergeCell ref="A42:A55"/>
    <mergeCell ref="E48:E49"/>
    <mergeCell ref="B54:C55"/>
    <mergeCell ref="D54:D55"/>
    <mergeCell ref="B50:C51"/>
    <mergeCell ref="D50:D51"/>
    <mergeCell ref="E50:E51"/>
    <mergeCell ref="E38:E39"/>
    <mergeCell ref="E40:E41"/>
    <mergeCell ref="E44:E45"/>
    <mergeCell ref="D44:D45"/>
    <mergeCell ref="B44:C45"/>
    <mergeCell ref="B48:C49"/>
    <mergeCell ref="D48:D49"/>
    <mergeCell ref="E54:E55"/>
    <mergeCell ref="E46:E47"/>
    <mergeCell ref="D46:D47"/>
    <mergeCell ref="E42:E43"/>
    <mergeCell ref="D36:D37"/>
    <mergeCell ref="E36:E37"/>
    <mergeCell ref="S36:S37"/>
    <mergeCell ref="V36:V37"/>
    <mergeCell ref="B38:C39"/>
    <mergeCell ref="D38:D39"/>
    <mergeCell ref="D42:D43"/>
    <mergeCell ref="A36:A41"/>
    <mergeCell ref="A58:V58"/>
    <mergeCell ref="G67:L67"/>
    <mergeCell ref="G63:R63"/>
    <mergeCell ref="A65:A68"/>
    <mergeCell ref="S68:T68"/>
    <mergeCell ref="A57:F57"/>
    <mergeCell ref="G64:L64"/>
    <mergeCell ref="T20:T23"/>
    <mergeCell ref="V20:V21"/>
    <mergeCell ref="B36:C37"/>
    <mergeCell ref="S28:S29"/>
    <mergeCell ref="E22:E23"/>
    <mergeCell ref="S22:S23"/>
    <mergeCell ref="S30:S31"/>
    <mergeCell ref="E34:E35"/>
    <mergeCell ref="S34:S35"/>
    <mergeCell ref="A59:V59"/>
    <mergeCell ref="V24:V25"/>
    <mergeCell ref="V28:V29"/>
    <mergeCell ref="V22:V23"/>
    <mergeCell ref="E24:E25"/>
    <mergeCell ref="V38:V39"/>
    <mergeCell ref="B40:C41"/>
    <mergeCell ref="D40:D41"/>
    <mergeCell ref="B22:C23"/>
    <mergeCell ref="B28:C29"/>
    <mergeCell ref="B16:C17"/>
    <mergeCell ref="D20:D21"/>
    <mergeCell ref="B30:C31"/>
    <mergeCell ref="D24:D25"/>
    <mergeCell ref="D22:D23"/>
    <mergeCell ref="D16:D17"/>
    <mergeCell ref="D18:D19"/>
    <mergeCell ref="D26:D27"/>
    <mergeCell ref="C1:U3"/>
    <mergeCell ref="C4:U6"/>
    <mergeCell ref="E20:E21"/>
    <mergeCell ref="S20:S21"/>
    <mergeCell ref="S24:S25"/>
    <mergeCell ref="U73:V73"/>
    <mergeCell ref="A60:V60"/>
    <mergeCell ref="V30:V31"/>
    <mergeCell ref="V32:V33"/>
    <mergeCell ref="U56:V57"/>
    <mergeCell ref="V42:V43"/>
    <mergeCell ref="T24:T31"/>
    <mergeCell ref="S32:S33"/>
    <mergeCell ref="V54:V55"/>
    <mergeCell ref="A56:F56"/>
    <mergeCell ref="B65:B68"/>
    <mergeCell ref="C66:F66"/>
    <mergeCell ref="M65:R65"/>
    <mergeCell ref="M68:R68"/>
    <mergeCell ref="S67:T67"/>
    <mergeCell ref="S63:T64"/>
    <mergeCell ref="G65:L65"/>
    <mergeCell ref="C68:F68"/>
    <mergeCell ref="C67:F67"/>
    <mergeCell ref="A74:C74"/>
    <mergeCell ref="D74:J74"/>
    <mergeCell ref="K74:T74"/>
    <mergeCell ref="U74:V74"/>
    <mergeCell ref="F70:T70"/>
    <mergeCell ref="A73:C73"/>
    <mergeCell ref="A72:C72"/>
    <mergeCell ref="D73:J73"/>
    <mergeCell ref="K73:T73"/>
    <mergeCell ref="K71:T71"/>
    <mergeCell ref="D71:J71"/>
    <mergeCell ref="K72:T72"/>
    <mergeCell ref="U72:V72"/>
    <mergeCell ref="D72:J72"/>
    <mergeCell ref="E28:E29"/>
    <mergeCell ref="B32:C33"/>
    <mergeCell ref="B34:C35"/>
    <mergeCell ref="D30:D31"/>
    <mergeCell ref="E30:E31"/>
    <mergeCell ref="V34:V35"/>
    <mergeCell ref="S14:T15"/>
    <mergeCell ref="B46:C47"/>
    <mergeCell ref="A7:V7"/>
    <mergeCell ref="A13:V13"/>
    <mergeCell ref="V14:V15"/>
    <mergeCell ref="C10:V10"/>
    <mergeCell ref="A8:B8"/>
    <mergeCell ref="C8:V8"/>
    <mergeCell ref="A11:B11"/>
    <mergeCell ref="E14:F15"/>
    <mergeCell ref="U14:U15"/>
    <mergeCell ref="A14:A15"/>
    <mergeCell ref="G14:R14"/>
    <mergeCell ref="A16:A19"/>
    <mergeCell ref="A20:A23"/>
    <mergeCell ref="A24:A31"/>
    <mergeCell ref="B20:C21"/>
    <mergeCell ref="B24:C25"/>
    <mergeCell ref="A1:B6"/>
    <mergeCell ref="A9:B9"/>
    <mergeCell ref="C9:V9"/>
    <mergeCell ref="A10:B10"/>
    <mergeCell ref="A12:B12"/>
    <mergeCell ref="D34:D35"/>
    <mergeCell ref="C11:V11"/>
    <mergeCell ref="A32:A35"/>
    <mergeCell ref="B42:C43"/>
    <mergeCell ref="S16:S17"/>
    <mergeCell ref="D14:D15"/>
    <mergeCell ref="T16:T19"/>
    <mergeCell ref="C12:V12"/>
    <mergeCell ref="B14:C15"/>
    <mergeCell ref="V18:V19"/>
    <mergeCell ref="V16:V17"/>
    <mergeCell ref="B18:C19"/>
    <mergeCell ref="E16:E17"/>
    <mergeCell ref="S18:S19"/>
    <mergeCell ref="E18:E19"/>
    <mergeCell ref="U16:U55"/>
    <mergeCell ref="D32:D33"/>
    <mergeCell ref="E32:E33"/>
    <mergeCell ref="D28:D29"/>
    <mergeCell ref="A69:T69"/>
    <mergeCell ref="C65:F65"/>
    <mergeCell ref="A61:V61"/>
    <mergeCell ref="U71:V71"/>
    <mergeCell ref="A71:C71"/>
    <mergeCell ref="S57:T57"/>
    <mergeCell ref="B52:C53"/>
    <mergeCell ref="S56:T56"/>
    <mergeCell ref="B63:B64"/>
    <mergeCell ref="G66:L66"/>
    <mergeCell ref="A62:T62"/>
    <mergeCell ref="U63:V70"/>
    <mergeCell ref="M64:R64"/>
    <mergeCell ref="U62:V62"/>
    <mergeCell ref="M66:R66"/>
    <mergeCell ref="S65:T65"/>
    <mergeCell ref="A63:A64"/>
    <mergeCell ref="D52:D53"/>
    <mergeCell ref="E52:E53"/>
    <mergeCell ref="M67:R67"/>
    <mergeCell ref="S66:T66"/>
    <mergeCell ref="A70:E70"/>
    <mergeCell ref="G68:L68"/>
    <mergeCell ref="C63:F64"/>
  </mergeCells>
  <conditionalFormatting sqref="G16:R16 G18:R18 G20:R20 G22:R22 G24:R24 G28:R28 G30:R30 G32:R32 G34:R34 G40:R40 G42:R42 G44:R44 G46:R46 G48:R48 G54:R54">
    <cfRule type="containsText" dxfId="25" priority="286" stopIfTrue="1" operator="containsText" text="1">
      <formula>NOT(ISERROR(SEARCH("1",G16)))</formula>
    </cfRule>
  </conditionalFormatting>
  <conditionalFormatting sqref="G17:R17 G19:R19 G21:R21 G23:R23 G25:R25 G26:M26 P26:R26 G27:R27 G29:R29 G31:R31 G33:R33 G35:R35 G41:R41 G43:R43 G45:R45 G47:R47 G49:R49 G50:J50 M50:Q50 G51:R51 G52:H52 L52:R52 G53:R53 G55:R55">
    <cfRule type="cellIs" dxfId="24" priority="242" operator="equal">
      <formula>1</formula>
    </cfRule>
  </conditionalFormatting>
  <conditionalFormatting sqref="G36:R36 G38:R38">
    <cfRule type="containsText" dxfId="23" priority="10" stopIfTrue="1" operator="containsText" text="1">
      <formula>NOT(ISERROR(SEARCH("1",G36)))</formula>
    </cfRule>
  </conditionalFormatting>
  <conditionalFormatting sqref="G37:R37 G39:R39">
    <cfRule type="cellIs" dxfId="22" priority="9" operator="equal">
      <formula>1</formula>
    </cfRule>
  </conditionalFormatting>
  <conditionalFormatting sqref="I52:K52">
    <cfRule type="containsText" dxfId="21" priority="5" stopIfTrue="1" operator="containsText" text="1">
      <formula>NOT(ISERROR(SEARCH("1",I52)))</formula>
    </cfRule>
  </conditionalFormatting>
  <conditionalFormatting sqref="K50:L50">
    <cfRule type="containsText" dxfId="20" priority="4" stopIfTrue="1" operator="containsText" text="1">
      <formula>NOT(ISERROR(SEARCH("1",K50)))</formula>
    </cfRule>
  </conditionalFormatting>
  <conditionalFormatting sqref="N26:O26">
    <cfRule type="containsText" dxfId="19" priority="2" stopIfTrue="1" operator="containsText" text="1">
      <formula>NOT(ISERROR(SEARCH("1",N26)))</formula>
    </cfRule>
  </conditionalFormatting>
  <conditionalFormatting sqref="R50">
    <cfRule type="containsText" dxfId="18" priority="1" stopIfTrue="1" operator="containsText" text="1">
      <formula>NOT(ISERROR(SEARCH("1",R50)))</formula>
    </cfRule>
  </conditionalFormatting>
  <conditionalFormatting sqref="T16">
    <cfRule type="cellIs" dxfId="17" priority="184" stopIfTrue="1" operator="greaterThanOrEqual">
      <formula>0.7</formula>
    </cfRule>
    <cfRule type="cellIs" dxfId="16" priority="185" stopIfTrue="1" operator="between">
      <formula>0.67</formula>
      <formula>0.45</formula>
    </cfRule>
    <cfRule type="cellIs" dxfId="15" priority="186" stopIfTrue="1" operator="between">
      <formula>0</formula>
      <formula>0.44</formula>
    </cfRule>
  </conditionalFormatting>
  <conditionalFormatting sqref="T20">
    <cfRule type="cellIs" dxfId="14" priority="31" stopIfTrue="1" operator="greaterThanOrEqual">
      <formula>0.7</formula>
    </cfRule>
    <cfRule type="cellIs" dxfId="13" priority="32" stopIfTrue="1" operator="between">
      <formula>0.67</formula>
      <formula>0.45</formula>
    </cfRule>
    <cfRule type="cellIs" dxfId="12" priority="33" stopIfTrue="1" operator="between">
      <formula>0</formula>
      <formula>0.44</formula>
    </cfRule>
  </conditionalFormatting>
  <conditionalFormatting sqref="T24">
    <cfRule type="cellIs" dxfId="11" priority="28" stopIfTrue="1" operator="greaterThanOrEqual">
      <formula>0.7</formula>
    </cfRule>
    <cfRule type="cellIs" dxfId="10" priority="29" stopIfTrue="1" operator="between">
      <formula>0.67</formula>
      <formula>0.45</formula>
    </cfRule>
    <cfRule type="cellIs" dxfId="9" priority="30" stopIfTrue="1" operator="between">
      <formula>0</formula>
      <formula>0.44</formula>
    </cfRule>
  </conditionalFormatting>
  <conditionalFormatting sqref="T32">
    <cfRule type="cellIs" dxfId="8" priority="25" stopIfTrue="1" operator="greaterThanOrEqual">
      <formula>0.7</formula>
    </cfRule>
    <cfRule type="cellIs" dxfId="7" priority="26" stopIfTrue="1" operator="between">
      <formula>0.67</formula>
      <formula>0.45</formula>
    </cfRule>
    <cfRule type="cellIs" dxfId="6" priority="27" stopIfTrue="1" operator="between">
      <formula>0</formula>
      <formula>0.44</formula>
    </cfRule>
  </conditionalFormatting>
  <conditionalFormatting sqref="T40">
    <cfRule type="cellIs" dxfId="5" priority="6" stopIfTrue="1" operator="greaterThanOrEqual">
      <formula>0.7</formula>
    </cfRule>
    <cfRule type="cellIs" dxfId="4" priority="7" stopIfTrue="1" operator="between">
      <formula>0.67</formula>
      <formula>0.45</formula>
    </cfRule>
    <cfRule type="cellIs" dxfId="3" priority="8" stopIfTrue="1" operator="between">
      <formula>0</formula>
      <formula>0.44</formula>
    </cfRule>
  </conditionalFormatting>
  <conditionalFormatting sqref="T42">
    <cfRule type="cellIs" dxfId="2" priority="22" stopIfTrue="1" operator="greaterThanOrEqual">
      <formula>0.7</formula>
    </cfRule>
    <cfRule type="cellIs" dxfId="1" priority="23" stopIfTrue="1" operator="between">
      <formula>0.67</formula>
      <formula>0.45</formula>
    </cfRule>
    <cfRule type="cellIs" dxfId="0" priority="24" stopIfTrue="1" operator="between">
      <formula>0</formula>
      <formula>0.44</formula>
    </cfRule>
  </conditionalFormatting>
  <printOptions horizontalCentered="1"/>
  <pageMargins left="0.39370078740157483" right="0.43307086614173229" top="0.47244094488188981" bottom="0.70866141732283472" header="0" footer="0"/>
  <pageSetup scale="25" orientation="portrait" r:id="rId1"/>
  <headerFooter alignWithMargins="0"/>
  <rowBreaks count="1" manualBreakCount="1">
    <brk id="12" max="16383" man="1"/>
  </rowBreaks>
  <ignoredErrors>
    <ignoredError sqref="T57 T5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TRABAJO ANUAL</vt:lpstr>
      <vt:lpstr>'PLAN DE TRABAJO ANUAL'!Área_de_impresión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>ROBERT TV</cp:lastModifiedBy>
  <cp:revision/>
  <dcterms:created xsi:type="dcterms:W3CDTF">2009-10-28T16:02:27Z</dcterms:created>
  <dcterms:modified xsi:type="dcterms:W3CDTF">2025-02-13T16:54:54Z</dcterms:modified>
  <cp:category/>
  <cp:contentStatus/>
</cp:coreProperties>
</file>