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alaver\Desktop\"/>
    </mc:Choice>
  </mc:AlternateContent>
  <bookViews>
    <workbookView xWindow="0" yWindow="0" windowWidth="17970" windowHeight="6060"/>
  </bookViews>
  <sheets>
    <sheet name="PLAN DE ACCIÓN ANUAL 2021" sheetId="1" r:id="rId1"/>
  </sheets>
  <externalReferences>
    <externalReference r:id="rId2"/>
    <externalReference r:id="rId3"/>
  </externalReferences>
  <definedNames>
    <definedName name="_xlnm._FilterDatabase" localSheetId="0" hidden="1">'PLAN DE ACCIÓN ANUAL 2021'!$A$12:$AE$49</definedName>
    <definedName name="EMPRESA">[1]LISTA!$B$6:$B$8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45" i="1" l="1"/>
  <c r="AD26" i="1"/>
  <c r="AD25" i="1"/>
  <c r="AD39" i="1" l="1"/>
  <c r="AD22" i="1"/>
  <c r="AD17" i="1"/>
  <c r="AD44" i="1"/>
  <c r="AD43" i="1"/>
  <c r="AD34" i="1"/>
  <c r="AD32" i="1"/>
  <c r="AD33" i="1"/>
  <c r="AD29" i="1"/>
  <c r="AD30" i="1"/>
  <c r="AC46" i="1" l="1"/>
  <c r="AB46" i="1"/>
  <c r="AA46" i="1"/>
  <c r="Z46" i="1"/>
  <c r="Y46" i="1"/>
  <c r="X46" i="1"/>
  <c r="W46" i="1"/>
  <c r="V46" i="1"/>
  <c r="U46" i="1"/>
  <c r="T46" i="1"/>
  <c r="S46" i="1"/>
  <c r="R46" i="1"/>
  <c r="O56" i="1" s="1"/>
  <c r="Q46" i="1"/>
  <c r="P46" i="1"/>
  <c r="O46" i="1"/>
  <c r="N46" i="1"/>
  <c r="M46" i="1"/>
  <c r="L46" i="1"/>
  <c r="K46" i="1"/>
  <c r="J46" i="1"/>
  <c r="I46" i="1"/>
  <c r="H46" i="1"/>
  <c r="G46" i="1"/>
  <c r="F46" i="1"/>
  <c r="M56" i="1" s="1"/>
  <c r="AD42" i="1"/>
  <c r="AD41" i="1"/>
  <c r="AD40" i="1"/>
  <c r="AD38" i="1"/>
  <c r="AD37" i="1"/>
  <c r="AD36" i="1"/>
  <c r="AD35" i="1"/>
  <c r="AD31" i="1"/>
  <c r="AD28" i="1"/>
  <c r="AD27" i="1"/>
  <c r="AD24" i="1"/>
  <c r="AD23" i="1"/>
  <c r="AD21" i="1"/>
  <c r="AD20" i="1"/>
  <c r="AD19" i="1"/>
  <c r="AD18" i="1"/>
  <c r="AD16" i="1"/>
  <c r="AD15" i="1"/>
  <c r="AD14" i="1"/>
  <c r="AD13" i="1"/>
  <c r="N56" i="1" l="1"/>
  <c r="P56" i="1"/>
  <c r="F48" i="1"/>
  <c r="M57" i="1"/>
  <c r="O57" i="1"/>
  <c r="O58" i="1" s="1"/>
  <c r="N57" i="1"/>
  <c r="P57" i="1"/>
  <c r="P58" i="1" s="1"/>
  <c r="H48" i="1"/>
  <c r="J48" i="1" s="1"/>
  <c r="L48" i="1" s="1"/>
  <c r="N48" i="1" s="1"/>
  <c r="P48" i="1" s="1"/>
  <c r="R48" i="1" s="1"/>
  <c r="T48" i="1" s="1"/>
  <c r="F47" i="1"/>
  <c r="H47" i="1" s="1"/>
  <c r="J47" i="1" s="1"/>
  <c r="L47" i="1" s="1"/>
  <c r="N47" i="1" s="1"/>
  <c r="P47" i="1" s="1"/>
  <c r="R47" i="1" s="1"/>
  <c r="T47" i="1" s="1"/>
  <c r="V47" i="1" s="1"/>
  <c r="X47" i="1" s="1"/>
  <c r="Z47" i="1" s="1"/>
  <c r="AB47" i="1" s="1"/>
  <c r="R49" i="1" l="1"/>
  <c r="V48" i="1"/>
  <c r="X48" i="1" s="1"/>
  <c r="Z48" i="1" s="1"/>
  <c r="AB48" i="1" s="1"/>
  <c r="M58" i="1"/>
  <c r="N58" i="1"/>
  <c r="Q56" i="1"/>
  <c r="Q57" i="1"/>
  <c r="Q58" i="1" s="1"/>
  <c r="P49" i="1"/>
  <c r="H49" i="1"/>
  <c r="N49" i="1"/>
  <c r="F49" i="1"/>
  <c r="T49" i="1"/>
  <c r="L49" i="1"/>
  <c r="J49" i="1"/>
  <c r="AB49" i="1" l="1"/>
  <c r="AD48" i="1" s="1"/>
  <c r="X49" i="1"/>
  <c r="Z49" i="1"/>
  <c r="V49" i="1"/>
</calcChain>
</file>

<file path=xl/sharedStrings.xml><?xml version="1.0" encoding="utf-8"?>
<sst xmlns="http://schemas.openxmlformats.org/spreadsheetml/2006/main" count="178" uniqueCount="109">
  <si>
    <t>PLAN DE ACCIÓN ANUAL PIGA 2021</t>
  </si>
  <si>
    <t>Fecha: 18/06/2021</t>
  </si>
  <si>
    <t>Versión: xx</t>
  </si>
  <si>
    <t>PÁGINA: 01</t>
  </si>
  <si>
    <t>ENTIDAD</t>
  </si>
  <si>
    <t>INSTITUTO NACIONAL PARA CIEGOS</t>
  </si>
  <si>
    <t>NOMBRE DEL PROGRAMA</t>
  </si>
  <si>
    <t xml:space="preserve">PROGRAMA DE GESTION DE RESIDUOS
PROGRAMA DE USO EFICIENTE Y AHORRO DE AGUA
PROGRAMA DE USO EFICIENTE Y AHORRO DE ENERGÍA
PROGRAMA DE CONSUMO SOSTENIBLE
PROGRAMA DE IMPLEMENTACION DE PRACTICAS SOSTENIBLES
</t>
  </si>
  <si>
    <t>OBJETIVO</t>
  </si>
  <si>
    <t xml:space="preserve">DAR CUMPLIMIENTO A LAS ACTIVIDADES ESTABLECIDAS EN LOS PROGRAMAS AMBIENTALES  DEL PLAN INSTITUCIONAL </t>
  </si>
  <si>
    <t>PROYECTO</t>
  </si>
  <si>
    <t>PLAN INSTITUCIONAL DE GESTIÓN AMBIENTAL</t>
  </si>
  <si>
    <t>CIUDAD</t>
  </si>
  <si>
    <t>BOGOTA DC</t>
  </si>
  <si>
    <t>FECHA DE ACTUALIZACIÓN</t>
  </si>
  <si>
    <t>CICLO</t>
  </si>
  <si>
    <t>PROGRAMA</t>
  </si>
  <si>
    <t>ACTIVIDADES</t>
  </si>
  <si>
    <t>RESPONSABLE</t>
  </si>
  <si>
    <t>PERIODO: II</t>
  </si>
  <si>
    <t>% CUMPLIMIENTO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</si>
  <si>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</si>
  <si>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</si>
  <si>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</si>
  <si>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</si>
  <si>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</si>
  <si>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</si>
  <si>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</si>
  <si>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</si>
  <si>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</si>
  <si>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</si>
  <si>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</si>
  <si>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</si>
  <si>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</si>
  <si>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</si>
  <si>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</si>
  <si>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PROGRAMA DE GESTION DE RESIDUOS</t>
  </si>
  <si>
    <t>REALIZAR EL LEVANTAMIENTO Y  CARACTERIZACIÓN DE RESIDUOS GENERADOS EN EL INCI.</t>
  </si>
  <si>
    <t>Grupo Gestion Administrativa y Financiera-Grupo Gestión Humana y de la Información</t>
  </si>
  <si>
    <t xml:space="preserve">REALIZAR LEVANTAMIENTO DE LA LÍNEA BASE DE GENERACIÓN DE RESIDUOS EN LA ENTIDAD </t>
  </si>
  <si>
    <t>Grupo de unidades productivas y   Grupo  Gestión Administrativa y Financiera</t>
  </si>
  <si>
    <t xml:space="preserve">ANALIZAR  LA INFORMACIÓN RECOLECTADA EN LA CARACTERIZACIÓN Y LÍNEA BASE DE RESIDUOS </t>
  </si>
  <si>
    <t xml:space="preserve">Grupo Gestion Administrativa y Financiera </t>
  </si>
  <si>
    <t>REGISTRAR MENSUALMENTE LAS CANTIDADES DE RESIDUOS GENERADOS EN EL INCI POR TIPOLOGÍA.</t>
  </si>
  <si>
    <t xml:space="preserve">Grupo  Gestión Administrativa y Financiera y Grupo unidades productivas </t>
  </si>
  <si>
    <t>GESTIONAR LA ADQUISICIÓN O ADECUACIÓN DE LOS CONTENEDORES Y OTROS ELEMENTOS PARA LA ADECUACIÓN DE LOS CUARTOS DE ALMACENAMIENTO DE RESIDUOS</t>
  </si>
  <si>
    <t>INCLUIR EN EL PLAN DE COMUNICACIONES EL DISEÑO DE CAMPAÑAS DE COMUNICACIÓN Y SENSIBILIZACIÓN DE EDUCACIÓN AMBIENTAL REFERENTES AL MANEJO ADECUADO DE RESIDUOS.</t>
  </si>
  <si>
    <t xml:space="preserve">Grupo  Gestión Administrativa y Financiera y  el Asesor de Dirección con funciones de Comunicaciones </t>
  </si>
  <si>
    <t>IDENTIFICAR LUGARES DÓNDE SEA NECESARIO LA INSTALACIÓN DE NUEVOS PUNTOS ECOLÓGICOS DENTRO DE LAS INSTALACIONES DEL INCI.</t>
  </si>
  <si>
    <t xml:space="preserve"> Grupo administrativa y financiera - Grupo Gestión Humana y de la Información</t>
  </si>
  <si>
    <t>PROGRAMA DE USO EFICIENTE Y AHORRO DEL AGUA</t>
  </si>
  <si>
    <t>REALIZAR EL LEVANTAMIENTO DE LA LÍNEA BASE DE CONSUMO DE AGUA EN EL INCI (ÚLTIMOS 5 AÑOS)</t>
  </si>
  <si>
    <t xml:space="preserve">Grupo Gestión Administrativa y Financiera </t>
  </si>
  <si>
    <t>INCLUIR EN EL PLAN DE COMUNICACIONES EL DISEÑO DE CAMPAÑAS DE COMUNICACIÓN Y SENSIBILIZACIÓN DE  EDUCACIÓN AMBIENTAL REFERENTES AL USO EFICIENTE Y AHORRO DEL AGUA</t>
  </si>
  <si>
    <t xml:space="preserve">Grupo Gestión Adminstrativa y Financiera y el Asesor de Dirección con funciones de Comunicaciones </t>
  </si>
  <si>
    <t>GESTIONAR LOS CONTRATOS PARA LA DISPOSICIÓN ADECUADA DE RESIDUOS.</t>
  </si>
  <si>
    <t>PROGRAMA DE USO EFICIENTE Y AHORRO DE ENERGIA</t>
  </si>
  <si>
    <t>REALIZAR EL LEVANTAMIENTO DE LA LÍNEA BASE DE CONSUMO DE ENERGÍA EN EL INCI (ÚLTIMOS 5 AÑOS)</t>
  </si>
  <si>
    <t>INCLUIR EN EL PLAN DE COMUNICACIONES EL DISEÑO DE CAMPAÑAS DE COMUNICACIÓN Y SENSIBILIZACIÓN DE EDUCACIÓN AMBIENTAL REFERENTES AL USO EFICIENTE Y AHORRO DE ENERGÍA.</t>
  </si>
  <si>
    <t>PROGRAMA DE CONSUMO SOSTENIBLE</t>
  </si>
  <si>
    <t>INCLUIR EN EL PLAN DE COMUNICACIONES EL DISEÑO DE CAMPAÑAS DE COMUNICACIÓN Y SENSIBILIZACIÓN DE  EDUCACIÓN AMBIENTAL REFERENTES AL CONSUMO SOSTENIBLE</t>
  </si>
  <si>
    <t xml:space="preserve">DISEÑAR EL MANUAL DE COMPRAS SOSTENIBLES PARA INCI </t>
  </si>
  <si>
    <t>Grupo Gestión Administrativa y Fianciera y  Oficina Asesora Juridica</t>
  </si>
  <si>
    <t>H</t>
  </si>
  <si>
    <t>REALIZAR CAMPAÑA DE SENSIBILIZACIÓN Y CONCIENCIAZCIÓN AMBIENTAL, DE ACUERDO  AL MANEJO ADECUADO DE RESIDUOS.</t>
  </si>
  <si>
    <t>REALIZAR INDUCCIÓN, REINDUCCIÓN Y CAPACITACIÓN AMBIENTAL A TODO  EL PERSONAL DEL INCI (PERSONAL ADMINISTRATIVO, OPERATIVO Y PRESTADORES DE SERVICIOS) SEPARACIÓN EN LA FUENTE Y LA ECONOMÍA CIRCULAR.</t>
  </si>
  <si>
    <t>Grupo Gestión Administrativa y Financiera y Grupo Gestion Humana y de la Información</t>
  </si>
  <si>
    <t>REALIZAR INDUCCIÓN, REINDUCCIÓN Y CAPACITACIÓN AMBIENTAL A TODO  EL PERSONAL DEL INCI (PERSONAL ADMINISTRATIVO, OPERATIVO Y PRESTADORES DE SERVICIOS) SOBRE CLASIFICACIÓN DE RESIDUOS PELIGROSOS</t>
  </si>
  <si>
    <t>Grupo  Gestión Administrativa y Financiera</t>
  </si>
  <si>
    <t>Grupo unidades productivas y Grupo  Gestión Administrativa y Financiera</t>
  </si>
  <si>
    <t>ADECUAR LAS CANECAS DE LOS PUNTOS ECOLÓGICOS EXISTENTES DE ACUERDO AL CÓDIGO DE COLORES VIGENTE SEGÚN NORMATIVIDAD COLOMBIANA</t>
  </si>
  <si>
    <t xml:space="preserve">Grupo  Gestión Administrativa y Financiera y  Grupo unidades productivas </t>
  </si>
  <si>
    <t>GESTIONAR LA ADQUISICIÓN DE LOS CONTENEDORES Y OTROS ELEMENTOS PARA LA ADECUACIÓN DE LOS CUARTOS DE ALMACENAMIENTO DE RESIDUOS</t>
  </si>
  <si>
    <t>Grupo  Gestión Administrativa y Financiera y Grupo unidades productivas</t>
  </si>
  <si>
    <t>PROGRADO DE USO EFICIENTE Y AHORRO DEL AGUA</t>
  </si>
  <si>
    <t>REALIZAR INDUCCIÓN, REINDUCCIÓN Y CAPACITACIÓN AMBIENTAL A TODO  EL PERSONAL DEL INCI (PERSONAL ADMINISTRATIVO, OPERATIVO Y PRESTADORES DE SERVICIOS)  USO EFICIENTE Y AHORRO DEL AGUA</t>
  </si>
  <si>
    <t xml:space="preserve">REALIZAR CAMPAÑA DE SENSIBILIZACIÓN Y CONCIENCIACIÓN AMBIENTAL, EN CONSUMO DE AGUA SOSTENIBLE </t>
  </si>
  <si>
    <t>REGISTRAR EL CONSUMO DE AGUA EN EL INCI</t>
  </si>
  <si>
    <t>REALIZAR INDUCCIÓN, REINDUCCIÓN Y CAPACITACIÓN AMBIENTAL A TODO  EL PERSONAL DEL INCI (PERSONAL ADMINISTRATIVO, OPERATIVO Y PRESTADORES DE SERVICIOS) EN CONSUMO  SOSTENIBLE</t>
  </si>
  <si>
    <t>Grupo Gestión Administrativo y Financiero y Grupo Gestión Humana y de la Información</t>
  </si>
  <si>
    <t>REALIZAR CAMPAÑA DE SENSIBILIZACIÓN Y CONCIENCIACIÓN AMBIENTAL, A CERCA DEL USO EFICIENTE Y AHORRO DE LA ENERGÍA</t>
  </si>
  <si>
    <t>REGISTRAR EL CONSUMO DE ENERGÍA  EN EL INCI</t>
  </si>
  <si>
    <t>REALIZAR INDUCCIÓN, REINDUCCIÓN Y CAPACITACIÓN AMBIENTAL A TODO  EL PERSONAL DEL INCI (PERSONAL ADMINISTRATIVO, OPERATIVO Y PRESTADORES DE SERVICIOS) EN  CONSUMO DE ENERGÍA SOSTENIBLE.</t>
  </si>
  <si>
    <t>REALIZAR CAMPAÑA DE SENSIBILIZACIÓN Y CONCIENCIAZCIÓN AMBIENTAL, A CERCA DEL CONSUMO SOSTENIBLE</t>
  </si>
  <si>
    <t>V</t>
  </si>
  <si>
    <t xml:space="preserve">VERIFICAR LA ADECUADA SEPARACIÓN EN LA FUENTE DE LOS RESIDUOS GENERADOS </t>
  </si>
  <si>
    <t>RECOPILAR  LOS CERTIFICADOS DE DISPOSICIÓN FINAL DE RESIDUOS ( CADA VEZ QUE SE REALICE LA ACTIVIDAD)</t>
  </si>
  <si>
    <t>TODOS LOS PROGRAMAS</t>
  </si>
  <si>
    <t xml:space="preserve">REALIZAR SEGUIMIENTO AL CUMPLIMIENTO A LAS ACTIVIDADES PROGRAMADAS </t>
  </si>
  <si>
    <t>A</t>
  </si>
  <si>
    <t xml:space="preserve">ENTREGAR  INFORME PARA REVISIÓN POR LA DIRECCIÓN Y COMITÉ PIGA </t>
  </si>
  <si>
    <t xml:space="preserve">Comité  DE Gestión Ambiental, Gestor Ambiental y Grupo Gestión Administrativo y Financiero </t>
  </si>
  <si>
    <t>TOTAL ACTIVIDADES</t>
  </si>
  <si>
    <t>% Avance Programa</t>
  </si>
  <si>
    <t>Acumulado Programado</t>
  </si>
  <si>
    <t>Acumulado Ejecutado</t>
  </si>
  <si>
    <t>CUMPLIMIENTO</t>
  </si>
  <si>
    <r>
      <rPr>
        <b/>
        <sz val="12"/>
        <rFont val="Arial"/>
        <family val="2"/>
      </rPr>
      <t>Recursos:</t>
    </r>
    <r>
      <rPr>
        <sz val="12"/>
        <rFont val="Arial"/>
        <family val="2"/>
      </rPr>
      <t xml:space="preserve"> Humanos, Técnologícos, Financieros</t>
    </r>
  </si>
  <si>
    <t>INDICADORES  DE GESTIÓN Y SEGUIMIENTO</t>
  </si>
  <si>
    <t>INDICADOR</t>
  </si>
  <si>
    <t>META</t>
  </si>
  <si>
    <t>VARIABLES</t>
  </si>
  <si>
    <t>TRIMESTRE</t>
  </si>
  <si>
    <t>TOTAL</t>
  </si>
  <si>
    <t>Cumplimiento</t>
  </si>
  <si>
    <t>(Número de actividades ejecutadas / Número de actividades programadas ) *100</t>
  </si>
  <si>
    <t>Actividades programadas</t>
  </si>
  <si>
    <t>Actividades ejecutadas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</si>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</sst>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b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" fillId="0" borderId="0" xfId="0" applyFont="1"/>
    <xf numFmtId="0" fontId="3" fillId="0" borderId="7" xfId="0" applyFont="1" applyBorder="1" applyAlignment="1">
      <alignment horizontal="center" vertical="center" wrapText="1"/>
    </xf>
    <xf numFmtId="15" fontId="5" fillId="0" borderId="20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9" fontId="1" fillId="0" borderId="8" xfId="2" applyFont="1" applyFill="1" applyBorder="1" applyAlignment="1">
      <alignment horizontal="center"/>
    </xf>
    <xf numFmtId="0" fontId="1" fillId="0" borderId="8" xfId="0" applyFont="1" applyBorder="1"/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9" fontId="1" fillId="0" borderId="12" xfId="2" applyFont="1" applyFill="1" applyBorder="1" applyAlignment="1">
      <alignment horizontal="center"/>
    </xf>
    <xf numFmtId="0" fontId="1" fillId="0" borderId="12" xfId="0" applyFont="1" applyBorder="1"/>
    <xf numFmtId="0" fontId="9" fillId="0" borderId="30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1" fillId="0" borderId="12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vertical="center" wrapText="1"/>
    </xf>
    <xf numFmtId="0" fontId="9" fillId="0" borderId="3" xfId="0" applyFont="1" applyBorder="1" applyAlignment="1">
      <alignment horizontal="left" wrapText="1"/>
    </xf>
    <xf numFmtId="9" fontId="1" fillId="0" borderId="8" xfId="2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9" fontId="1" fillId="0" borderId="12" xfId="2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wrapText="1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9" fontId="1" fillId="0" borderId="30" xfId="2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" fillId="0" borderId="20" xfId="0" applyFont="1" applyBorder="1"/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" fillId="0" borderId="30" xfId="0" applyFont="1" applyBorder="1"/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165" fontId="7" fillId="0" borderId="0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6" borderId="4" xfId="3" applyFont="1" applyFill="1" applyBorder="1" applyAlignment="1">
      <alignment horizontal="center" vertical="center"/>
    </xf>
    <xf numFmtId="0" fontId="1" fillId="3" borderId="3" xfId="3" applyFill="1" applyBorder="1" applyAlignment="1">
      <alignment horizontal="center" vertical="center"/>
    </xf>
    <xf numFmtId="0" fontId="1" fillId="12" borderId="3" xfId="3" applyFill="1" applyBorder="1" applyAlignment="1">
      <alignment horizontal="center" vertical="center" wrapText="1"/>
    </xf>
    <xf numFmtId="9" fontId="7" fillId="12" borderId="4" xfId="4" applyFont="1" applyFill="1" applyBorder="1" applyAlignment="1">
      <alignment horizontal="center" vertical="center"/>
    </xf>
    <xf numFmtId="9" fontId="1" fillId="10" borderId="3" xfId="5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0" borderId="16" xfId="0" applyFont="1" applyBorder="1"/>
    <xf numFmtId="9" fontId="1" fillId="0" borderId="7" xfId="2" applyFont="1" applyFill="1" applyBorder="1" applyAlignment="1">
      <alignment horizontal="center" vertical="center"/>
    </xf>
    <xf numFmtId="9" fontId="1" fillId="0" borderId="3" xfId="2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vertical="center" wrapText="1"/>
    </xf>
    <xf numFmtId="0" fontId="1" fillId="3" borderId="1" xfId="3" applyFill="1" applyBorder="1" applyAlignment="1">
      <alignment horizontal="center" vertical="center" wrapText="1"/>
    </xf>
    <xf numFmtId="0" fontId="1" fillId="3" borderId="2" xfId="3" applyFill="1" applyBorder="1" applyAlignment="1">
      <alignment horizontal="center" vertical="center" wrapText="1"/>
    </xf>
    <xf numFmtId="0" fontId="1" fillId="3" borderId="41" xfId="3" applyFill="1" applyBorder="1" applyAlignment="1">
      <alignment horizontal="center" vertical="center" wrapText="1"/>
    </xf>
    <xf numFmtId="0" fontId="1" fillId="3" borderId="4" xfId="3" applyFill="1" applyBorder="1" applyAlignment="1">
      <alignment horizontal="center" vertical="center" wrapText="1"/>
    </xf>
    <xf numFmtId="0" fontId="1" fillId="3" borderId="0" xfId="3" applyFill="1" applyAlignment="1">
      <alignment horizontal="center" vertical="center" wrapText="1"/>
    </xf>
    <xf numFmtId="0" fontId="1" fillId="3" borderId="43" xfId="3" applyFill="1" applyBorder="1" applyAlignment="1">
      <alignment horizontal="center" vertical="center" wrapText="1"/>
    </xf>
    <xf numFmtId="0" fontId="12" fillId="12" borderId="1" xfId="3" applyFont="1" applyFill="1" applyBorder="1" applyAlignment="1">
      <alignment horizontal="left" vertical="center" wrapText="1"/>
    </xf>
    <xf numFmtId="0" fontId="12" fillId="12" borderId="2" xfId="3" applyFont="1" applyFill="1" applyBorder="1" applyAlignment="1">
      <alignment horizontal="left" vertical="center" wrapText="1"/>
    </xf>
    <xf numFmtId="0" fontId="12" fillId="12" borderId="41" xfId="3" applyFont="1" applyFill="1" applyBorder="1" applyAlignment="1">
      <alignment horizontal="left" vertical="center" wrapText="1"/>
    </xf>
    <xf numFmtId="0" fontId="12" fillId="12" borderId="4" xfId="3" applyFont="1" applyFill="1" applyBorder="1" applyAlignment="1">
      <alignment horizontal="left" vertical="center" wrapText="1"/>
    </xf>
    <xf numFmtId="0" fontId="12" fillId="12" borderId="0" xfId="3" applyFont="1" applyFill="1" applyAlignment="1">
      <alignment horizontal="left" vertical="center" wrapText="1"/>
    </xf>
    <xf numFmtId="0" fontId="12" fillId="12" borderId="43" xfId="3" applyFont="1" applyFill="1" applyBorder="1" applyAlignment="1">
      <alignment horizontal="left" vertical="center" wrapText="1"/>
    </xf>
    <xf numFmtId="0" fontId="12" fillId="12" borderId="5" xfId="3" applyFont="1" applyFill="1" applyBorder="1" applyAlignment="1">
      <alignment horizontal="left" vertical="center" wrapText="1"/>
    </xf>
    <xf numFmtId="0" fontId="12" fillId="12" borderId="6" xfId="3" applyFont="1" applyFill="1" applyBorder="1" applyAlignment="1">
      <alignment horizontal="left" vertical="center" wrapText="1"/>
    </xf>
    <xf numFmtId="0" fontId="12" fillId="12" borderId="42" xfId="3" applyFont="1" applyFill="1" applyBorder="1" applyAlignment="1">
      <alignment horizontal="left" vertical="center" wrapText="1"/>
    </xf>
    <xf numFmtId="9" fontId="1" fillId="3" borderId="1" xfId="4" applyFont="1" applyFill="1" applyBorder="1" applyAlignment="1">
      <alignment horizontal="center" vertical="center"/>
    </xf>
    <xf numFmtId="9" fontId="1" fillId="3" borderId="41" xfId="4" applyFont="1" applyFill="1" applyBorder="1" applyAlignment="1">
      <alignment horizontal="center" vertical="center"/>
    </xf>
    <xf numFmtId="9" fontId="1" fillId="3" borderId="4" xfId="4" applyFont="1" applyFill="1" applyBorder="1" applyAlignment="1">
      <alignment horizontal="center" vertical="center"/>
    </xf>
    <xf numFmtId="9" fontId="1" fillId="3" borderId="43" xfId="4" applyFont="1" applyFill="1" applyBorder="1" applyAlignment="1">
      <alignment horizontal="center" vertical="center"/>
    </xf>
    <xf numFmtId="9" fontId="1" fillId="3" borderId="5" xfId="4" applyFont="1" applyFill="1" applyBorder="1" applyAlignment="1">
      <alignment horizontal="center" vertical="center"/>
    </xf>
    <xf numFmtId="9" fontId="1" fillId="3" borderId="42" xfId="4" applyFont="1" applyFill="1" applyBorder="1" applyAlignment="1">
      <alignment horizontal="center" vertical="center"/>
    </xf>
    <xf numFmtId="0" fontId="0" fillId="10" borderId="3" xfId="3" applyFont="1" applyFill="1" applyBorder="1" applyAlignment="1">
      <alignment horizontal="center" vertical="center" wrapText="1"/>
    </xf>
    <xf numFmtId="0" fontId="1" fillId="10" borderId="3" xfId="3" applyFill="1" applyBorder="1" applyAlignment="1">
      <alignment horizontal="center" vertical="center" wrapText="1"/>
    </xf>
    <xf numFmtId="0" fontId="7" fillId="12" borderId="22" xfId="4" applyNumberFormat="1" applyFont="1" applyFill="1" applyBorder="1" applyAlignment="1">
      <alignment horizontal="center" vertical="center"/>
    </xf>
    <xf numFmtId="0" fontId="7" fillId="12" borderId="40" xfId="4" applyNumberFormat="1" applyFont="1" applyFill="1" applyBorder="1" applyAlignment="1">
      <alignment horizontal="center" vertical="center"/>
    </xf>
    <xf numFmtId="0" fontId="7" fillId="12" borderId="23" xfId="4" applyNumberFormat="1" applyFont="1" applyFill="1" applyBorder="1" applyAlignment="1">
      <alignment horizontal="center" vertical="center"/>
    </xf>
    <xf numFmtId="9" fontId="7" fillId="10" borderId="22" xfId="4" applyFont="1" applyFill="1" applyBorder="1" applyAlignment="1">
      <alignment horizontal="center" vertical="center" wrapText="1"/>
    </xf>
    <xf numFmtId="9" fontId="7" fillId="10" borderId="40" xfId="4" applyFont="1" applyFill="1" applyBorder="1" applyAlignment="1">
      <alignment horizontal="center" vertical="center" wrapText="1"/>
    </xf>
    <xf numFmtId="9" fontId="7" fillId="10" borderId="23" xfId="4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6" fillId="3" borderId="22" xfId="3" applyFont="1" applyFill="1" applyBorder="1" applyAlignment="1">
      <alignment horizontal="center" vertical="center"/>
    </xf>
    <xf numFmtId="0" fontId="6" fillId="3" borderId="40" xfId="3" applyFont="1" applyFill="1" applyBorder="1" applyAlignment="1">
      <alignment horizontal="center" vertical="center"/>
    </xf>
    <xf numFmtId="0" fontId="6" fillId="3" borderId="2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 wrapText="1"/>
    </xf>
    <xf numFmtId="0" fontId="7" fillId="6" borderId="41" xfId="3" applyFont="1" applyFill="1" applyBorder="1" applyAlignment="1">
      <alignment horizontal="center" vertical="center" wrapText="1"/>
    </xf>
    <xf numFmtId="0" fontId="7" fillId="6" borderId="5" xfId="3" applyFont="1" applyFill="1" applyBorder="1" applyAlignment="1">
      <alignment horizontal="center" vertical="center" wrapText="1"/>
    </xf>
    <xf numFmtId="0" fontId="7" fillId="6" borderId="6" xfId="3" applyFont="1" applyFill="1" applyBorder="1" applyAlignment="1">
      <alignment horizontal="center" vertical="center" wrapText="1"/>
    </xf>
    <xf numFmtId="0" fontId="7" fillId="6" borderId="42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6" borderId="41" xfId="3" applyFont="1" applyFill="1" applyBorder="1" applyAlignment="1">
      <alignment horizontal="center"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6" xfId="3" applyFont="1" applyFill="1" applyBorder="1" applyAlignment="1">
      <alignment horizontal="center" vertical="center"/>
    </xf>
    <xf numFmtId="0" fontId="7" fillId="6" borderId="42" xfId="3" applyFont="1" applyFill="1" applyBorder="1" applyAlignment="1">
      <alignment horizontal="center" vertical="center"/>
    </xf>
    <xf numFmtId="0" fontId="7" fillId="11" borderId="22" xfId="3" applyFont="1" applyFill="1" applyBorder="1" applyAlignment="1">
      <alignment horizontal="center" vertical="center"/>
    </xf>
    <xf numFmtId="0" fontId="7" fillId="11" borderId="40" xfId="3" applyFont="1" applyFill="1" applyBorder="1" applyAlignment="1">
      <alignment horizontal="center" vertical="center"/>
    </xf>
    <xf numFmtId="0" fontId="7" fillId="11" borderId="23" xfId="3" applyFont="1" applyFill="1" applyBorder="1" applyAlignment="1">
      <alignment horizontal="center" vertical="center"/>
    </xf>
    <xf numFmtId="0" fontId="1" fillId="6" borderId="4" xfId="3" applyFill="1" applyBorder="1" applyAlignment="1">
      <alignment horizontal="center" vertical="center"/>
    </xf>
    <xf numFmtId="0" fontId="1" fillId="6" borderId="0" xfId="3" applyFill="1" applyAlignment="1">
      <alignment horizontal="center" vertical="center"/>
    </xf>
    <xf numFmtId="0" fontId="1" fillId="6" borderId="43" xfId="3" applyFill="1" applyBorder="1" applyAlignment="1">
      <alignment horizontal="center" vertical="center"/>
    </xf>
    <xf numFmtId="0" fontId="1" fillId="6" borderId="5" xfId="3" applyFill="1" applyBorder="1" applyAlignment="1">
      <alignment horizontal="center" vertical="center"/>
    </xf>
    <xf numFmtId="0" fontId="1" fillId="6" borderId="6" xfId="3" applyFill="1" applyBorder="1" applyAlignment="1">
      <alignment horizontal="center" vertical="center"/>
    </xf>
    <xf numFmtId="0" fontId="1" fillId="6" borderId="42" xfId="3" applyFill="1" applyBorder="1" applyAlignment="1">
      <alignment horizontal="center" vertical="center"/>
    </xf>
    <xf numFmtId="9" fontId="7" fillId="2" borderId="3" xfId="2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11" fillId="6" borderId="1" xfId="0" applyNumberFormat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4" fillId="14" borderId="7" xfId="0" applyFont="1" applyFill="1" applyBorder="1" applyAlignment="1">
      <alignment horizontal="center" vertical="center"/>
    </xf>
    <xf numFmtId="0" fontId="4" fillId="14" borderId="16" xfId="0" applyFont="1" applyFill="1" applyBorder="1" applyAlignment="1">
      <alignment horizontal="center" vertical="center"/>
    </xf>
    <xf numFmtId="0" fontId="4" fillId="14" borderId="2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9" fontId="10" fillId="10" borderId="1" xfId="0" applyNumberFormat="1" applyFont="1" applyFill="1" applyBorder="1" applyAlignment="1">
      <alignment horizontal="center" vertical="center"/>
    </xf>
    <xf numFmtId="9" fontId="10" fillId="10" borderId="41" xfId="0" applyNumberFormat="1" applyFont="1" applyFill="1" applyBorder="1" applyAlignment="1">
      <alignment horizontal="center" vertical="center"/>
    </xf>
    <xf numFmtId="9" fontId="10" fillId="10" borderId="5" xfId="0" applyNumberFormat="1" applyFont="1" applyFill="1" applyBorder="1" applyAlignment="1">
      <alignment horizontal="center" vertical="center"/>
    </xf>
    <xf numFmtId="9" fontId="10" fillId="10" borderId="42" xfId="0" applyNumberFormat="1" applyFont="1" applyFill="1" applyBorder="1" applyAlignment="1">
      <alignment horizontal="center" vertical="center"/>
    </xf>
    <xf numFmtId="164" fontId="7" fillId="0" borderId="22" xfId="1" applyFont="1" applyFill="1" applyBorder="1" applyAlignment="1">
      <alignment horizontal="left" vertical="center" wrapText="1"/>
    </xf>
    <xf numFmtId="164" fontId="7" fillId="0" borderId="40" xfId="1" applyFont="1" applyFill="1" applyBorder="1" applyAlignment="1">
      <alignment horizontal="left" vertical="center" wrapText="1"/>
    </xf>
    <xf numFmtId="164" fontId="7" fillId="0" borderId="23" xfId="1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left" vertical="center" wrapText="1"/>
    </xf>
    <xf numFmtId="17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4" fillId="8" borderId="7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13" borderId="7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2" xfId="3"/>
    <cellStyle name="Porcentaje" xfId="2" builtinId="5"/>
    <cellStyle name="Porcentual 2" xfId="4"/>
    <cellStyle name="Porcentual 3" xfId="5"/>
  </cellStyles>
  <dxfs count="23"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CD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baseline="0">
                <a:latin typeface="Arial" panose="020B0604020202020204" pitchFamily="34" charset="0"/>
              </a:rPr>
              <a:t>GRAFICO TENDENCIAL - </a:t>
            </a:r>
            <a:r>
              <a:rPr lang="es-CO" sz="1400" b="1" i="0" u="none" strike="noStrike" baseline="0">
                <a:effectLst/>
                <a:latin typeface="Arial" panose="020B0604020202020204" pitchFamily="34" charset="0"/>
              </a:rPr>
              <a:t>CUMPLIMIENTO ACTIVIDADES PROGRAMADAS</a:t>
            </a:r>
            <a:endParaRPr lang="es-CO" sz="1400" b="1" baseline="0"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'[2]% EJECUCION'!$B$9</c:f>
              <c:strCache>
                <c:ptCount val="1"/>
                <c:pt idx="0">
                  <c:v>% EJECUCIÓN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'[2]%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'[2]% EJECUCION'!$C$9:$N$9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8.771929824561403E-2</c:v>
                </c:pt>
                <c:pt idx="7">
                  <c:v>0.26315789473684209</c:v>
                </c:pt>
                <c:pt idx="8">
                  <c:v>0.43859649122807015</c:v>
                </c:pt>
                <c:pt idx="9">
                  <c:v>0.59649122807017541</c:v>
                </c:pt>
                <c:pt idx="10">
                  <c:v>0.78947368421052633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1-4BCC-83DB-CAF97D762538}"/>
            </c:ext>
          </c:extLst>
        </c:ser>
        <c:ser>
          <c:idx val="1"/>
          <c:order val="1"/>
          <c:tx>
            <c:strRef>
              <c:f>'[2]% EJECUCION'!$B$10</c:f>
              <c:strCache>
                <c:ptCount val="1"/>
                <c:pt idx="0">
                  <c:v>% META PROGRAMADA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'[2]%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'[2]% EJECUCION'!$C$10:$N$10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0.24999999999999997</c:v>
                </c:pt>
                <c:pt idx="8">
                  <c:v>0.41666666666666663</c:v>
                </c:pt>
                <c:pt idx="9">
                  <c:v>0.56666666666666665</c:v>
                </c:pt>
                <c:pt idx="10">
                  <c:v>0.75</c:v>
                </c:pt>
                <c:pt idx="1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1-4BCC-83DB-CAF97D762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311736"/>
        <c:axId val="562312128"/>
      </c:lineChart>
      <c:catAx>
        <c:axId val="56231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2128"/>
        <c:crosses val="autoZero"/>
        <c:auto val="1"/>
        <c:lblAlgn val="ctr"/>
        <c:lblOffset val="100"/>
        <c:noMultiLvlLbl val="0"/>
      </c:catAx>
      <c:valAx>
        <c:axId val="5623121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231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23660158166503698"/>
          <c:h val="0.1004568607006315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7" Type="http://schemas.openxmlformats.org/officeDocument/2006/relationships/chart" Target="../charts/chart1.xml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image" Target="../media/image2.jpeg"/><Relationship Id="rId5" Type="http://schemas.openxmlformats.org/officeDocument/2006/relationships/hyperlink" Target="#Registros!A1"/><Relationship Id="rId4" Type="http://schemas.openxmlformats.org/officeDocument/2006/relationships/hyperlink" Target="#Gr&#225;fica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320293</xdr:colOff>
      <xdr:row>8</xdr:row>
      <xdr:rowOff>101525</xdr:rowOff>
    </xdr:from>
    <xdr:to>
      <xdr:col>8</xdr:col>
      <xdr:colOff>407275</xdr:colOff>
      <xdr:row>8</xdr:row>
      <xdr:rowOff>641525</xdr:rowOff>
    </xdr:to>
    <xdr:sp macro="" textlink="">
      <xdr:nvSpPr>
        <xdr:cNvPr id="3" name="Elips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B1B2A9-46FA-4B8A-8F01-CD697DBDCDB8}"/>
            </a:ext>
          </a:extLst>
        </xdr:cNvPr>
        <xdr:cNvSpPr/>
      </xdr:nvSpPr>
      <xdr:spPr>
        <a:xfrm>
          <a:off x="8768968" y="4759250"/>
          <a:ext cx="534657" cy="540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220234</xdr:colOff>
      <xdr:row>8</xdr:row>
      <xdr:rowOff>11618</xdr:rowOff>
    </xdr:from>
    <xdr:to>
      <xdr:col>10</xdr:col>
      <xdr:colOff>325242</xdr:colOff>
      <xdr:row>8</xdr:row>
      <xdr:rowOff>685506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8FB7C6-80E3-4AF9-B23A-17B473E61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4259" y="4669343"/>
          <a:ext cx="657458" cy="6738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394938</xdr:colOff>
      <xdr:row>8</xdr:row>
      <xdr:rowOff>185854</xdr:rowOff>
    </xdr:from>
    <xdr:to>
      <xdr:col>8</xdr:col>
      <xdr:colOff>406554</xdr:colOff>
      <xdr:row>8</xdr:row>
      <xdr:rowOff>569177</xdr:rowOff>
    </xdr:to>
    <xdr:sp macro="" textlink="">
      <xdr:nvSpPr>
        <xdr:cNvPr id="5" name="CuadroText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9C182A-D2DF-4C0C-B708-7DC1B0ACFC96}"/>
            </a:ext>
          </a:extLst>
        </xdr:cNvPr>
        <xdr:cNvSpPr txBox="1"/>
      </xdr:nvSpPr>
      <xdr:spPr>
        <a:xfrm>
          <a:off x="8843613" y="4843579"/>
          <a:ext cx="459291" cy="383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5</xdr:col>
      <xdr:colOff>360092</xdr:colOff>
      <xdr:row>8</xdr:row>
      <xdr:rowOff>126844</xdr:rowOff>
    </xdr:from>
    <xdr:to>
      <xdr:col>6</xdr:col>
      <xdr:colOff>447074</xdr:colOff>
      <xdr:row>8</xdr:row>
      <xdr:rowOff>666844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C9D1233B-4E77-433C-AAB6-6BF7D33108DC}"/>
            </a:ext>
          </a:extLst>
        </xdr:cNvPr>
        <xdr:cNvGrpSpPr/>
      </xdr:nvGrpSpPr>
      <xdr:grpSpPr>
        <a:xfrm>
          <a:off x="10404637" y="5426208"/>
          <a:ext cx="537255" cy="540000"/>
          <a:chOff x="7271525" y="4761570"/>
          <a:chExt cx="540000" cy="540000"/>
        </a:xfrm>
      </xdr:grpSpPr>
      <xdr:sp macro="" textlink="">
        <xdr:nvSpPr>
          <xdr:cNvPr id="7" name="Elipse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133B2A9-8410-4CDE-9163-272D77171F59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8" name="CuadroTexto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188E559-E9E7-4304-B741-032047EFAE33}"/>
              </a:ext>
            </a:extLst>
          </xdr:cNvPr>
          <xdr:cNvSpPr txBox="1"/>
        </xdr:nvSpPr>
        <xdr:spPr>
          <a:xfrm>
            <a:off x="7319381" y="4856820"/>
            <a:ext cx="464634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250659</xdr:colOff>
      <xdr:row>0</xdr:row>
      <xdr:rowOff>150394</xdr:rowOff>
    </xdr:from>
    <xdr:to>
      <xdr:col>2</xdr:col>
      <xdr:colOff>1038926</xdr:colOff>
      <xdr:row>2</xdr:row>
      <xdr:rowOff>300789</xdr:rowOff>
    </xdr:to>
    <xdr:pic>
      <xdr:nvPicPr>
        <xdr:cNvPr id="9" name="Imagen 3" descr="C:\Users\inci6.INCI\AppData\Local\Microsoft\Windows\Temporary Internet Files\Content.Outlook\N8JGCM0T\Logo-INCI-siglas-para-formatos.jpg">
          <a:extLst>
            <a:ext uri="{FF2B5EF4-FFF2-40B4-BE49-F238E27FC236}">
              <a16:creationId xmlns:a16="http://schemas.microsoft.com/office/drawing/2014/main" id="{72C0E59C-F151-4668-A8EA-3157C17AB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59" y="150394"/>
          <a:ext cx="4029743" cy="11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30</xdr:col>
      <xdr:colOff>2696189</xdr:colOff>
      <xdr:row>57</xdr:row>
      <xdr:rowOff>2421946</xdr:rowOff>
    </xdr:to>
    <xdr:graphicFrame macro="">
      <xdr:nvGraphicFramePr>
        <xdr:cNvPr id="11" name="Gráfico 2">
          <a:extLst>
            <a:ext uri="{FF2B5EF4-FFF2-40B4-BE49-F238E27FC236}">
              <a16:creationId xmlns:a16="http://schemas.microsoft.com/office/drawing/2014/main" id="{E46CB88E-466C-477A-9C0B-915A398B2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OneDrive/Escritorio/GESTION%20AMBIENTAL%20INCI/PIGA/plan%20de%20ac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STION%20AMBIENTAL%20INCI\PIGA\GESTI&#211;N%20DEL%20PLAN%20DE%20ACCI&#211;N%20Y%20PROGRAMAS%20AMBI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GESTION "/>
      <sheetName val="PROGRAMA"/>
      <sheetName val="% EJECUCION"/>
      <sheetName val="Registros"/>
      <sheetName val="Gráficas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LAN AACIÓN ANUAL 2021"/>
      <sheetName val=" GESTIÓN DE RESIDUOS"/>
      <sheetName val="% EJECUCION"/>
      <sheetName val="REGISTRO"/>
      <sheetName val="GRÁFICAS"/>
      <sheetName val="GESTIÓN P. AGUA Y ENERGÍA "/>
      <sheetName val="GRÁFICAS DE CONSUMO AGUA Y ENE"/>
      <sheetName val="GESTIÓN C.SOSTENIBLE Y I. P.S"/>
      <sheetName val="LISTA"/>
    </sheetNames>
    <sheetDataSet>
      <sheetData sheetId="0"/>
      <sheetData sheetId="1"/>
      <sheetData sheetId="2"/>
      <sheetData sheetId="3">
        <row r="4">
          <cell r="C4" t="str">
            <v>ENE.</v>
          </cell>
          <cell r="D4" t="str">
            <v>FEB</v>
          </cell>
          <cell r="E4" t="str">
            <v>MAR</v>
          </cell>
          <cell r="F4" t="str">
            <v>ABR</v>
          </cell>
          <cell r="G4" t="str">
            <v>MAY</v>
          </cell>
          <cell r="H4" t="str">
            <v>JUN</v>
          </cell>
          <cell r="I4" t="str">
            <v>JUL</v>
          </cell>
          <cell r="J4" t="str">
            <v>AGO</v>
          </cell>
          <cell r="K4" t="str">
            <v>SEP</v>
          </cell>
          <cell r="L4" t="str">
            <v>OCT</v>
          </cell>
          <cell r="M4" t="str">
            <v>NOV</v>
          </cell>
          <cell r="N4" t="str">
            <v>Dic-17</v>
          </cell>
        </row>
        <row r="9">
          <cell r="B9" t="str">
            <v>% EJECUCIÓN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8.771929824561403E-2</v>
          </cell>
          <cell r="J9">
            <v>0.26315789473684209</v>
          </cell>
          <cell r="K9">
            <v>0.43859649122807015</v>
          </cell>
          <cell r="L9">
            <v>0.59649122807017541</v>
          </cell>
          <cell r="M9">
            <v>0.78947368421052633</v>
          </cell>
          <cell r="N9">
            <v>1</v>
          </cell>
        </row>
        <row r="10">
          <cell r="B10" t="str">
            <v>% META PROGRAMADA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8.3333333333333329E-2</v>
          </cell>
          <cell r="J10">
            <v>0.24999999999999997</v>
          </cell>
          <cell r="K10">
            <v>0.41666666666666663</v>
          </cell>
          <cell r="L10">
            <v>0.56666666666666665</v>
          </cell>
          <cell r="M10">
            <v>0.75</v>
          </cell>
          <cell r="N10">
            <v>0.95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58"/>
  <sheetViews>
    <sheetView showGridLines="0" tabSelected="1" view="pageBreakPreview" zoomScale="55" zoomScaleNormal="82" zoomScaleSheetLayoutView="55" workbookViewId="0">
      <selection activeCell="AE27" sqref="AE27"/>
    </sheetView>
  </sheetViews>
  <sheetFormatPr baseColWidth="10" defaultColWidth="11.42578125" defaultRowHeight="12.75" x14ac:dyDescent="0.2"/>
  <cols>
    <col min="1" max="1" width="11.42578125" style="2"/>
    <col min="2" max="2" width="37.28515625" style="43" customWidth="1"/>
    <col min="3" max="3" width="16.42578125" style="2" customWidth="1"/>
    <col min="4" max="4" width="45.7109375" style="2" customWidth="1"/>
    <col min="5" max="5" width="39.7109375" style="2" customWidth="1"/>
    <col min="6" max="9" width="6.7109375" style="2" customWidth="1"/>
    <col min="10" max="10" width="8.28515625" style="2" customWidth="1"/>
    <col min="11" max="11" width="9" style="2" customWidth="1"/>
    <col min="12" max="12" width="8.42578125" style="2" customWidth="1"/>
    <col min="13" max="13" width="9.140625" style="2" customWidth="1"/>
    <col min="14" max="16" width="6.7109375" style="2" customWidth="1"/>
    <col min="17" max="17" width="8.85546875" style="2" customWidth="1"/>
    <col min="18" max="20" width="6.7109375" style="2" customWidth="1"/>
    <col min="21" max="21" width="8.5703125" style="2" customWidth="1"/>
    <col min="22" max="29" width="6.7109375" style="2" customWidth="1"/>
    <col min="30" max="30" width="20" style="43" customWidth="1"/>
    <col min="31" max="31" width="44.42578125" style="2" customWidth="1"/>
    <col min="32" max="16384" width="11.42578125" style="2"/>
  </cols>
  <sheetData>
    <row r="1" spans="1:31" ht="39.75" customHeight="1" x14ac:dyDescent="0.2">
      <c r="A1" s="182"/>
      <c r="B1" s="183"/>
      <c r="C1" s="183"/>
      <c r="D1" s="183"/>
      <c r="E1" s="188" t="s">
        <v>0</v>
      </c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" t="s">
        <v>1</v>
      </c>
    </row>
    <row r="2" spans="1:31" ht="39.75" customHeight="1" x14ac:dyDescent="0.2">
      <c r="A2" s="184"/>
      <c r="B2" s="185"/>
      <c r="C2" s="185"/>
      <c r="D2" s="185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" t="s">
        <v>2</v>
      </c>
    </row>
    <row r="3" spans="1:31" ht="39.75" customHeight="1" x14ac:dyDescent="0.2">
      <c r="A3" s="186"/>
      <c r="B3" s="187"/>
      <c r="C3" s="187"/>
      <c r="D3" s="187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3" t="s">
        <v>3</v>
      </c>
    </row>
    <row r="4" spans="1:31" ht="50.1" customHeight="1" x14ac:dyDescent="0.2">
      <c r="A4" s="189" t="s">
        <v>4</v>
      </c>
      <c r="B4" s="189"/>
      <c r="C4" s="189"/>
      <c r="D4" s="189"/>
      <c r="E4" s="190" t="s">
        <v>5</v>
      </c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2"/>
      <c r="AE4" s="193"/>
    </row>
    <row r="5" spans="1:31" s="50" customFormat="1" ht="102" customHeight="1" x14ac:dyDescent="0.2">
      <c r="A5" s="196" t="s">
        <v>6</v>
      </c>
      <c r="B5" s="196"/>
      <c r="C5" s="196"/>
      <c r="D5" s="196"/>
      <c r="E5" s="197" t="s">
        <v>7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9"/>
      <c r="AE5" s="194"/>
    </row>
    <row r="6" spans="1:31" ht="50.1" customHeight="1" x14ac:dyDescent="0.2">
      <c r="A6" s="196" t="s">
        <v>8</v>
      </c>
      <c r="B6" s="196"/>
      <c r="C6" s="196"/>
      <c r="D6" s="196"/>
      <c r="E6" s="200" t="s">
        <v>9</v>
      </c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2"/>
      <c r="AE6" s="194"/>
    </row>
    <row r="7" spans="1:31" ht="50.1" customHeight="1" x14ac:dyDescent="0.2">
      <c r="A7" s="203" t="s">
        <v>10</v>
      </c>
      <c r="B7" s="204"/>
      <c r="C7" s="204"/>
      <c r="D7" s="205"/>
      <c r="E7" s="200" t="s">
        <v>11</v>
      </c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7"/>
      <c r="AE7" s="194"/>
    </row>
    <row r="8" spans="1:31" ht="50.1" customHeight="1" x14ac:dyDescent="0.2">
      <c r="A8" s="196" t="s">
        <v>12</v>
      </c>
      <c r="B8" s="196"/>
      <c r="C8" s="196"/>
      <c r="D8" s="196"/>
      <c r="E8" s="200" t="s">
        <v>13</v>
      </c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7"/>
      <c r="AE8" s="194"/>
    </row>
    <row r="9" spans="1:31" ht="56.25" customHeight="1" x14ac:dyDescent="0.2">
      <c r="A9" s="208" t="s">
        <v>14</v>
      </c>
      <c r="B9" s="209"/>
      <c r="C9" s="209"/>
      <c r="D9" s="210"/>
      <c r="E9" s="4">
        <v>44407</v>
      </c>
      <c r="F9" s="211"/>
      <c r="G9" s="212"/>
      <c r="H9" s="212"/>
      <c r="I9" s="212"/>
      <c r="J9" s="212"/>
      <c r="K9" s="21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6"/>
      <c r="AE9" s="195"/>
    </row>
    <row r="10" spans="1:31" ht="20.100000000000001" customHeight="1" x14ac:dyDescent="0.2">
      <c r="A10" s="144" t="s">
        <v>15</v>
      </c>
      <c r="B10" s="144" t="s">
        <v>16</v>
      </c>
      <c r="C10" s="147" t="s">
        <v>17</v>
      </c>
      <c r="D10" s="148"/>
      <c r="E10" s="149" t="s">
        <v>18</v>
      </c>
      <c r="F10" s="153" t="s">
        <v>19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76" t="s">
        <v>20</v>
      </c>
      <c r="AE10" s="179" t="s">
        <v>21</v>
      </c>
    </row>
    <row r="11" spans="1:31" ht="20.100000000000001" customHeight="1" x14ac:dyDescent="0.2">
      <c r="A11" s="145"/>
      <c r="B11" s="145"/>
      <c r="C11" s="147"/>
      <c r="D11" s="148"/>
      <c r="E11" s="149"/>
      <c r="F11" s="151" t="s">
        <v>22</v>
      </c>
      <c r="G11" s="152"/>
      <c r="H11" s="151" t="s">
        <v>23</v>
      </c>
      <c r="I11" s="152"/>
      <c r="J11" s="151" t="s">
        <v>24</v>
      </c>
      <c r="K11" s="152"/>
      <c r="L11" s="151" t="s">
        <v>25</v>
      </c>
      <c r="M11" s="152"/>
      <c r="N11" s="151" t="s">
        <v>26</v>
      </c>
      <c r="O11" s="152"/>
      <c r="P11" s="151" t="s">
        <v>27</v>
      </c>
      <c r="Q11" s="152"/>
      <c r="R11" s="151" t="s">
        <v>28</v>
      </c>
      <c r="S11" s="152"/>
      <c r="T11" s="151" t="s">
        <v>29</v>
      </c>
      <c r="U11" s="152"/>
      <c r="V11" s="151" t="s">
        <v>30</v>
      </c>
      <c r="W11" s="152"/>
      <c r="X11" s="151" t="s">
        <v>31</v>
      </c>
      <c r="Y11" s="152"/>
      <c r="Z11" s="151" t="s">
        <v>32</v>
      </c>
      <c r="AA11" s="152"/>
      <c r="AB11" s="151" t="s">
        <v>33</v>
      </c>
      <c r="AC11" s="152"/>
      <c r="AD11" s="177"/>
      <c r="AE11" s="180"/>
    </row>
    <row r="12" spans="1:31" ht="20.100000000000001" customHeight="1" x14ac:dyDescent="0.2">
      <c r="A12" s="146"/>
      <c r="B12" s="146"/>
      <c r="C12" s="147"/>
      <c r="D12" s="148"/>
      <c r="E12" s="149"/>
      <c r="F12" s="7" t="s">
        <v>34</v>
      </c>
      <c r="G12" s="8" t="s">
        <v>35</v>
      </c>
      <c r="H12" s="7" t="s">
        <v>34</v>
      </c>
      <c r="I12" s="8" t="s">
        <v>35</v>
      </c>
      <c r="J12" s="7" t="s">
        <v>34</v>
      </c>
      <c r="K12" s="8" t="s">
        <v>35</v>
      </c>
      <c r="L12" s="7" t="s">
        <v>34</v>
      </c>
      <c r="M12" s="8" t="s">
        <v>35</v>
      </c>
      <c r="N12" s="7" t="s">
        <v>34</v>
      </c>
      <c r="O12" s="8" t="s">
        <v>35</v>
      </c>
      <c r="P12" s="7" t="s">
        <v>34</v>
      </c>
      <c r="Q12" s="8" t="s">
        <v>35</v>
      </c>
      <c r="R12" s="7" t="s">
        <v>34</v>
      </c>
      <c r="S12" s="8" t="s">
        <v>35</v>
      </c>
      <c r="T12" s="7" t="s">
        <v>34</v>
      </c>
      <c r="U12" s="8" t="s">
        <v>35</v>
      </c>
      <c r="V12" s="7" t="s">
        <v>34</v>
      </c>
      <c r="W12" s="8" t="s">
        <v>35</v>
      </c>
      <c r="X12" s="7" t="s">
        <v>34</v>
      </c>
      <c r="Y12" s="8" t="s">
        <v>35</v>
      </c>
      <c r="Z12" s="7" t="s">
        <v>34</v>
      </c>
      <c r="AA12" s="8" t="s">
        <v>35</v>
      </c>
      <c r="AB12" s="7" t="s">
        <v>34</v>
      </c>
      <c r="AC12" s="8" t="s">
        <v>35</v>
      </c>
      <c r="AD12" s="178"/>
      <c r="AE12" s="181"/>
    </row>
    <row r="13" spans="1:31" ht="39.75" customHeight="1" x14ac:dyDescent="0.2">
      <c r="A13" s="167" t="s">
        <v>34</v>
      </c>
      <c r="B13" s="56" t="s">
        <v>36</v>
      </c>
      <c r="C13" s="174" t="s">
        <v>37</v>
      </c>
      <c r="D13" s="175"/>
      <c r="E13" s="9" t="s">
        <v>38</v>
      </c>
      <c r="F13" s="10"/>
      <c r="G13" s="11"/>
      <c r="H13" s="10"/>
      <c r="I13" s="11"/>
      <c r="J13" s="10"/>
      <c r="K13" s="11"/>
      <c r="L13" s="10"/>
      <c r="M13" s="11"/>
      <c r="N13" s="10"/>
      <c r="O13" s="11"/>
      <c r="P13" s="10"/>
      <c r="Q13" s="11"/>
      <c r="R13" s="10"/>
      <c r="S13" s="11"/>
      <c r="T13" s="10">
        <v>1</v>
      </c>
      <c r="U13" s="11">
        <v>1</v>
      </c>
      <c r="V13" s="10"/>
      <c r="W13" s="11"/>
      <c r="X13" s="10"/>
      <c r="Y13" s="11"/>
      <c r="Z13" s="10">
        <v>1</v>
      </c>
      <c r="AA13" s="11">
        <v>1</v>
      </c>
      <c r="AB13" s="10"/>
      <c r="AC13" s="11"/>
      <c r="AD13" s="12">
        <f>IF(COUNTA(F13,H13,J13,L13,N13,P13,R13,T13,V13,X13,Z13,AB13)=0,0,COUNTA(G13,I13,K13,M13,O13,Q13,S13,U13,W13,Y13,AA13,AC13)/COUNTA(F13,H13,J13,L13,N13,P13,R13,T13,V13,X13,Z13,AB13))</f>
        <v>1</v>
      </c>
      <c r="AE13" s="13"/>
    </row>
    <row r="14" spans="1:31" ht="54" customHeight="1" x14ac:dyDescent="0.2">
      <c r="A14" s="168"/>
      <c r="B14" s="56" t="s">
        <v>36</v>
      </c>
      <c r="C14" s="169" t="s">
        <v>39</v>
      </c>
      <c r="D14" s="170"/>
      <c r="E14" s="9" t="s">
        <v>40</v>
      </c>
      <c r="F14" s="14"/>
      <c r="G14" s="15"/>
      <c r="H14" s="14"/>
      <c r="I14" s="15"/>
      <c r="J14" s="14"/>
      <c r="K14" s="15"/>
      <c r="L14" s="14"/>
      <c r="M14" s="15"/>
      <c r="N14" s="14"/>
      <c r="O14" s="15"/>
      <c r="P14" s="14"/>
      <c r="Q14" s="15"/>
      <c r="R14" s="14"/>
      <c r="S14" s="15"/>
      <c r="T14" s="14"/>
      <c r="U14" s="15"/>
      <c r="V14" s="14"/>
      <c r="W14" s="15"/>
      <c r="X14" s="14"/>
      <c r="Y14" s="15"/>
      <c r="Z14" s="14"/>
      <c r="AA14" s="15"/>
      <c r="AB14" s="14">
        <v>1</v>
      </c>
      <c r="AC14" s="15">
        <v>1</v>
      </c>
      <c r="AD14" s="16">
        <f t="shared" ref="AD14:AD44" si="0">IF(COUNTA(F14,H14,J14,L14,N14,P14,R14,T14,V14,X14,Z14,AB14)=0,0,COUNTA(G14,I14,K14,M14,O14,Q14,S14,U14,W14,Y14,AA14,AC14)/COUNTA(F14,H14,J14,L14,N14,P14,R14,T14,V14,X14,Z14,AB14))</f>
        <v>1</v>
      </c>
      <c r="AE14" s="17"/>
    </row>
    <row r="15" spans="1:31" ht="39.75" customHeight="1" x14ac:dyDescent="0.2">
      <c r="A15" s="168"/>
      <c r="B15" s="56" t="s">
        <v>36</v>
      </c>
      <c r="C15" s="169" t="s">
        <v>41</v>
      </c>
      <c r="D15" s="170"/>
      <c r="E15" s="9" t="s">
        <v>42</v>
      </c>
      <c r="F15" s="14"/>
      <c r="G15" s="15"/>
      <c r="H15" s="14"/>
      <c r="I15" s="15"/>
      <c r="J15" s="14"/>
      <c r="K15" s="15"/>
      <c r="L15" s="14"/>
      <c r="M15" s="15"/>
      <c r="N15" s="14"/>
      <c r="O15" s="15"/>
      <c r="P15" s="14"/>
      <c r="Q15" s="15"/>
      <c r="R15" s="14"/>
      <c r="S15" s="15"/>
      <c r="T15" s="14">
        <v>1</v>
      </c>
      <c r="U15" s="15">
        <v>1</v>
      </c>
      <c r="V15" s="14"/>
      <c r="W15" s="15"/>
      <c r="X15" s="14"/>
      <c r="Y15" s="15"/>
      <c r="Z15" s="14">
        <v>1</v>
      </c>
      <c r="AA15" s="15">
        <v>1</v>
      </c>
      <c r="AB15" s="14"/>
      <c r="AC15" s="15"/>
      <c r="AD15" s="16">
        <f t="shared" si="0"/>
        <v>1</v>
      </c>
      <c r="AE15" s="17"/>
    </row>
    <row r="16" spans="1:31" ht="52.5" customHeight="1" x14ac:dyDescent="0.2">
      <c r="A16" s="168"/>
      <c r="B16" s="56" t="s">
        <v>36</v>
      </c>
      <c r="C16" s="166" t="s">
        <v>43</v>
      </c>
      <c r="D16" s="166"/>
      <c r="E16" s="18" t="s">
        <v>44</v>
      </c>
      <c r="F16" s="14"/>
      <c r="G16" s="15"/>
      <c r="H16" s="14"/>
      <c r="I16" s="15"/>
      <c r="J16" s="14"/>
      <c r="K16" s="15"/>
      <c r="L16" s="14"/>
      <c r="M16" s="15"/>
      <c r="N16" s="14"/>
      <c r="O16" s="15"/>
      <c r="P16" s="14"/>
      <c r="Q16" s="15"/>
      <c r="R16" s="14"/>
      <c r="S16" s="15"/>
      <c r="T16" s="14">
        <v>1</v>
      </c>
      <c r="U16" s="15">
        <v>1</v>
      </c>
      <c r="V16" s="14">
        <v>1</v>
      </c>
      <c r="W16" s="15">
        <v>1</v>
      </c>
      <c r="X16" s="14">
        <v>1</v>
      </c>
      <c r="Y16" s="15">
        <v>1</v>
      </c>
      <c r="Z16" s="14">
        <v>1</v>
      </c>
      <c r="AA16" s="15">
        <v>1</v>
      </c>
      <c r="AB16" s="14">
        <v>1</v>
      </c>
      <c r="AC16" s="15">
        <v>1</v>
      </c>
      <c r="AD16" s="16">
        <f t="shared" si="0"/>
        <v>1</v>
      </c>
      <c r="AE16" s="17"/>
    </row>
    <row r="17" spans="1:31" ht="52.5" customHeight="1" x14ac:dyDescent="0.2">
      <c r="A17" s="168"/>
      <c r="B17" s="56" t="s">
        <v>36</v>
      </c>
      <c r="C17" s="156" t="s">
        <v>45</v>
      </c>
      <c r="D17" s="157"/>
      <c r="E17" s="18" t="s">
        <v>44</v>
      </c>
      <c r="F17" s="14"/>
      <c r="G17" s="15"/>
      <c r="H17" s="14"/>
      <c r="I17" s="15"/>
      <c r="J17" s="14"/>
      <c r="K17" s="15"/>
      <c r="L17" s="14"/>
      <c r="M17" s="15"/>
      <c r="N17" s="14"/>
      <c r="O17" s="15"/>
      <c r="P17" s="14"/>
      <c r="Q17" s="15"/>
      <c r="R17" s="14"/>
      <c r="S17" s="15"/>
      <c r="T17" s="14"/>
      <c r="U17" s="15"/>
      <c r="V17" s="14">
        <v>1</v>
      </c>
      <c r="W17" s="15">
        <v>1</v>
      </c>
      <c r="X17" s="14"/>
      <c r="Y17" s="15"/>
      <c r="Z17" s="14"/>
      <c r="AA17" s="15"/>
      <c r="AB17" s="14"/>
      <c r="AC17" s="15"/>
      <c r="AD17" s="16">
        <f t="shared" si="0"/>
        <v>1</v>
      </c>
      <c r="AE17" s="17"/>
    </row>
    <row r="18" spans="1:31" ht="52.5" customHeight="1" x14ac:dyDescent="0.2">
      <c r="A18" s="168"/>
      <c r="B18" s="56" t="s">
        <v>36</v>
      </c>
      <c r="C18" s="174" t="s">
        <v>46</v>
      </c>
      <c r="D18" s="175"/>
      <c r="E18" s="19" t="s">
        <v>47</v>
      </c>
      <c r="F18" s="14"/>
      <c r="G18" s="15"/>
      <c r="H18" s="14"/>
      <c r="I18" s="15"/>
      <c r="J18" s="14"/>
      <c r="K18" s="15"/>
      <c r="L18" s="14"/>
      <c r="M18" s="15"/>
      <c r="N18" s="14"/>
      <c r="O18" s="15"/>
      <c r="P18" s="14"/>
      <c r="Q18" s="15"/>
      <c r="R18" s="14"/>
      <c r="S18" s="15"/>
      <c r="T18" s="14">
        <v>1</v>
      </c>
      <c r="U18" s="15">
        <v>1</v>
      </c>
      <c r="V18" s="14"/>
      <c r="W18" s="15"/>
      <c r="X18" s="14"/>
      <c r="Y18" s="15"/>
      <c r="Z18" s="14"/>
      <c r="AA18" s="15"/>
      <c r="AB18" s="14"/>
      <c r="AC18" s="15"/>
      <c r="AD18" s="16">
        <f t="shared" si="0"/>
        <v>1</v>
      </c>
      <c r="AE18" s="17"/>
    </row>
    <row r="19" spans="1:31" ht="52.5" customHeight="1" x14ac:dyDescent="0.2">
      <c r="A19" s="168"/>
      <c r="B19" s="56" t="s">
        <v>36</v>
      </c>
      <c r="C19" s="162" t="s">
        <v>48</v>
      </c>
      <c r="D19" s="163"/>
      <c r="E19" s="19" t="s">
        <v>49</v>
      </c>
      <c r="F19" s="14"/>
      <c r="G19" s="15"/>
      <c r="H19" s="14"/>
      <c r="I19" s="15"/>
      <c r="J19" s="14"/>
      <c r="K19" s="15"/>
      <c r="L19" s="14"/>
      <c r="M19" s="15"/>
      <c r="N19" s="14"/>
      <c r="O19" s="15"/>
      <c r="P19" s="14"/>
      <c r="Q19" s="15"/>
      <c r="R19" s="14"/>
      <c r="S19" s="15"/>
      <c r="T19" s="14">
        <v>1</v>
      </c>
      <c r="U19" s="15">
        <v>1</v>
      </c>
      <c r="V19" s="14"/>
      <c r="W19" s="15"/>
      <c r="X19" s="14"/>
      <c r="Y19" s="15"/>
      <c r="Z19" s="14"/>
      <c r="AA19" s="15"/>
      <c r="AB19" s="14"/>
      <c r="AC19" s="15"/>
      <c r="AD19" s="16">
        <f t="shared" si="0"/>
        <v>1</v>
      </c>
      <c r="AE19" s="17"/>
    </row>
    <row r="20" spans="1:31" ht="43.5" customHeight="1" x14ac:dyDescent="0.2">
      <c r="A20" s="168"/>
      <c r="B20" s="56" t="s">
        <v>50</v>
      </c>
      <c r="C20" s="169" t="s">
        <v>51</v>
      </c>
      <c r="D20" s="170"/>
      <c r="E20" s="9" t="s">
        <v>52</v>
      </c>
      <c r="F20" s="14"/>
      <c r="G20" s="15"/>
      <c r="H20" s="14"/>
      <c r="I20" s="15"/>
      <c r="J20" s="14"/>
      <c r="K20" s="15"/>
      <c r="L20" s="14"/>
      <c r="M20" s="15"/>
      <c r="N20" s="14"/>
      <c r="O20" s="15"/>
      <c r="P20" s="14"/>
      <c r="Q20" s="15"/>
      <c r="R20" s="14"/>
      <c r="S20" s="15"/>
      <c r="T20" s="14"/>
      <c r="U20" s="15"/>
      <c r="V20" s="14">
        <v>1</v>
      </c>
      <c r="W20" s="15">
        <v>1</v>
      </c>
      <c r="X20" s="14">
        <v>1</v>
      </c>
      <c r="Y20" s="15">
        <v>1</v>
      </c>
      <c r="Z20" s="14">
        <v>1</v>
      </c>
      <c r="AA20" s="15">
        <v>1</v>
      </c>
      <c r="AB20" s="14">
        <v>1</v>
      </c>
      <c r="AC20" s="15">
        <v>1</v>
      </c>
      <c r="AD20" s="16">
        <f>IF(COUNTA(F20,H20,J20,L20,N20,P20,R20,T20,V20,X20,Z20,AB20)=0,0,COUNTA(G20,I20,K20,M20,O20,Q20,S20,U20,W20,Y20,AA20,AC20)/COUNTA(F20,H20,J20,L20,N20,P20,R20,T20,V20,X20,Z20,AB20))</f>
        <v>1</v>
      </c>
      <c r="AE20" s="20"/>
    </row>
    <row r="21" spans="1:31" ht="55.5" customHeight="1" x14ac:dyDescent="0.2">
      <c r="A21" s="168"/>
      <c r="B21" s="56" t="s">
        <v>50</v>
      </c>
      <c r="C21" s="171" t="s">
        <v>53</v>
      </c>
      <c r="D21" s="171"/>
      <c r="E21" s="19" t="s">
        <v>54</v>
      </c>
      <c r="F21" s="21"/>
      <c r="G21" s="22"/>
      <c r="H21" s="21"/>
      <c r="I21" s="22"/>
      <c r="J21" s="21"/>
      <c r="K21" s="22"/>
      <c r="L21" s="21"/>
      <c r="M21" s="22"/>
      <c r="N21" s="21"/>
      <c r="O21" s="22"/>
      <c r="P21" s="21"/>
      <c r="Q21" s="22"/>
      <c r="R21" s="21"/>
      <c r="S21" s="22"/>
      <c r="T21" s="21"/>
      <c r="U21" s="22"/>
      <c r="V21" s="21">
        <v>1</v>
      </c>
      <c r="W21" s="22">
        <v>1</v>
      </c>
      <c r="X21" s="21"/>
      <c r="Y21" s="22"/>
      <c r="Z21" s="21"/>
      <c r="AA21" s="22"/>
      <c r="AB21" s="21"/>
      <c r="AC21" s="22"/>
      <c r="AD21" s="16">
        <f>IF(COUNTA(F21,H21,J21,L21,N21,P21,R21,T21,V21,X21,Z21,AB21)=0,0,COUNTA(G21,I21,K21,M21,O21,Q21,S21,U21,W21,Y21,AA21,AC21)/COUNTA(F21,H21,J21,L21,N21,P21,R21,T21,V21,X21,Z21,AB21))</f>
        <v>1</v>
      </c>
      <c r="AE21" s="23"/>
    </row>
    <row r="22" spans="1:31" ht="55.5" customHeight="1" x14ac:dyDescent="0.2">
      <c r="A22" s="168"/>
      <c r="B22" s="56" t="s">
        <v>36</v>
      </c>
      <c r="C22" s="154" t="s">
        <v>55</v>
      </c>
      <c r="D22" s="155"/>
      <c r="E22" s="19" t="s">
        <v>44</v>
      </c>
      <c r="F22" s="21"/>
      <c r="G22" s="22"/>
      <c r="H22" s="21"/>
      <c r="I22" s="22"/>
      <c r="J22" s="21"/>
      <c r="K22" s="22"/>
      <c r="L22" s="21"/>
      <c r="M22" s="22"/>
      <c r="N22" s="21"/>
      <c r="O22" s="22"/>
      <c r="P22" s="21"/>
      <c r="Q22" s="22"/>
      <c r="R22" s="21">
        <v>1</v>
      </c>
      <c r="S22" s="22">
        <v>1</v>
      </c>
      <c r="T22" s="21"/>
      <c r="U22" s="22"/>
      <c r="V22" s="21"/>
      <c r="W22" s="22"/>
      <c r="X22" s="21"/>
      <c r="Y22" s="22"/>
      <c r="Z22" s="21"/>
      <c r="AA22" s="22"/>
      <c r="AB22" s="21"/>
      <c r="AC22" s="22"/>
      <c r="AD22" s="16">
        <f>IF(COUNTA(F22,H22,J22,L22,N22,P22,R22,T22,V22,X22,Z22,AB22)=0,0,COUNTA(G22,I22,K22,M22,O22,Q22,S22,U22,W22,Y22,AA22,AC22)/COUNTA(F22,H22,J22,L22,N22,P22,R22,T22,V22,X22,Z22,AB22))</f>
        <v>1</v>
      </c>
      <c r="AE22" s="23"/>
    </row>
    <row r="23" spans="1:31" ht="39.75" customHeight="1" x14ac:dyDescent="0.2">
      <c r="A23" s="168"/>
      <c r="B23" s="56" t="s">
        <v>56</v>
      </c>
      <c r="C23" s="154" t="s">
        <v>57</v>
      </c>
      <c r="D23" s="155"/>
      <c r="E23" s="9" t="s">
        <v>52</v>
      </c>
      <c r="F23" s="21"/>
      <c r="G23" s="22"/>
      <c r="H23" s="21"/>
      <c r="I23" s="22"/>
      <c r="J23" s="21"/>
      <c r="K23" s="22"/>
      <c r="L23" s="21"/>
      <c r="M23" s="22"/>
      <c r="N23" s="21"/>
      <c r="O23" s="22"/>
      <c r="P23" s="21"/>
      <c r="Q23" s="22"/>
      <c r="R23" s="21"/>
      <c r="S23" s="22"/>
      <c r="T23" s="21"/>
      <c r="U23" s="22"/>
      <c r="V23" s="21"/>
      <c r="W23" s="22"/>
      <c r="X23" s="21">
        <v>1</v>
      </c>
      <c r="Y23" s="22">
        <v>1</v>
      </c>
      <c r="Z23" s="21">
        <v>1</v>
      </c>
      <c r="AA23" s="22">
        <v>1</v>
      </c>
      <c r="AB23" s="21">
        <v>1</v>
      </c>
      <c r="AC23" s="22">
        <v>1</v>
      </c>
      <c r="AD23" s="16">
        <f t="shared" si="0"/>
        <v>1</v>
      </c>
      <c r="AE23" s="23"/>
    </row>
    <row r="24" spans="1:31" ht="61.5" customHeight="1" x14ac:dyDescent="0.2">
      <c r="A24" s="168"/>
      <c r="B24" s="56" t="s">
        <v>56</v>
      </c>
      <c r="C24" s="171" t="s">
        <v>58</v>
      </c>
      <c r="D24" s="171"/>
      <c r="E24" s="19" t="s">
        <v>54</v>
      </c>
      <c r="F24" s="21"/>
      <c r="G24" s="22"/>
      <c r="H24" s="21"/>
      <c r="I24" s="22"/>
      <c r="J24" s="21"/>
      <c r="K24" s="22"/>
      <c r="L24" s="21"/>
      <c r="M24" s="22"/>
      <c r="N24" s="21"/>
      <c r="O24" s="22"/>
      <c r="P24" s="21"/>
      <c r="Q24" s="22"/>
      <c r="R24" s="21"/>
      <c r="S24" s="22"/>
      <c r="T24" s="21"/>
      <c r="U24" s="22"/>
      <c r="V24" s="21"/>
      <c r="W24" s="22"/>
      <c r="X24" s="21">
        <v>1</v>
      </c>
      <c r="Y24" s="22">
        <v>1</v>
      </c>
      <c r="Z24" s="21">
        <v>1</v>
      </c>
      <c r="AA24" s="22">
        <v>1</v>
      </c>
      <c r="AB24" s="21"/>
      <c r="AC24" s="22"/>
      <c r="AD24" s="16">
        <f t="shared" si="0"/>
        <v>1</v>
      </c>
      <c r="AE24" s="23"/>
    </row>
    <row r="25" spans="1:31" ht="60" customHeight="1" x14ac:dyDescent="0.2">
      <c r="A25" s="168"/>
      <c r="B25" s="56" t="s">
        <v>59</v>
      </c>
      <c r="C25" s="154" t="s">
        <v>60</v>
      </c>
      <c r="D25" s="155"/>
      <c r="E25" s="19" t="s">
        <v>54</v>
      </c>
      <c r="F25" s="21"/>
      <c r="G25" s="22"/>
      <c r="H25" s="21"/>
      <c r="I25" s="22"/>
      <c r="J25" s="21"/>
      <c r="K25" s="22"/>
      <c r="L25" s="21"/>
      <c r="M25" s="22"/>
      <c r="N25" s="21"/>
      <c r="O25" s="22"/>
      <c r="P25" s="21"/>
      <c r="Q25" s="22"/>
      <c r="R25" s="21"/>
      <c r="S25" s="22"/>
      <c r="T25" s="21"/>
      <c r="U25" s="22"/>
      <c r="V25" s="21"/>
      <c r="W25" s="22"/>
      <c r="X25" s="21"/>
      <c r="Y25" s="22"/>
      <c r="Z25" s="21">
        <v>1</v>
      </c>
      <c r="AA25" s="22">
        <v>1</v>
      </c>
      <c r="AB25" s="21"/>
      <c r="AC25" s="22"/>
      <c r="AD25" s="16">
        <f>IF(COUNTA(F25,H25,J25,L25,N25,P25,R25,T25,V25,X25,Z25,AB25)=0,0,COUNTA(G25,I25,K25,M25,O25,Q25,S25,U25,W25,Y25,AA25,AC25)/COUNTA(F25,H25,J25,L25,N25,P25,R25,T25,V25,X25,Z25,AB25))</f>
        <v>1</v>
      </c>
      <c r="AE25" s="23"/>
    </row>
    <row r="26" spans="1:31" ht="39.75" customHeight="1" x14ac:dyDescent="0.2">
      <c r="A26" s="168"/>
      <c r="B26" s="56" t="s">
        <v>59</v>
      </c>
      <c r="C26" s="156" t="s">
        <v>61</v>
      </c>
      <c r="D26" s="157"/>
      <c r="E26" s="24" t="s">
        <v>62</v>
      </c>
      <c r="F26" s="21"/>
      <c r="G26" s="22"/>
      <c r="H26" s="21"/>
      <c r="I26" s="22"/>
      <c r="J26" s="21"/>
      <c r="K26" s="22"/>
      <c r="L26" s="21"/>
      <c r="M26" s="22"/>
      <c r="N26" s="21"/>
      <c r="O26" s="22"/>
      <c r="P26" s="21"/>
      <c r="Q26" s="22"/>
      <c r="R26" s="21"/>
      <c r="S26" s="22"/>
      <c r="T26" s="21"/>
      <c r="U26" s="22"/>
      <c r="V26" s="21"/>
      <c r="W26" s="22"/>
      <c r="X26" s="21"/>
      <c r="Y26" s="22"/>
      <c r="Z26" s="21"/>
      <c r="AA26" s="22"/>
      <c r="AB26" s="21">
        <v>1</v>
      </c>
      <c r="AC26" s="22"/>
      <c r="AD26" s="16">
        <f>IF(COUNTA(F26,H26,J26,L26,N26,P26,R26,T26,V26,X26,Z26,AB26)=0,0,COUNTA(G26,I26,K26,M26,O26,Q26,S26,U26,W26,Y26,AA26,AC26)/COUNTA(F26,H26,J26,L26,N26,P26,R26,T26,V26,X26,Z26,AB26))</f>
        <v>0</v>
      </c>
      <c r="AE26" s="23"/>
    </row>
    <row r="27" spans="1:31" ht="47.25" customHeight="1" x14ac:dyDescent="0.2">
      <c r="A27" s="158" t="s">
        <v>63</v>
      </c>
      <c r="B27" s="56" t="s">
        <v>36</v>
      </c>
      <c r="C27" s="160" t="s">
        <v>64</v>
      </c>
      <c r="D27" s="161"/>
      <c r="E27" s="19" t="s">
        <v>54</v>
      </c>
      <c r="F27" s="10"/>
      <c r="G27" s="11"/>
      <c r="H27" s="10"/>
      <c r="I27" s="11"/>
      <c r="J27" s="10"/>
      <c r="K27" s="11"/>
      <c r="L27" s="10"/>
      <c r="M27" s="11"/>
      <c r="N27" s="10"/>
      <c r="O27" s="11"/>
      <c r="P27" s="10"/>
      <c r="Q27" s="11"/>
      <c r="R27" s="10"/>
      <c r="S27" s="11"/>
      <c r="T27" s="14">
        <v>1</v>
      </c>
      <c r="U27" s="11">
        <v>1</v>
      </c>
      <c r="V27" s="10"/>
      <c r="W27" s="11"/>
      <c r="X27" s="10"/>
      <c r="Y27" s="11"/>
      <c r="Z27" s="10"/>
      <c r="AA27" s="11"/>
      <c r="AB27" s="10"/>
      <c r="AC27" s="11"/>
      <c r="AD27" s="25">
        <f t="shared" si="0"/>
        <v>1</v>
      </c>
      <c r="AE27" s="26"/>
    </row>
    <row r="28" spans="1:31" ht="67.5" customHeight="1" x14ac:dyDescent="0.2">
      <c r="A28" s="159"/>
      <c r="B28" s="56" t="s">
        <v>36</v>
      </c>
      <c r="C28" s="162" t="s">
        <v>65</v>
      </c>
      <c r="D28" s="163"/>
      <c r="E28" s="9" t="s">
        <v>66</v>
      </c>
      <c r="F28" s="14"/>
      <c r="G28" s="15"/>
      <c r="H28" s="14"/>
      <c r="I28" s="15"/>
      <c r="J28" s="14"/>
      <c r="K28" s="15"/>
      <c r="L28" s="14"/>
      <c r="M28" s="15"/>
      <c r="N28" s="14"/>
      <c r="O28" s="15"/>
      <c r="P28" s="14"/>
      <c r="Q28" s="15"/>
      <c r="R28" s="14">
        <v>1</v>
      </c>
      <c r="S28" s="15">
        <v>1</v>
      </c>
      <c r="T28" s="14"/>
      <c r="U28" s="15"/>
      <c r="V28" s="14"/>
      <c r="W28" s="15"/>
      <c r="X28" s="14"/>
      <c r="Y28" s="15"/>
      <c r="Z28" s="14"/>
      <c r="AA28" s="15"/>
      <c r="AB28" s="14"/>
      <c r="AC28" s="15"/>
      <c r="AD28" s="27">
        <f t="shared" si="0"/>
        <v>1</v>
      </c>
      <c r="AE28" s="28"/>
    </row>
    <row r="29" spans="1:31" ht="67.5" customHeight="1" x14ac:dyDescent="0.2">
      <c r="A29" s="159"/>
      <c r="B29" s="56" t="s">
        <v>36</v>
      </c>
      <c r="C29" s="162" t="s">
        <v>67</v>
      </c>
      <c r="D29" s="163"/>
      <c r="E29" s="18" t="s">
        <v>68</v>
      </c>
      <c r="F29" s="14"/>
      <c r="G29" s="15"/>
      <c r="H29" s="14"/>
      <c r="I29" s="15"/>
      <c r="J29" s="14"/>
      <c r="K29" s="15"/>
      <c r="L29" s="14"/>
      <c r="M29" s="15"/>
      <c r="N29" s="14"/>
      <c r="O29" s="15"/>
      <c r="P29" s="14"/>
      <c r="Q29" s="15"/>
      <c r="R29" s="14"/>
      <c r="S29" s="15"/>
      <c r="T29" s="14">
        <v>1</v>
      </c>
      <c r="U29" s="15">
        <v>1</v>
      </c>
      <c r="V29" s="14"/>
      <c r="W29" s="15"/>
      <c r="X29" s="14"/>
      <c r="Y29" s="15"/>
      <c r="Z29" s="14"/>
      <c r="AA29" s="15"/>
      <c r="AB29" s="14"/>
      <c r="AC29" s="15"/>
      <c r="AD29" s="27">
        <f t="shared" si="0"/>
        <v>1</v>
      </c>
      <c r="AE29" s="28"/>
    </row>
    <row r="30" spans="1:31" ht="67.5" customHeight="1" x14ac:dyDescent="0.2">
      <c r="A30" s="159"/>
      <c r="B30" s="56" t="s">
        <v>36</v>
      </c>
      <c r="C30" s="169" t="s">
        <v>39</v>
      </c>
      <c r="D30" s="170"/>
      <c r="E30" s="18" t="s">
        <v>69</v>
      </c>
      <c r="F30" s="14"/>
      <c r="G30" s="15"/>
      <c r="H30" s="14"/>
      <c r="I30" s="15"/>
      <c r="J30" s="14"/>
      <c r="K30" s="15"/>
      <c r="L30" s="14"/>
      <c r="M30" s="15"/>
      <c r="N30" s="14"/>
      <c r="O30" s="15"/>
      <c r="P30" s="14"/>
      <c r="Q30" s="15"/>
      <c r="R30" s="14"/>
      <c r="S30" s="15"/>
      <c r="T30" s="14"/>
      <c r="U30" s="15"/>
      <c r="V30" s="14"/>
      <c r="W30" s="15"/>
      <c r="X30" s="14"/>
      <c r="Y30" s="15"/>
      <c r="Z30" s="14"/>
      <c r="AA30" s="15"/>
      <c r="AB30" s="14">
        <v>1</v>
      </c>
      <c r="AC30" s="15">
        <v>1</v>
      </c>
      <c r="AD30" s="27">
        <f t="shared" si="0"/>
        <v>1</v>
      </c>
      <c r="AE30" s="28"/>
    </row>
    <row r="31" spans="1:31" ht="58.5" customHeight="1" x14ac:dyDescent="0.2">
      <c r="A31" s="159"/>
      <c r="B31" s="56" t="s">
        <v>36</v>
      </c>
      <c r="C31" s="162" t="s">
        <v>70</v>
      </c>
      <c r="D31" s="163"/>
      <c r="E31" s="29" t="s">
        <v>71</v>
      </c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>
        <v>1</v>
      </c>
      <c r="Y31" s="15">
        <v>1</v>
      </c>
      <c r="Z31" s="14"/>
      <c r="AA31" s="15"/>
      <c r="AB31" s="14"/>
      <c r="AC31" s="15"/>
      <c r="AD31" s="27">
        <f t="shared" si="0"/>
        <v>1</v>
      </c>
      <c r="AE31" s="20"/>
    </row>
    <row r="32" spans="1:31" ht="58.5" customHeight="1" x14ac:dyDescent="0.2">
      <c r="A32" s="159"/>
      <c r="B32" s="56" t="s">
        <v>36</v>
      </c>
      <c r="C32" s="164" t="s">
        <v>72</v>
      </c>
      <c r="D32" s="165"/>
      <c r="E32" s="18" t="s">
        <v>73</v>
      </c>
      <c r="F32" s="14"/>
      <c r="G32" s="15"/>
      <c r="H32" s="14"/>
      <c r="I32" s="15"/>
      <c r="J32" s="14"/>
      <c r="K32" s="15"/>
      <c r="L32" s="14"/>
      <c r="M32" s="15"/>
      <c r="N32" s="14"/>
      <c r="O32" s="15"/>
      <c r="P32" s="14"/>
      <c r="Q32" s="15"/>
      <c r="R32" s="14"/>
      <c r="S32" s="15"/>
      <c r="T32" s="14"/>
      <c r="U32" s="15"/>
      <c r="V32" s="14">
        <v>1</v>
      </c>
      <c r="W32" s="15">
        <v>1</v>
      </c>
      <c r="X32" s="14"/>
      <c r="Y32" s="15"/>
      <c r="Z32" s="14"/>
      <c r="AA32" s="15"/>
      <c r="AB32" s="14"/>
      <c r="AC32" s="15"/>
      <c r="AD32" s="27">
        <f t="shared" si="0"/>
        <v>1</v>
      </c>
      <c r="AE32" s="20"/>
    </row>
    <row r="33" spans="1:31" ht="58.5" customHeight="1" x14ac:dyDescent="0.2">
      <c r="A33" s="159"/>
      <c r="B33" s="56" t="s">
        <v>36</v>
      </c>
      <c r="C33" s="156" t="s">
        <v>48</v>
      </c>
      <c r="D33" s="157"/>
      <c r="E33" s="18" t="s">
        <v>68</v>
      </c>
      <c r="F33" s="14"/>
      <c r="G33" s="15"/>
      <c r="H33" s="14"/>
      <c r="I33" s="15"/>
      <c r="J33" s="14"/>
      <c r="K33" s="15"/>
      <c r="L33" s="14"/>
      <c r="M33" s="15"/>
      <c r="N33" s="14"/>
      <c r="O33" s="15"/>
      <c r="P33" s="14"/>
      <c r="Q33" s="15"/>
      <c r="R33" s="14"/>
      <c r="S33" s="15"/>
      <c r="T33" s="14">
        <v>1</v>
      </c>
      <c r="U33" s="15">
        <v>1</v>
      </c>
      <c r="V33" s="14"/>
      <c r="W33" s="15"/>
      <c r="X33" s="14"/>
      <c r="Y33" s="15"/>
      <c r="Z33" s="14"/>
      <c r="AA33" s="15"/>
      <c r="AB33" s="14"/>
      <c r="AC33" s="15"/>
      <c r="AD33" s="27">
        <f t="shared" si="0"/>
        <v>1</v>
      </c>
      <c r="AE33" s="20"/>
    </row>
    <row r="34" spans="1:31" ht="60" customHeight="1" x14ac:dyDescent="0.2">
      <c r="A34" s="159"/>
      <c r="B34" s="56" t="s">
        <v>74</v>
      </c>
      <c r="C34" s="166" t="s">
        <v>75</v>
      </c>
      <c r="D34" s="166"/>
      <c r="E34" s="9" t="s">
        <v>66</v>
      </c>
      <c r="F34" s="30"/>
      <c r="G34" s="31"/>
      <c r="H34" s="30"/>
      <c r="I34" s="31"/>
      <c r="J34" s="30"/>
      <c r="K34" s="31"/>
      <c r="L34" s="30"/>
      <c r="M34" s="31"/>
      <c r="N34" s="30"/>
      <c r="O34" s="31"/>
      <c r="P34" s="30"/>
      <c r="Q34" s="31"/>
      <c r="R34" s="30">
        <v>1</v>
      </c>
      <c r="S34" s="31">
        <v>1</v>
      </c>
      <c r="T34" s="30"/>
      <c r="U34" s="31"/>
      <c r="V34" s="30"/>
      <c r="W34" s="31"/>
      <c r="X34" s="30"/>
      <c r="Y34" s="31"/>
      <c r="Z34" s="30"/>
      <c r="AA34" s="31"/>
      <c r="AB34" s="30"/>
      <c r="AC34" s="31"/>
      <c r="AD34" s="27">
        <f t="shared" si="0"/>
        <v>1</v>
      </c>
      <c r="AE34" s="20"/>
    </row>
    <row r="35" spans="1:31" ht="52.5" customHeight="1" x14ac:dyDescent="0.2">
      <c r="A35" s="159"/>
      <c r="B35" s="56" t="s">
        <v>74</v>
      </c>
      <c r="C35" s="162" t="s">
        <v>76</v>
      </c>
      <c r="D35" s="163"/>
      <c r="E35" s="9" t="s">
        <v>54</v>
      </c>
      <c r="F35" s="30"/>
      <c r="G35" s="31"/>
      <c r="H35" s="30"/>
      <c r="I35" s="31"/>
      <c r="J35" s="30"/>
      <c r="K35" s="31"/>
      <c r="L35" s="30"/>
      <c r="M35" s="31"/>
      <c r="N35" s="30"/>
      <c r="O35" s="31"/>
      <c r="P35" s="30"/>
      <c r="Q35" s="31"/>
      <c r="R35" s="30"/>
      <c r="S35" s="31"/>
      <c r="T35" s="30"/>
      <c r="U35" s="31"/>
      <c r="V35" s="30">
        <v>1</v>
      </c>
      <c r="W35" s="31">
        <v>1</v>
      </c>
      <c r="X35" s="30"/>
      <c r="Y35" s="31"/>
      <c r="Z35" s="30"/>
      <c r="AA35" s="31"/>
      <c r="AB35" s="30"/>
      <c r="AC35" s="31"/>
      <c r="AD35" s="27">
        <f t="shared" si="0"/>
        <v>1</v>
      </c>
      <c r="AE35" s="20"/>
    </row>
    <row r="36" spans="1:31" ht="39.75" customHeight="1" x14ac:dyDescent="0.2">
      <c r="A36" s="159"/>
      <c r="B36" s="56" t="s">
        <v>74</v>
      </c>
      <c r="C36" s="172" t="s">
        <v>77</v>
      </c>
      <c r="D36" s="166"/>
      <c r="E36" s="18" t="s">
        <v>68</v>
      </c>
      <c r="F36" s="30"/>
      <c r="G36" s="31"/>
      <c r="H36" s="30"/>
      <c r="I36" s="31"/>
      <c r="J36" s="30"/>
      <c r="K36" s="31"/>
      <c r="L36" s="30"/>
      <c r="M36" s="31"/>
      <c r="N36" s="30"/>
      <c r="O36" s="31"/>
      <c r="P36" s="30"/>
      <c r="Q36" s="31"/>
      <c r="R36" s="30"/>
      <c r="S36" s="31"/>
      <c r="T36" s="30"/>
      <c r="U36" s="31"/>
      <c r="V36" s="30">
        <v>1</v>
      </c>
      <c r="W36" s="31">
        <v>1</v>
      </c>
      <c r="X36" s="30">
        <v>1</v>
      </c>
      <c r="Y36" s="31">
        <v>1</v>
      </c>
      <c r="Z36" s="30">
        <v>1</v>
      </c>
      <c r="AA36" s="31">
        <v>1</v>
      </c>
      <c r="AB36" s="30">
        <v>1</v>
      </c>
      <c r="AC36" s="31">
        <v>1</v>
      </c>
      <c r="AD36" s="27">
        <f t="shared" si="0"/>
        <v>1</v>
      </c>
      <c r="AE36" s="20"/>
    </row>
    <row r="37" spans="1:31" ht="74.25" customHeight="1" x14ac:dyDescent="0.2">
      <c r="A37" s="159"/>
      <c r="B37" s="56" t="s">
        <v>36</v>
      </c>
      <c r="C37" s="162" t="s">
        <v>78</v>
      </c>
      <c r="D37" s="163"/>
      <c r="E37" s="9" t="s">
        <v>79</v>
      </c>
      <c r="F37" s="30"/>
      <c r="G37" s="31"/>
      <c r="H37" s="30"/>
      <c r="I37" s="31"/>
      <c r="J37" s="30"/>
      <c r="K37" s="31"/>
      <c r="L37" s="30"/>
      <c r="M37" s="31"/>
      <c r="N37" s="30"/>
      <c r="O37" s="31"/>
      <c r="P37" s="30"/>
      <c r="Q37" s="31"/>
      <c r="R37" s="30"/>
      <c r="S37" s="31"/>
      <c r="T37" s="30"/>
      <c r="U37" s="31"/>
      <c r="V37" s="30">
        <v>1</v>
      </c>
      <c r="W37" s="31">
        <v>1</v>
      </c>
      <c r="X37" s="30"/>
      <c r="Y37" s="31"/>
      <c r="Z37" s="30"/>
      <c r="AA37" s="31"/>
      <c r="AB37" s="30"/>
      <c r="AC37" s="31"/>
      <c r="AD37" s="27">
        <f t="shared" si="0"/>
        <v>1</v>
      </c>
      <c r="AE37" s="28"/>
    </row>
    <row r="38" spans="1:31" ht="66" customHeight="1" x14ac:dyDescent="0.2">
      <c r="A38" s="159"/>
      <c r="B38" s="56" t="s">
        <v>56</v>
      </c>
      <c r="C38" s="173" t="s">
        <v>80</v>
      </c>
      <c r="D38" s="163"/>
      <c r="E38" s="9" t="s">
        <v>54</v>
      </c>
      <c r="F38" s="30"/>
      <c r="G38" s="31"/>
      <c r="H38" s="30"/>
      <c r="I38" s="31"/>
      <c r="J38" s="30"/>
      <c r="K38" s="31"/>
      <c r="L38" s="30"/>
      <c r="M38" s="31"/>
      <c r="N38" s="30"/>
      <c r="O38" s="31"/>
      <c r="P38" s="30"/>
      <c r="Q38" s="31"/>
      <c r="R38" s="30"/>
      <c r="S38" s="31"/>
      <c r="T38" s="30"/>
      <c r="U38" s="31"/>
      <c r="V38" s="30"/>
      <c r="W38" s="31"/>
      <c r="X38" s="30">
        <v>1</v>
      </c>
      <c r="Y38" s="31">
        <v>1</v>
      </c>
      <c r="Z38" s="30"/>
      <c r="AA38" s="31"/>
      <c r="AB38" s="30"/>
      <c r="AC38" s="31"/>
      <c r="AD38" s="27">
        <f t="shared" si="0"/>
        <v>1</v>
      </c>
      <c r="AE38" s="28"/>
    </row>
    <row r="39" spans="1:31" ht="66" customHeight="1" x14ac:dyDescent="0.2">
      <c r="A39" s="159"/>
      <c r="B39" s="56" t="s">
        <v>56</v>
      </c>
      <c r="C39" s="162" t="s">
        <v>81</v>
      </c>
      <c r="D39" s="163"/>
      <c r="E39" s="9" t="s">
        <v>68</v>
      </c>
      <c r="F39" s="30"/>
      <c r="G39" s="31"/>
      <c r="H39" s="30"/>
      <c r="I39" s="31"/>
      <c r="J39" s="30"/>
      <c r="K39" s="31"/>
      <c r="L39" s="30"/>
      <c r="M39" s="31"/>
      <c r="N39" s="30"/>
      <c r="O39" s="31"/>
      <c r="P39" s="30"/>
      <c r="Q39" s="31"/>
      <c r="R39" s="30"/>
      <c r="S39" s="31"/>
      <c r="T39" s="30"/>
      <c r="U39" s="31"/>
      <c r="V39" s="30"/>
      <c r="W39" s="31"/>
      <c r="X39" s="30">
        <v>1</v>
      </c>
      <c r="Y39" s="31">
        <v>1</v>
      </c>
      <c r="Z39" s="30">
        <v>1</v>
      </c>
      <c r="AA39" s="31">
        <v>1</v>
      </c>
      <c r="AB39" s="30">
        <v>1</v>
      </c>
      <c r="AC39" s="31">
        <v>1</v>
      </c>
      <c r="AD39" s="27">
        <f t="shared" si="0"/>
        <v>1</v>
      </c>
      <c r="AE39" s="28"/>
    </row>
    <row r="40" spans="1:31" ht="52.5" customHeight="1" x14ac:dyDescent="0.2">
      <c r="A40" s="159"/>
      <c r="B40" s="56" t="s">
        <v>56</v>
      </c>
      <c r="C40" s="150" t="s">
        <v>82</v>
      </c>
      <c r="D40" s="143"/>
      <c r="E40" s="9" t="s">
        <v>79</v>
      </c>
      <c r="F40" s="30"/>
      <c r="G40" s="31"/>
      <c r="H40" s="30"/>
      <c r="I40" s="31"/>
      <c r="J40" s="30"/>
      <c r="K40" s="31"/>
      <c r="L40" s="30"/>
      <c r="M40" s="31"/>
      <c r="N40" s="30"/>
      <c r="O40" s="31"/>
      <c r="P40" s="30"/>
      <c r="Q40" s="31"/>
      <c r="R40" s="30"/>
      <c r="S40" s="31"/>
      <c r="T40" s="30"/>
      <c r="U40" s="31"/>
      <c r="V40" s="30"/>
      <c r="W40" s="31"/>
      <c r="X40" s="30"/>
      <c r="Y40" s="31"/>
      <c r="Z40" s="30">
        <v>1</v>
      </c>
      <c r="AA40" s="31">
        <v>1</v>
      </c>
      <c r="AB40" s="30"/>
      <c r="AC40" s="31"/>
      <c r="AD40" s="32">
        <f t="shared" si="0"/>
        <v>1</v>
      </c>
      <c r="AE40" s="28"/>
    </row>
    <row r="41" spans="1:31" ht="57" customHeight="1" x14ac:dyDescent="0.2">
      <c r="A41" s="159"/>
      <c r="B41" s="56" t="s">
        <v>59</v>
      </c>
      <c r="C41" s="150" t="s">
        <v>83</v>
      </c>
      <c r="D41" s="143"/>
      <c r="E41" s="9" t="s">
        <v>54</v>
      </c>
      <c r="F41" s="30"/>
      <c r="G41" s="31"/>
      <c r="H41" s="30"/>
      <c r="I41" s="31"/>
      <c r="J41" s="30"/>
      <c r="K41" s="31"/>
      <c r="L41" s="30"/>
      <c r="M41" s="31"/>
      <c r="N41" s="30"/>
      <c r="O41" s="31"/>
      <c r="P41" s="30"/>
      <c r="Q41" s="31"/>
      <c r="R41" s="30"/>
      <c r="S41" s="31"/>
      <c r="T41" s="30"/>
      <c r="U41" s="31"/>
      <c r="V41" s="30"/>
      <c r="W41" s="31"/>
      <c r="X41" s="30"/>
      <c r="Y41" s="31"/>
      <c r="Z41" s="30">
        <v>1</v>
      </c>
      <c r="AA41" s="31">
        <v>1</v>
      </c>
      <c r="AB41" s="30"/>
      <c r="AC41" s="31"/>
      <c r="AD41" s="32">
        <f t="shared" si="0"/>
        <v>1</v>
      </c>
      <c r="AE41" s="28"/>
    </row>
    <row r="42" spans="1:31" ht="45" customHeight="1" x14ac:dyDescent="0.2">
      <c r="A42" s="126" t="s">
        <v>84</v>
      </c>
      <c r="B42" s="56" t="s">
        <v>36</v>
      </c>
      <c r="C42" s="129" t="s">
        <v>85</v>
      </c>
      <c r="D42" s="130"/>
      <c r="E42" s="9" t="s">
        <v>68</v>
      </c>
      <c r="F42" s="10"/>
      <c r="G42" s="11"/>
      <c r="H42" s="10"/>
      <c r="I42" s="11"/>
      <c r="J42" s="10"/>
      <c r="K42" s="11"/>
      <c r="L42" s="10"/>
      <c r="M42" s="11"/>
      <c r="N42" s="10"/>
      <c r="O42" s="11"/>
      <c r="P42" s="10"/>
      <c r="Q42" s="11"/>
      <c r="R42" s="10"/>
      <c r="S42" s="11"/>
      <c r="T42" s="10"/>
      <c r="U42" s="11"/>
      <c r="V42" s="10">
        <v>1</v>
      </c>
      <c r="W42" s="11">
        <v>1</v>
      </c>
      <c r="X42" s="10"/>
      <c r="Y42" s="11"/>
      <c r="Z42" s="10"/>
      <c r="AA42" s="11"/>
      <c r="AB42" s="10">
        <v>1</v>
      </c>
      <c r="AC42" s="11">
        <v>1</v>
      </c>
      <c r="AD42" s="54">
        <f t="shared" si="0"/>
        <v>1</v>
      </c>
      <c r="AE42" s="13"/>
    </row>
    <row r="43" spans="1:31" ht="45" customHeight="1" x14ac:dyDescent="0.2">
      <c r="A43" s="127"/>
      <c r="B43" s="56" t="s">
        <v>36</v>
      </c>
      <c r="C43" s="142" t="s">
        <v>86</v>
      </c>
      <c r="D43" s="143"/>
      <c r="E43" s="9" t="s">
        <v>68</v>
      </c>
      <c r="F43" s="51"/>
      <c r="G43" s="52"/>
      <c r="H43" s="51"/>
      <c r="I43" s="52"/>
      <c r="J43" s="51"/>
      <c r="K43" s="52"/>
      <c r="L43" s="51"/>
      <c r="M43" s="52"/>
      <c r="N43" s="51"/>
      <c r="O43" s="52"/>
      <c r="P43" s="51"/>
      <c r="Q43" s="52"/>
      <c r="R43" s="51">
        <v>1</v>
      </c>
      <c r="S43" s="52">
        <v>1</v>
      </c>
      <c r="T43" s="51">
        <v>1</v>
      </c>
      <c r="U43" s="52">
        <v>1</v>
      </c>
      <c r="V43" s="51">
        <v>1</v>
      </c>
      <c r="W43" s="52">
        <v>1</v>
      </c>
      <c r="X43" s="51"/>
      <c r="Y43" s="52"/>
      <c r="Z43" s="51"/>
      <c r="AA43" s="52"/>
      <c r="AB43" s="51">
        <v>1</v>
      </c>
      <c r="AC43" s="52">
        <v>1</v>
      </c>
      <c r="AD43" s="54">
        <f t="shared" si="0"/>
        <v>1</v>
      </c>
      <c r="AE43" s="53"/>
    </row>
    <row r="44" spans="1:31" ht="46.5" customHeight="1" x14ac:dyDescent="0.2">
      <c r="A44" s="128"/>
      <c r="B44" s="56" t="s">
        <v>87</v>
      </c>
      <c r="C44" s="131" t="s">
        <v>88</v>
      </c>
      <c r="D44" s="132"/>
      <c r="E44" s="9" t="s">
        <v>68</v>
      </c>
      <c r="F44" s="33"/>
      <c r="G44" s="34"/>
      <c r="H44" s="33"/>
      <c r="I44" s="34"/>
      <c r="J44" s="33"/>
      <c r="K44" s="34"/>
      <c r="L44" s="33"/>
      <c r="M44" s="34"/>
      <c r="N44" s="33"/>
      <c r="O44" s="34"/>
      <c r="P44" s="33"/>
      <c r="Q44" s="34"/>
      <c r="R44" s="33">
        <v>1</v>
      </c>
      <c r="S44" s="34">
        <v>1</v>
      </c>
      <c r="T44" s="33">
        <v>1</v>
      </c>
      <c r="U44" s="34">
        <v>1</v>
      </c>
      <c r="V44" s="33">
        <v>1</v>
      </c>
      <c r="W44" s="34">
        <v>1</v>
      </c>
      <c r="X44" s="33">
        <v>1</v>
      </c>
      <c r="Y44" s="34">
        <v>1</v>
      </c>
      <c r="Z44" s="33">
        <v>1</v>
      </c>
      <c r="AA44" s="34">
        <v>1</v>
      </c>
      <c r="AB44" s="33">
        <v>1</v>
      </c>
      <c r="AC44" s="34">
        <v>1</v>
      </c>
      <c r="AD44" s="54">
        <f t="shared" si="0"/>
        <v>1</v>
      </c>
      <c r="AE44" s="35"/>
    </row>
    <row r="45" spans="1:31" ht="39.75" customHeight="1" x14ac:dyDescent="0.2">
      <c r="A45" s="49" t="s">
        <v>89</v>
      </c>
      <c r="B45" s="56" t="s">
        <v>87</v>
      </c>
      <c r="C45" s="133" t="s">
        <v>90</v>
      </c>
      <c r="D45" s="134"/>
      <c r="E45" s="18" t="s">
        <v>91</v>
      </c>
      <c r="F45" s="36"/>
      <c r="G45" s="37"/>
      <c r="H45" s="36"/>
      <c r="I45" s="37"/>
      <c r="J45" s="36"/>
      <c r="K45" s="37"/>
      <c r="L45" s="36"/>
      <c r="M45" s="37"/>
      <c r="N45" s="36"/>
      <c r="O45" s="37"/>
      <c r="P45" s="36"/>
      <c r="Q45" s="37"/>
      <c r="R45" s="36"/>
      <c r="S45" s="37"/>
      <c r="T45" s="36"/>
      <c r="U45" s="37"/>
      <c r="V45" s="36"/>
      <c r="W45" s="37"/>
      <c r="X45" s="36"/>
      <c r="Y45" s="37"/>
      <c r="Z45" s="36"/>
      <c r="AA45" s="37"/>
      <c r="AB45" s="36">
        <v>1</v>
      </c>
      <c r="AC45" s="37"/>
      <c r="AD45" s="55">
        <f>IF(COUNTA(F45,H45,J45,L45,N45,P45,R45,T45,V45,X45,Z45,AB45)=0,0,COUNTA(G45,I45,K45,M45,O45,Q45,S45,U45,W45,Y45,AA45,AC45)/COUNTA(F45,H45,J45,L45,N45,P45,R45,T45,V45,X45,Z45,AB45))</f>
        <v>0</v>
      </c>
      <c r="AE45" s="38"/>
    </row>
    <row r="46" spans="1:31" ht="35.1" customHeight="1" x14ac:dyDescent="0.2">
      <c r="A46" s="114" t="s">
        <v>92</v>
      </c>
      <c r="B46" s="115"/>
      <c r="C46" s="115"/>
      <c r="D46" s="115"/>
      <c r="E46" s="116"/>
      <c r="F46" s="39">
        <f t="shared" ref="F46:AC46" si="1">SUM(F13:F45)</f>
        <v>0</v>
      </c>
      <c r="G46" s="40">
        <f t="shared" si="1"/>
        <v>0</v>
      </c>
      <c r="H46" s="39">
        <f t="shared" si="1"/>
        <v>0</v>
      </c>
      <c r="I46" s="40">
        <f t="shared" si="1"/>
        <v>0</v>
      </c>
      <c r="J46" s="39">
        <f t="shared" si="1"/>
        <v>0</v>
      </c>
      <c r="K46" s="40">
        <f t="shared" si="1"/>
        <v>0</v>
      </c>
      <c r="L46" s="39">
        <f t="shared" si="1"/>
        <v>0</v>
      </c>
      <c r="M46" s="40">
        <f t="shared" si="1"/>
        <v>0</v>
      </c>
      <c r="N46" s="39">
        <f t="shared" si="1"/>
        <v>0</v>
      </c>
      <c r="O46" s="40">
        <f t="shared" si="1"/>
        <v>0</v>
      </c>
      <c r="P46" s="39">
        <f t="shared" si="1"/>
        <v>0</v>
      </c>
      <c r="Q46" s="40">
        <f t="shared" si="1"/>
        <v>0</v>
      </c>
      <c r="R46" s="39">
        <f t="shared" si="1"/>
        <v>5</v>
      </c>
      <c r="S46" s="40">
        <f t="shared" si="1"/>
        <v>5</v>
      </c>
      <c r="T46" s="39">
        <f t="shared" si="1"/>
        <v>10</v>
      </c>
      <c r="U46" s="40">
        <f t="shared" si="1"/>
        <v>10</v>
      </c>
      <c r="V46" s="39">
        <f t="shared" si="1"/>
        <v>11</v>
      </c>
      <c r="W46" s="40">
        <f t="shared" si="1"/>
        <v>11</v>
      </c>
      <c r="X46" s="39">
        <f t="shared" si="1"/>
        <v>9</v>
      </c>
      <c r="Y46" s="40">
        <f t="shared" si="1"/>
        <v>9</v>
      </c>
      <c r="Z46" s="39">
        <f t="shared" si="1"/>
        <v>12</v>
      </c>
      <c r="AA46" s="40">
        <f t="shared" si="1"/>
        <v>12</v>
      </c>
      <c r="AB46" s="39">
        <f t="shared" si="1"/>
        <v>12</v>
      </c>
      <c r="AC46" s="40">
        <f t="shared" si="1"/>
        <v>10</v>
      </c>
      <c r="AD46" s="135" t="s">
        <v>93</v>
      </c>
      <c r="AE46" s="136"/>
    </row>
    <row r="47" spans="1:31" ht="35.1" customHeight="1" x14ac:dyDescent="0.2">
      <c r="A47" s="139" t="s">
        <v>94</v>
      </c>
      <c r="B47" s="140"/>
      <c r="C47" s="140"/>
      <c r="D47" s="140"/>
      <c r="E47" s="141"/>
      <c r="F47" s="117">
        <f>+F46</f>
        <v>0</v>
      </c>
      <c r="G47" s="118"/>
      <c r="H47" s="117">
        <f>+H46+F47</f>
        <v>0</v>
      </c>
      <c r="I47" s="118"/>
      <c r="J47" s="117">
        <f>+J46+H47</f>
        <v>0</v>
      </c>
      <c r="K47" s="118"/>
      <c r="L47" s="117">
        <f>+L46+J47</f>
        <v>0</v>
      </c>
      <c r="M47" s="118"/>
      <c r="N47" s="117">
        <f>+N46+L47</f>
        <v>0</v>
      </c>
      <c r="O47" s="118"/>
      <c r="P47" s="117">
        <f>+P46+N47</f>
        <v>0</v>
      </c>
      <c r="Q47" s="118"/>
      <c r="R47" s="117">
        <f>+R46+P47</f>
        <v>5</v>
      </c>
      <c r="S47" s="118"/>
      <c r="T47" s="117">
        <f>+T46+R47</f>
        <v>15</v>
      </c>
      <c r="U47" s="118"/>
      <c r="V47" s="117">
        <f>+V46+T47</f>
        <v>26</v>
      </c>
      <c r="W47" s="118"/>
      <c r="X47" s="117">
        <f>+X46+V47</f>
        <v>35</v>
      </c>
      <c r="Y47" s="118"/>
      <c r="Z47" s="117">
        <f>+Z46+X47</f>
        <v>47</v>
      </c>
      <c r="AA47" s="118"/>
      <c r="AB47" s="117">
        <f>+AB46+Z47</f>
        <v>59</v>
      </c>
      <c r="AC47" s="118"/>
      <c r="AD47" s="137"/>
      <c r="AE47" s="138"/>
    </row>
    <row r="48" spans="1:31" ht="35.1" customHeight="1" x14ac:dyDescent="0.2">
      <c r="A48" s="114" t="s">
        <v>95</v>
      </c>
      <c r="B48" s="115"/>
      <c r="C48" s="115"/>
      <c r="D48" s="115"/>
      <c r="E48" s="116"/>
      <c r="F48" s="117">
        <f>+G46</f>
        <v>0</v>
      </c>
      <c r="G48" s="118"/>
      <c r="H48" s="117">
        <f>+I46+F48</f>
        <v>0</v>
      </c>
      <c r="I48" s="118"/>
      <c r="J48" s="117">
        <f>+K46+H48</f>
        <v>0</v>
      </c>
      <c r="K48" s="118"/>
      <c r="L48" s="117">
        <f>+M46+J48</f>
        <v>0</v>
      </c>
      <c r="M48" s="118"/>
      <c r="N48" s="117">
        <f>+O46+L48</f>
        <v>0</v>
      </c>
      <c r="O48" s="118"/>
      <c r="P48" s="117">
        <f>+Q46+N48</f>
        <v>0</v>
      </c>
      <c r="Q48" s="118"/>
      <c r="R48" s="117">
        <f>+S46+P48</f>
        <v>5</v>
      </c>
      <c r="S48" s="118"/>
      <c r="T48" s="117">
        <f>+U46+R48</f>
        <v>15</v>
      </c>
      <c r="U48" s="118"/>
      <c r="V48" s="117">
        <f>+W46+T48</f>
        <v>26</v>
      </c>
      <c r="W48" s="118"/>
      <c r="X48" s="117">
        <f>+Y46+V48</f>
        <v>35</v>
      </c>
      <c r="Y48" s="118"/>
      <c r="Z48" s="117">
        <f>+AA46+X48</f>
        <v>47</v>
      </c>
      <c r="AA48" s="118"/>
      <c r="AB48" s="117">
        <f>+AC46+Z48</f>
        <v>57</v>
      </c>
      <c r="AC48" s="118"/>
      <c r="AD48" s="119">
        <f>+AB49</f>
        <v>0.96610169491525422</v>
      </c>
      <c r="AE48" s="120"/>
    </row>
    <row r="49" spans="1:31" ht="35.1" customHeight="1" x14ac:dyDescent="0.2">
      <c r="A49" s="123" t="s">
        <v>96</v>
      </c>
      <c r="B49" s="124"/>
      <c r="C49" s="124"/>
      <c r="D49" s="124"/>
      <c r="E49" s="125"/>
      <c r="F49" s="113">
        <f>IF($AB$47=0,0,+F48/$AB$47)</f>
        <v>0</v>
      </c>
      <c r="G49" s="113"/>
      <c r="H49" s="113">
        <f>IF($AB$47=0,0,+H48/$AB$47)</f>
        <v>0</v>
      </c>
      <c r="I49" s="113"/>
      <c r="J49" s="113">
        <f>IF($AB$47=0,0,+J48/$AB$47)</f>
        <v>0</v>
      </c>
      <c r="K49" s="113"/>
      <c r="L49" s="113">
        <f>IF($AB$47=0,0,+L48/$AB$47)</f>
        <v>0</v>
      </c>
      <c r="M49" s="113"/>
      <c r="N49" s="113">
        <f>IF($AB$47=0,0,+N48/$AB$47)</f>
        <v>0</v>
      </c>
      <c r="O49" s="113"/>
      <c r="P49" s="113">
        <f>IF($AB$47=0,0,+P48/$AB$47)</f>
        <v>0</v>
      </c>
      <c r="Q49" s="113"/>
      <c r="R49" s="113">
        <f>IF($AB$47=0,0,+R48/$AB$47)</f>
        <v>8.4745762711864403E-2</v>
      </c>
      <c r="S49" s="113"/>
      <c r="T49" s="113">
        <f>IF($AB$47=0,0,+T48/$AB$47)</f>
        <v>0.25423728813559321</v>
      </c>
      <c r="U49" s="113"/>
      <c r="V49" s="113">
        <f>IF($AB$47=0,0,+V48/$AB$47)</f>
        <v>0.44067796610169491</v>
      </c>
      <c r="W49" s="113"/>
      <c r="X49" s="113">
        <f>IF($AB$47=0,0,+X48/$AB$47)</f>
        <v>0.59322033898305082</v>
      </c>
      <c r="Y49" s="113"/>
      <c r="Z49" s="113">
        <f>IF($AB$47=0,0,+Z48/$AB$47)</f>
        <v>0.79661016949152541</v>
      </c>
      <c r="AA49" s="113"/>
      <c r="AB49" s="113">
        <f>IF($AB$47=0,0,+AB48/$AB$47)</f>
        <v>0.96610169491525422</v>
      </c>
      <c r="AC49" s="113"/>
      <c r="AD49" s="121"/>
      <c r="AE49" s="122"/>
    </row>
    <row r="50" spans="1:31" x14ac:dyDescent="0.2">
      <c r="C50" s="41"/>
      <c r="D50" s="41"/>
      <c r="E50" s="41"/>
      <c r="F50" s="42"/>
      <c r="G50" s="42"/>
      <c r="H50" s="42"/>
      <c r="I50" s="42"/>
    </row>
    <row r="51" spans="1:31" ht="33.75" customHeight="1" x14ac:dyDescent="0.2">
      <c r="A51" s="86" t="s">
        <v>97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8"/>
    </row>
    <row r="52" spans="1:31" x14ac:dyDescent="0.2">
      <c r="C52" s="41"/>
      <c r="D52" s="41"/>
      <c r="E52" s="41"/>
      <c r="F52" s="42"/>
      <c r="G52" s="42"/>
      <c r="H52" s="42"/>
      <c r="I52" s="42"/>
    </row>
    <row r="53" spans="1:31" ht="24.75" customHeight="1" x14ac:dyDescent="0.2">
      <c r="A53" s="89" t="s">
        <v>98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1"/>
      <c r="U53" s="44"/>
    </row>
    <row r="54" spans="1:31" ht="24.75" customHeight="1" x14ac:dyDescent="0.2">
      <c r="A54" s="92" t="s">
        <v>99</v>
      </c>
      <c r="B54" s="93"/>
      <c r="C54" s="93"/>
      <c r="D54" s="93"/>
      <c r="E54" s="93"/>
      <c r="F54" s="93"/>
      <c r="G54" s="94"/>
      <c r="H54" s="92" t="s">
        <v>100</v>
      </c>
      <c r="I54" s="94"/>
      <c r="J54" s="98" t="s">
        <v>101</v>
      </c>
      <c r="K54" s="99"/>
      <c r="L54" s="100"/>
      <c r="M54" s="104" t="s">
        <v>102</v>
      </c>
      <c r="N54" s="105"/>
      <c r="O54" s="105"/>
      <c r="P54" s="106"/>
      <c r="Q54" s="107" t="s">
        <v>103</v>
      </c>
      <c r="R54" s="108"/>
      <c r="S54" s="108"/>
      <c r="T54" s="109"/>
      <c r="U54" s="44"/>
    </row>
    <row r="55" spans="1:31" ht="24.75" customHeight="1" x14ac:dyDescent="0.2">
      <c r="A55" s="95"/>
      <c r="B55" s="96"/>
      <c r="C55" s="96"/>
      <c r="D55" s="96"/>
      <c r="E55" s="96"/>
      <c r="F55" s="96"/>
      <c r="G55" s="97"/>
      <c r="H55" s="95"/>
      <c r="I55" s="97"/>
      <c r="J55" s="101"/>
      <c r="K55" s="102"/>
      <c r="L55" s="103"/>
      <c r="M55" s="45">
        <v>1</v>
      </c>
      <c r="N55" s="45">
        <v>2</v>
      </c>
      <c r="O55" s="45">
        <v>3</v>
      </c>
      <c r="P55" s="45">
        <v>4</v>
      </c>
      <c r="Q55" s="110"/>
      <c r="R55" s="111"/>
      <c r="S55" s="111"/>
      <c r="T55" s="112"/>
      <c r="U55" s="44"/>
    </row>
    <row r="56" spans="1:31" ht="30" customHeight="1" x14ac:dyDescent="0.2">
      <c r="A56" s="57" t="s">
        <v>104</v>
      </c>
      <c r="B56" s="58"/>
      <c r="C56" s="59"/>
      <c r="D56" s="63" t="s">
        <v>105</v>
      </c>
      <c r="E56" s="64"/>
      <c r="F56" s="64"/>
      <c r="G56" s="65"/>
      <c r="H56" s="72">
        <v>1</v>
      </c>
      <c r="I56" s="73"/>
      <c r="J56" s="78" t="s">
        <v>106</v>
      </c>
      <c r="K56" s="79"/>
      <c r="L56" s="79"/>
      <c r="M56" s="46">
        <f>+F46+H46+J46</f>
        <v>0</v>
      </c>
      <c r="N56" s="46">
        <f>+L46+N46+P46</f>
        <v>0</v>
      </c>
      <c r="O56" s="46">
        <f>+R46+T46+V46</f>
        <v>26</v>
      </c>
      <c r="P56" s="46">
        <f>+X46+Z46+AB46</f>
        <v>33</v>
      </c>
      <c r="Q56" s="80">
        <f>+P56+O56+N56+M56</f>
        <v>59</v>
      </c>
      <c r="R56" s="81"/>
      <c r="S56" s="81"/>
      <c r="T56" s="82"/>
      <c r="U56" s="47"/>
    </row>
    <row r="57" spans="1:31" ht="30" customHeight="1" x14ac:dyDescent="0.2">
      <c r="A57" s="60"/>
      <c r="B57" s="61"/>
      <c r="C57" s="62"/>
      <c r="D57" s="66"/>
      <c r="E57" s="67"/>
      <c r="F57" s="67"/>
      <c r="G57" s="68"/>
      <c r="H57" s="74"/>
      <c r="I57" s="75"/>
      <c r="J57" s="78" t="s">
        <v>107</v>
      </c>
      <c r="K57" s="79"/>
      <c r="L57" s="79"/>
      <c r="M57" s="46">
        <f>+G46+I46+K46</f>
        <v>0</v>
      </c>
      <c r="N57" s="46">
        <f>+M46+O46+Q46</f>
        <v>0</v>
      </c>
      <c r="O57" s="46">
        <f>+S46+U46+W46</f>
        <v>26</v>
      </c>
      <c r="P57" s="46">
        <f>+Y46+AA46+AC46</f>
        <v>31</v>
      </c>
      <c r="Q57" s="80">
        <f>+P57+O57+N57+M57</f>
        <v>57</v>
      </c>
      <c r="R57" s="81"/>
      <c r="S57" s="81"/>
      <c r="T57" s="82"/>
      <c r="U57" s="47"/>
    </row>
    <row r="58" spans="1:31" ht="196.5" customHeight="1" x14ac:dyDescent="0.2">
      <c r="A58" s="60"/>
      <c r="B58" s="61"/>
      <c r="C58" s="62"/>
      <c r="D58" s="69"/>
      <c r="E58" s="70"/>
      <c r="F58" s="70"/>
      <c r="G58" s="71"/>
      <c r="H58" s="76"/>
      <c r="I58" s="77"/>
      <c r="J58" s="79" t="s">
        <v>108</v>
      </c>
      <c r="K58" s="79"/>
      <c r="L58" s="79"/>
      <c r="M58" s="48">
        <f>IFERROR(M56/M57,0)</f>
        <v>0</v>
      </c>
      <c r="N58" s="48">
        <f>IFERROR(N56/N57,0)</f>
        <v>0</v>
      </c>
      <c r="O58" s="48">
        <f>IFERROR(O56/O57,0)</f>
        <v>1</v>
      </c>
      <c r="P58" s="48">
        <f>IFERROR(P57/P56,0)</f>
        <v>0.93939393939393945</v>
      </c>
      <c r="Q58" s="83">
        <f>IFERROR(Q57/Q56,0)</f>
        <v>0.96610169491525422</v>
      </c>
      <c r="R58" s="84"/>
      <c r="S58" s="84"/>
      <c r="T58" s="85"/>
      <c r="U58" s="47"/>
    </row>
  </sheetData>
  <mergeCells count="128">
    <mergeCell ref="AD10:AD12"/>
    <mergeCell ref="AE10:AE12"/>
    <mergeCell ref="F11:G11"/>
    <mergeCell ref="H11:I11"/>
    <mergeCell ref="J11:K11"/>
    <mergeCell ref="L11:M11"/>
    <mergeCell ref="N11:O11"/>
    <mergeCell ref="A1:D3"/>
    <mergeCell ref="E1:AD3"/>
    <mergeCell ref="A4:D4"/>
    <mergeCell ref="E4:AD4"/>
    <mergeCell ref="AE4:AE9"/>
    <mergeCell ref="A5:D5"/>
    <mergeCell ref="E5:AD5"/>
    <mergeCell ref="A6:D6"/>
    <mergeCell ref="E6:AD6"/>
    <mergeCell ref="A7:D7"/>
    <mergeCell ref="E7:AD7"/>
    <mergeCell ref="A8:D8"/>
    <mergeCell ref="E8:AD8"/>
    <mergeCell ref="A9:D9"/>
    <mergeCell ref="F9:K9"/>
    <mergeCell ref="R11:S11"/>
    <mergeCell ref="T11:U11"/>
    <mergeCell ref="V11:W11"/>
    <mergeCell ref="X11:Y11"/>
    <mergeCell ref="Z11:AA11"/>
    <mergeCell ref="AB11:AC11"/>
    <mergeCell ref="C16:D16"/>
    <mergeCell ref="C17:D17"/>
    <mergeCell ref="C39:D39"/>
    <mergeCell ref="C36:D36"/>
    <mergeCell ref="C37:D37"/>
    <mergeCell ref="C38:D38"/>
    <mergeCell ref="C23:D23"/>
    <mergeCell ref="C29:D29"/>
    <mergeCell ref="C24:D24"/>
    <mergeCell ref="C13:D13"/>
    <mergeCell ref="C14:D14"/>
    <mergeCell ref="C15:D15"/>
    <mergeCell ref="C18:D18"/>
    <mergeCell ref="A10:A12"/>
    <mergeCell ref="C10:D12"/>
    <mergeCell ref="E10:E12"/>
    <mergeCell ref="B10:B12"/>
    <mergeCell ref="C40:D40"/>
    <mergeCell ref="P11:Q11"/>
    <mergeCell ref="F10:AC10"/>
    <mergeCell ref="C41:D41"/>
    <mergeCell ref="C25:D25"/>
    <mergeCell ref="C26:D26"/>
    <mergeCell ref="A27:A41"/>
    <mergeCell ref="C27:D27"/>
    <mergeCell ref="C28:D28"/>
    <mergeCell ref="C31:D31"/>
    <mergeCell ref="C32:D32"/>
    <mergeCell ref="C33:D33"/>
    <mergeCell ref="C34:D34"/>
    <mergeCell ref="C35:D35"/>
    <mergeCell ref="A13:A26"/>
    <mergeCell ref="C30:D30"/>
    <mergeCell ref="C19:D19"/>
    <mergeCell ref="C20:D20"/>
    <mergeCell ref="C21:D21"/>
    <mergeCell ref="C22:D22"/>
    <mergeCell ref="A42:A44"/>
    <mergeCell ref="C42:D42"/>
    <mergeCell ref="C44:D44"/>
    <mergeCell ref="C45:D45"/>
    <mergeCell ref="A46:E46"/>
    <mergeCell ref="AD46:AE47"/>
    <mergeCell ref="A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C43:D43"/>
    <mergeCell ref="A48:E48"/>
    <mergeCell ref="F48:G48"/>
    <mergeCell ref="H48:I48"/>
    <mergeCell ref="J48:K48"/>
    <mergeCell ref="L48:M48"/>
    <mergeCell ref="Z48:AA48"/>
    <mergeCell ref="AB48:AC48"/>
    <mergeCell ref="AD48:AE49"/>
    <mergeCell ref="A49:E49"/>
    <mergeCell ref="F49:G49"/>
    <mergeCell ref="H49:I49"/>
    <mergeCell ref="J49:K49"/>
    <mergeCell ref="L49:M49"/>
    <mergeCell ref="N49:O49"/>
    <mergeCell ref="P49:Q49"/>
    <mergeCell ref="N48:O48"/>
    <mergeCell ref="P48:Q48"/>
    <mergeCell ref="R48:S48"/>
    <mergeCell ref="T48:U48"/>
    <mergeCell ref="V48:W48"/>
    <mergeCell ref="X48:Y48"/>
    <mergeCell ref="A51:AE51"/>
    <mergeCell ref="A53:T53"/>
    <mergeCell ref="A54:G55"/>
    <mergeCell ref="H54:I55"/>
    <mergeCell ref="J54:L55"/>
    <mergeCell ref="M54:P54"/>
    <mergeCell ref="Q54:T55"/>
    <mergeCell ref="R49:S49"/>
    <mergeCell ref="T49:U49"/>
    <mergeCell ref="V49:W49"/>
    <mergeCell ref="X49:Y49"/>
    <mergeCell ref="Z49:AA49"/>
    <mergeCell ref="AB49:AC49"/>
    <mergeCell ref="A56:C58"/>
    <mergeCell ref="D56:G58"/>
    <mergeCell ref="H56:I58"/>
    <mergeCell ref="J56:L56"/>
    <mergeCell ref="Q56:T56"/>
    <mergeCell ref="J57:L57"/>
    <mergeCell ref="Q57:T57"/>
    <mergeCell ref="J58:L58"/>
    <mergeCell ref="Q58:T58"/>
  </mergeCells>
  <conditionalFormatting sqref="F45 H45 J45 L45 N45 P45 R45 T45 V45 X45 Z45 AB45">
    <cfRule type="cellIs" dxfId="22" priority="23" operator="equal">
      <formula>1</formula>
    </cfRule>
  </conditionalFormatting>
  <conditionalFormatting sqref="G45 I45 K45 M45 O45 Q45 S45 U45 W45 Y45 AA45 AC45 I38:I41 K38:K41 M38:M41 O38:O41 Q38:Q41 S38:S41 U38:U41 W38:W41 Y38:Y41 AA38:AA41 AC38:AC41 S27:S33 G13:G25 I13:I25 K13:K25 M13:M25 O13:O25 Q13:Q25 U13:U25 W13:W25 Y13:Y25 AA13:AA25 AC13:AC25 AC27:AC33 AA27:AA33 Y27:Y33 W27:W33 U27:U33 Q27:Q33 O27:O33 M27:M33 K27:K33 I27:I33 G27:G33">
    <cfRule type="cellIs" dxfId="21" priority="22" operator="equal">
      <formula>1</formula>
    </cfRule>
  </conditionalFormatting>
  <conditionalFormatting sqref="S13:S19">
    <cfRule type="cellIs" dxfId="20" priority="13" operator="equal">
      <formula>1</formula>
    </cfRule>
  </conditionalFormatting>
  <conditionalFormatting sqref="G34:G36">
    <cfRule type="cellIs" dxfId="19" priority="11" operator="equal">
      <formula>1</formula>
    </cfRule>
  </conditionalFormatting>
  <conditionalFormatting sqref="R13:R19 R27:R33 F13:F25 H13:H25 J13:J25 L13:L25 N13:N25 P13:P25 V13:V25 X13:X25 Z13:Z25 AB13:AB25 T13:T25 T27:T33 AB27:AB33 Z27:Z33 X27:X33 V27:V33 P27:P33 N27:N33 L27:L33 J27:J33 H27:H33 F27:F33">
    <cfRule type="cellIs" dxfId="18" priority="21" operator="equal">
      <formula>1</formula>
    </cfRule>
  </conditionalFormatting>
  <conditionalFormatting sqref="F37">
    <cfRule type="cellIs" dxfId="17" priority="20" operator="equal">
      <formula>1</formula>
    </cfRule>
  </conditionalFormatting>
  <conditionalFormatting sqref="G37">
    <cfRule type="cellIs" dxfId="16" priority="19" operator="equal">
      <formula>1</formula>
    </cfRule>
  </conditionalFormatting>
  <conditionalFormatting sqref="H37 J37 L37 N37 P37 R37 T37 V37 Z37 AB37 X37">
    <cfRule type="cellIs" dxfId="15" priority="18" operator="equal">
      <formula>1</formula>
    </cfRule>
  </conditionalFormatting>
  <conditionalFormatting sqref="I37 K37 M37 O37 Q37 S37 U37 W37 Y37 AA37 AC37">
    <cfRule type="cellIs" dxfId="14" priority="17" operator="equal">
      <formula>1</formula>
    </cfRule>
  </conditionalFormatting>
  <conditionalFormatting sqref="F38:F41">
    <cfRule type="cellIs" dxfId="13" priority="16" operator="equal">
      <formula>1</formula>
    </cfRule>
  </conditionalFormatting>
  <conditionalFormatting sqref="G38:G41">
    <cfRule type="cellIs" dxfId="12" priority="15" operator="equal">
      <formula>1</formula>
    </cfRule>
  </conditionalFormatting>
  <conditionalFormatting sqref="H38:H41 J38:J41 L38:L41 N38:N41 P38:P41 R38:R41 T38:T41 V38:V41 Z38:Z41 AB38:AB41 X38:X41">
    <cfRule type="cellIs" dxfId="11" priority="14" operator="equal">
      <formula>1</formula>
    </cfRule>
  </conditionalFormatting>
  <conditionalFormatting sqref="F34:F36">
    <cfRule type="cellIs" dxfId="10" priority="12" operator="equal">
      <formula>1</formula>
    </cfRule>
  </conditionalFormatting>
  <conditionalFormatting sqref="H34:H36 J34:J36 L34:L36 N34:N36 P34:P36 R34:R36 T34:T36 V34:V36 Z34:Z36 AB34:AB36 X34:X36">
    <cfRule type="cellIs" dxfId="9" priority="10" operator="equal">
      <formula>1</formula>
    </cfRule>
  </conditionalFormatting>
  <conditionalFormatting sqref="I34:I36 K34:K36 M34:M36 O34:O36 Q34:Q36 S34:S36 U34:U36 W34:W36 Y34:Y36 AA34:AA36 AC34:AC36">
    <cfRule type="cellIs" dxfId="8" priority="9" operator="equal">
      <formula>1</formula>
    </cfRule>
  </conditionalFormatting>
  <conditionalFormatting sqref="S20:S25">
    <cfRule type="cellIs" dxfId="7" priority="7" operator="equal">
      <formula>1</formula>
    </cfRule>
  </conditionalFormatting>
  <conditionalFormatting sqref="R20:R25">
    <cfRule type="cellIs" dxfId="6" priority="8" operator="equal">
      <formula>1</formula>
    </cfRule>
  </conditionalFormatting>
  <conditionalFormatting sqref="G42:G44 I42:I44 K42:K44 M42:M44 O42:O44 Q42:Q44 S42:S44 U42:U44 W42:W44 Y42:Y44 AA42:AA44 AC42:AC44">
    <cfRule type="cellIs" dxfId="5" priority="5" operator="equal">
      <formula>1</formula>
    </cfRule>
  </conditionalFormatting>
  <conditionalFormatting sqref="F42:F44 H42:H44 J42:J44 L42:L44 N42:N44 P42:P44 R42:R44 T42:T44 V42:V44 X42:X44 Z42:Z44 AB42:AB44">
    <cfRule type="cellIs" dxfId="4" priority="6" operator="equal">
      <formula>1</formula>
    </cfRule>
  </conditionalFormatting>
  <conditionalFormatting sqref="G26 I26 K26 M26 O26 Q26 U26 W26 Y26 AA26 AC26">
    <cfRule type="cellIs" dxfId="3" priority="4" operator="equal">
      <formula>1</formula>
    </cfRule>
  </conditionalFormatting>
  <conditionalFormatting sqref="F26 H26 J26 L26 N26 P26 V26 X26 Z26 AB26 T26">
    <cfRule type="cellIs" dxfId="2" priority="3" operator="equal">
      <formula>1</formula>
    </cfRule>
  </conditionalFormatting>
  <conditionalFormatting sqref="S26">
    <cfRule type="cellIs" dxfId="1" priority="1" operator="equal">
      <formula>1</formula>
    </cfRule>
  </conditionalFormatting>
  <conditionalFormatting sqref="R26">
    <cfRule type="cellIs" dxfId="0" priority="2" operator="equal">
      <formula>1</formula>
    </cfRule>
  </conditionalFormatting>
  <pageMargins left="0.7" right="0.7" top="0.75" bottom="0.75" header="0.3" footer="0.3"/>
  <pageSetup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ACCIÓN ANUAL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Jenny Andrea Malaver Santos</cp:lastModifiedBy>
  <cp:revision/>
  <dcterms:created xsi:type="dcterms:W3CDTF">2021-07-27T19:00:20Z</dcterms:created>
  <dcterms:modified xsi:type="dcterms:W3CDTF">2022-05-20T19:01:17Z</dcterms:modified>
  <cp:category/>
  <cp:contentStatus/>
</cp:coreProperties>
</file>