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T-2021" sheetId="1" r:id="rId1"/>
  </sheets>
  <definedNames>
    <definedName name="_xlnm.Print_Titles" localSheetId="0">'MST-2021'!$2:$3</definedName>
    <definedName name="Z_1B0A8269_B846_4A30_8C22_0B50DAFF8324_.wvu.Cols" localSheetId="0" hidden="1">'MST-2021'!#REF!</definedName>
    <definedName name="Z_1B0A8269_B846_4A30_8C22_0B50DAFF8324_.wvu.PrintTitles" localSheetId="0" hidden="1">'MST-2021'!$2:$3</definedName>
    <definedName name="Z_5428B62C_09CD_49E0_B478_B9F433F52014_.wvu.Cols" localSheetId="0" hidden="1">'MST-2021'!#REF!</definedName>
    <definedName name="Z_5428B62C_09CD_49E0_B478_B9F433F52014_.wvu.PrintTitles" localSheetId="0" hidden="1">'MST-2021'!$2:$3</definedName>
    <definedName name="Z_EAC8D0D5_3E1C_48D8_A27F_1D116480F398_.wvu.Cols" localSheetId="0" hidden="1">'MST-2021'!#REF!</definedName>
    <definedName name="Z_EAC8D0D5_3E1C_48D8_A27F_1D116480F398_.wvu.PrintTitles" localSheetId="0" hidden="1">'MST-2021'!$2:$3</definedName>
    <definedName name="Z_FD04DC04_2D13_4372_A36A_8C1BCECC9AC2_.wvu.Cols" localSheetId="0" hidden="1">'MST-2021'!#REF!</definedName>
    <definedName name="Z_FD04DC04_2D13_4372_A36A_8C1BCECC9AC2_.wvu.PrintTitles" localSheetId="0" hidden="1">'MST-2021'!$2:$3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9" i="1"/>
  <c r="F4" i="1"/>
  <c r="F22" i="1"/>
  <c r="F21" i="1"/>
  <c r="F20" i="1"/>
  <c r="F19" i="1"/>
  <c r="F16" i="1"/>
  <c r="F15" i="1"/>
  <c r="F8" i="1"/>
  <c r="F7" i="1"/>
  <c r="F6" i="1"/>
  <c r="F5" i="1"/>
  <c r="F18" i="1"/>
  <c r="F17" i="1"/>
  <c r="F23" i="1" l="1"/>
  <c r="F13" i="1"/>
  <c r="D23" i="1" l="1"/>
  <c r="D13" i="1" l="1"/>
  <c r="D24" i="1" l="1"/>
  <c r="F24" i="1"/>
</calcChain>
</file>

<file path=xl/sharedStrings.xml><?xml version="1.0" encoding="utf-8"?>
<sst xmlns="http://schemas.openxmlformats.org/spreadsheetml/2006/main" count="87" uniqueCount="52">
  <si>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</si>
  <si>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</si>
  <si>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</si>
  <si>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</si>
  <si>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</si>
  <si>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</si>
  <si>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</si>
  <si>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</si>
  <si>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</si>
  <si>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</si>
  <si>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</si>
  <si>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</si>
  <si>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</si>
  <si>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</si>
  <si>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</si>
  <si>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</si>
  <si>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</si>
  <si>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</si>
  <si>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</si>
  <si>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</si>
  <si>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</si>
  <si>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</si>
  <si>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Celebracion del contrato</t>
  </si>
  <si>
    <t>MEDIDA DE MEDICION</t>
  </si>
  <si>
    <t>CUMPLIIDO</t>
  </si>
  <si>
    <t>NO CUMPLIDO</t>
  </si>
  <si>
    <t>TOTAL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</si>
  <si>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</si>
  <si>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SEGUIMIENTO PLAN DE MANTENIMIENTO DE SERVICIOS TECNOLOGICOS
- INCI 2021</t>
  </si>
  <si>
    <t>Realizar proceso contractual mantenimiento correctivo y preventivo de Impresoras, scanner y otros dispositivos de informática</t>
  </si>
  <si>
    <t>Proceso Informática y Tecnología
Antonio Betancourt</t>
  </si>
  <si>
    <t>Realizar proceso contractual Licencias Antivirus</t>
  </si>
  <si>
    <t>Realizar proceso contractual Licencias Adobe Acrobat</t>
  </si>
  <si>
    <t>Realizar proceso contractual Licencias Microsoft Office 365</t>
  </si>
  <si>
    <t>Proceso Informática y Tecnología
Carlos Supanteve</t>
  </si>
  <si>
    <t xml:space="preserve">Realizar proceso contractual Mantenimiento servidor y actualización sistema telefónico IP - Elastix. </t>
  </si>
  <si>
    <t>Proceso Informática y Tecnología
Helbert Castillo</t>
  </si>
  <si>
    <t xml:space="preserve">Realizar proceso contractual para Mantenimiento  de equipos de redes WI-FI AP, Switch Core y Borde, controladoras  relacionadas, actualización, implementaciones y configuraciones </t>
  </si>
  <si>
    <t>Realizar proceso contractual para mantenimiento MV y actualización SERVERCENTER</t>
  </si>
  <si>
    <t>Realizar proceso contractual para Soporte de Directorio activo</t>
  </si>
  <si>
    <t>Realizar proceso contractual para Soporte de Firewall</t>
  </si>
  <si>
    <t>Seguimiento ejecución mantenimiento correctivo y preventivo de Impresoras, scanner y otros dispositivos de informática</t>
  </si>
  <si>
    <t>Informes Supervición y Actas de pago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</si>
  <si>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</si>
  <si>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</si>
  <si>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</si>
  <si>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</si>
  <si>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</si>
  <si>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</si>
  <si>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</si>
  <si>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</si>
  <si>
    <t>Se enviaron solicitudes de cotización y se eleboraron documentos soporte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</si>
</sst>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9" fontId="4" fillId="0" borderId="16" xfId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9" fontId="4" fillId="0" borderId="26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5" fillId="0" borderId="0" xfId="0" applyFont="1" applyBorder="1" applyAlignment="1">
      <alignment vertical="top" wrapText="1"/>
    </xf>
    <xf numFmtId="9" fontId="4" fillId="0" borderId="19" xfId="0" applyNumberFormat="1" applyFont="1" applyFill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33" xfId="0" applyFont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9" fontId="3" fillId="0" borderId="36" xfId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center" wrapText="1"/>
    </xf>
    <xf numFmtId="9" fontId="4" fillId="0" borderId="40" xfId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9" fontId="4" fillId="0" borderId="41" xfId="0" applyNumberFormat="1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30" xfId="0" applyFont="1" applyBorder="1" applyAlignment="1">
      <alignment horizontal="center" vertical="top" wrapText="1"/>
    </xf>
    <xf numFmtId="9" fontId="4" fillId="0" borderId="37" xfId="0" applyNumberFormat="1" applyFont="1" applyBorder="1" applyAlignment="1">
      <alignment horizontal="center" vertical="top" wrapText="1"/>
    </xf>
    <xf numFmtId="9" fontId="3" fillId="0" borderId="5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9" fillId="0" borderId="25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top" wrapText="1"/>
    </xf>
    <xf numFmtId="0" fontId="4" fillId="6" borderId="31" xfId="0" applyFont="1" applyFill="1" applyBorder="1" applyAlignment="1">
      <alignment vertical="top" wrapText="1"/>
    </xf>
    <xf numFmtId="0" fontId="4" fillId="6" borderId="32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2" xfId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tabSelected="1" zoomScale="60" zoomScaleNormal="60" workbookViewId="0">
      <pane ySplit="3" topLeftCell="A18" activePane="bottomLeft" state="frozen"/>
      <selection pane="bottomLeft" activeCell="F24" sqref="F24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5" customWidth="1"/>
    <col min="3" max="3" width="25.28515625" style="25"/>
    <col min="4" max="4" width="25.28515625" style="26"/>
    <col min="5" max="5" width="25.28515625" style="25"/>
    <col min="6" max="6" width="11.85546875" style="25" customWidth="1"/>
    <col min="7" max="10" width="7.5703125" style="25" customWidth="1"/>
    <col min="11" max="14" width="8.28515625" style="25" customWidth="1"/>
    <col min="15" max="18" width="8.42578125" style="1" customWidth="1"/>
    <col min="19" max="30" width="9.5703125" style="1" customWidth="1"/>
    <col min="31" max="41" width="9.28515625" style="1" customWidth="1"/>
    <col min="42" max="54" width="9.5703125" style="1" customWidth="1"/>
    <col min="55" max="16384" width="25.28515625" style="1"/>
  </cols>
  <sheetData>
    <row r="1" spans="1:62" ht="75" customHeight="1" thickBot="1" x14ac:dyDescent="0.25">
      <c r="A1" s="72"/>
      <c r="B1" s="73"/>
      <c r="C1" s="76" t="s">
        <v>28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8"/>
    </row>
    <row r="2" spans="1:62" s="23" customFormat="1" ht="33.75" customHeight="1" thickBot="1" x14ac:dyDescent="0.25">
      <c r="A2" s="74" t="s">
        <v>20</v>
      </c>
      <c r="B2" s="74" t="s">
        <v>0</v>
      </c>
      <c r="C2" s="74" t="s">
        <v>1</v>
      </c>
      <c r="D2" s="74" t="s">
        <v>2</v>
      </c>
      <c r="E2" s="74" t="s">
        <v>3</v>
      </c>
      <c r="F2" s="74" t="s">
        <v>18</v>
      </c>
      <c r="G2" s="84" t="s">
        <v>5</v>
      </c>
      <c r="H2" s="85"/>
      <c r="I2" s="85"/>
      <c r="J2" s="86"/>
      <c r="K2" s="81" t="s">
        <v>6</v>
      </c>
      <c r="L2" s="82"/>
      <c r="M2" s="82"/>
      <c r="N2" s="87"/>
      <c r="O2" s="84" t="s">
        <v>7</v>
      </c>
      <c r="P2" s="85"/>
      <c r="Q2" s="85"/>
      <c r="R2" s="86"/>
      <c r="S2" s="81" t="s">
        <v>8</v>
      </c>
      <c r="T2" s="82"/>
      <c r="U2" s="82"/>
      <c r="V2" s="87"/>
      <c r="W2" s="84" t="s">
        <v>9</v>
      </c>
      <c r="X2" s="85"/>
      <c r="Y2" s="85"/>
      <c r="Z2" s="86"/>
      <c r="AA2" s="81" t="s">
        <v>10</v>
      </c>
      <c r="AB2" s="82"/>
      <c r="AC2" s="82"/>
      <c r="AD2" s="87"/>
      <c r="AE2" s="84" t="s">
        <v>11</v>
      </c>
      <c r="AF2" s="85"/>
      <c r="AG2" s="85"/>
      <c r="AH2" s="86"/>
      <c r="AI2" s="81" t="s">
        <v>12</v>
      </c>
      <c r="AJ2" s="82"/>
      <c r="AK2" s="82"/>
      <c r="AL2" s="87"/>
      <c r="AM2" s="84" t="s">
        <v>19</v>
      </c>
      <c r="AN2" s="85"/>
      <c r="AO2" s="85"/>
      <c r="AP2" s="86"/>
      <c r="AQ2" s="81" t="s">
        <v>13</v>
      </c>
      <c r="AR2" s="82"/>
      <c r="AS2" s="82"/>
      <c r="AT2" s="87"/>
      <c r="AU2" s="84" t="s">
        <v>14</v>
      </c>
      <c r="AV2" s="85"/>
      <c r="AW2" s="85"/>
      <c r="AX2" s="86"/>
      <c r="AY2" s="81" t="s">
        <v>15</v>
      </c>
      <c r="AZ2" s="82"/>
      <c r="BA2" s="82"/>
      <c r="BB2" s="83"/>
    </row>
    <row r="3" spans="1:62" ht="44.25" customHeight="1" thickBot="1" x14ac:dyDescent="0.25">
      <c r="A3" s="75"/>
      <c r="B3" s="75"/>
      <c r="C3" s="80"/>
      <c r="D3" s="80"/>
      <c r="E3" s="75"/>
      <c r="F3" s="80"/>
      <c r="G3" s="2">
        <v>1</v>
      </c>
      <c r="H3" s="3">
        <v>2</v>
      </c>
      <c r="I3" s="3">
        <v>3</v>
      </c>
      <c r="J3" s="4">
        <v>4</v>
      </c>
      <c r="K3" s="5">
        <v>1</v>
      </c>
      <c r="L3" s="3">
        <v>2</v>
      </c>
      <c r="M3" s="3">
        <v>3</v>
      </c>
      <c r="N3" s="4">
        <v>4</v>
      </c>
      <c r="O3" s="2">
        <v>1</v>
      </c>
      <c r="P3" s="3">
        <v>2</v>
      </c>
      <c r="Q3" s="3">
        <v>3</v>
      </c>
      <c r="R3" s="4">
        <v>4</v>
      </c>
      <c r="S3" s="5">
        <v>1</v>
      </c>
      <c r="T3" s="3">
        <v>2</v>
      </c>
      <c r="U3" s="3">
        <v>3</v>
      </c>
      <c r="V3" s="4">
        <v>4</v>
      </c>
      <c r="W3" s="6">
        <v>1</v>
      </c>
      <c r="X3" s="3">
        <v>2</v>
      </c>
      <c r="Y3" s="3">
        <v>3</v>
      </c>
      <c r="Z3" s="7"/>
      <c r="AA3" s="5">
        <v>1</v>
      </c>
      <c r="AB3" s="3">
        <v>2</v>
      </c>
      <c r="AC3" s="3">
        <v>3</v>
      </c>
      <c r="AD3" s="4">
        <v>4</v>
      </c>
      <c r="AE3" s="6">
        <v>1</v>
      </c>
      <c r="AF3" s="3">
        <v>2</v>
      </c>
      <c r="AG3" s="3">
        <v>3</v>
      </c>
      <c r="AH3" s="7">
        <v>4</v>
      </c>
      <c r="AI3" s="5">
        <v>1</v>
      </c>
      <c r="AJ3" s="3">
        <v>2</v>
      </c>
      <c r="AK3" s="3">
        <v>3</v>
      </c>
      <c r="AL3" s="4">
        <v>4</v>
      </c>
      <c r="AM3" s="6">
        <v>1</v>
      </c>
      <c r="AN3" s="3">
        <v>2</v>
      </c>
      <c r="AO3" s="3">
        <v>3</v>
      </c>
      <c r="AP3" s="7">
        <v>4</v>
      </c>
      <c r="AQ3" s="5">
        <v>1</v>
      </c>
      <c r="AR3" s="3">
        <v>2</v>
      </c>
      <c r="AS3" s="3">
        <v>3</v>
      </c>
      <c r="AT3" s="4">
        <v>4</v>
      </c>
      <c r="AU3" s="6">
        <v>1</v>
      </c>
      <c r="AV3" s="3">
        <v>2</v>
      </c>
      <c r="AW3" s="3">
        <v>3</v>
      </c>
      <c r="AX3" s="7">
        <v>4</v>
      </c>
      <c r="AY3" s="5">
        <v>1</v>
      </c>
      <c r="AZ3" s="3">
        <v>2</v>
      </c>
      <c r="BA3" s="3">
        <v>3</v>
      </c>
      <c r="BB3" s="8">
        <v>4</v>
      </c>
    </row>
    <row r="4" spans="1:62" s="23" customFormat="1" ht="91.5" customHeight="1" x14ac:dyDescent="0.2">
      <c r="A4" s="88" t="s">
        <v>27</v>
      </c>
      <c r="B4" s="101" t="s">
        <v>29</v>
      </c>
      <c r="C4" s="102" t="s">
        <v>30</v>
      </c>
      <c r="D4" s="104">
        <v>0.05</v>
      </c>
      <c r="E4" s="102" t="s">
        <v>22</v>
      </c>
      <c r="F4" s="31">
        <f>0.9/2</f>
        <v>0.45</v>
      </c>
      <c r="G4" s="16"/>
      <c r="H4" s="17"/>
      <c r="I4" s="17"/>
      <c r="J4" s="18"/>
      <c r="K4" s="19"/>
      <c r="L4" s="17"/>
      <c r="M4" s="17"/>
      <c r="N4" s="18"/>
      <c r="O4" s="65" t="s">
        <v>51</v>
      </c>
      <c r="P4" s="66"/>
      <c r="Q4" s="66"/>
      <c r="R4" s="64"/>
      <c r="S4" s="65"/>
      <c r="T4" s="66"/>
      <c r="U4" s="66"/>
      <c r="V4" s="64"/>
      <c r="W4" s="19"/>
      <c r="X4" s="17"/>
      <c r="Y4" s="17"/>
      <c r="Z4" s="18"/>
      <c r="AA4" s="65"/>
      <c r="AB4" s="66"/>
      <c r="AC4" s="66"/>
      <c r="AD4" s="64"/>
      <c r="AE4" s="19"/>
      <c r="AF4" s="17"/>
      <c r="AG4" s="17"/>
      <c r="AH4" s="18"/>
      <c r="AI4" s="19"/>
      <c r="AJ4" s="17"/>
      <c r="AK4" s="17"/>
      <c r="AL4" s="18"/>
      <c r="AM4" s="19"/>
      <c r="AN4" s="17"/>
      <c r="AO4" s="17"/>
      <c r="AP4" s="18"/>
      <c r="AQ4" s="19"/>
      <c r="AR4" s="17"/>
      <c r="AS4" s="17"/>
      <c r="AT4" s="18"/>
      <c r="AU4" s="19"/>
      <c r="AV4" s="17"/>
      <c r="AW4" s="17"/>
      <c r="AX4" s="18"/>
      <c r="AY4" s="19"/>
      <c r="AZ4" s="17"/>
      <c r="BA4" s="17"/>
      <c r="BB4" s="21"/>
      <c r="BC4" s="22"/>
      <c r="BD4" s="22"/>
      <c r="BE4" s="22"/>
      <c r="BF4" s="22"/>
      <c r="BG4" s="22"/>
      <c r="BH4" s="22"/>
      <c r="BI4" s="22"/>
      <c r="BJ4" s="22"/>
    </row>
    <row r="5" spans="1:62" s="23" customFormat="1" ht="91.5" customHeight="1" x14ac:dyDescent="0.2">
      <c r="A5" s="79"/>
      <c r="B5" s="29" t="s">
        <v>31</v>
      </c>
      <c r="C5" s="30" t="s">
        <v>30</v>
      </c>
      <c r="D5" s="31">
        <v>0.05</v>
      </c>
      <c r="E5" s="30" t="s">
        <v>22</v>
      </c>
      <c r="F5" s="15">
        <f>0/1</f>
        <v>0</v>
      </c>
      <c r="G5" s="16"/>
      <c r="H5" s="17"/>
      <c r="I5" s="17"/>
      <c r="J5" s="18"/>
      <c r="K5" s="19"/>
      <c r="L5" s="17"/>
      <c r="M5" s="17"/>
      <c r="N5" s="18"/>
      <c r="O5" s="19"/>
      <c r="P5" s="17"/>
      <c r="Q5" s="17"/>
      <c r="R5" s="20"/>
      <c r="S5" s="19"/>
      <c r="T5" s="17"/>
      <c r="U5" s="17"/>
      <c r="V5" s="18"/>
      <c r="W5" s="19"/>
      <c r="X5" s="17"/>
      <c r="Y5" s="17"/>
      <c r="Z5" s="18"/>
      <c r="AA5" s="19"/>
      <c r="AB5" s="17"/>
      <c r="AC5" s="17"/>
      <c r="AD5" s="18"/>
      <c r="AE5" s="19"/>
      <c r="AF5" s="17"/>
      <c r="AG5" s="17"/>
      <c r="AH5" s="18"/>
      <c r="AI5" s="65"/>
      <c r="AJ5" s="66"/>
      <c r="AK5" s="66"/>
      <c r="AL5" s="64"/>
      <c r="AM5" s="19"/>
      <c r="AN5" s="17"/>
      <c r="AO5" s="17"/>
      <c r="AP5" s="18"/>
      <c r="AQ5" s="19"/>
      <c r="AR5" s="17"/>
      <c r="AS5" s="17"/>
      <c r="AT5" s="18"/>
      <c r="AU5" s="19"/>
      <c r="AV5" s="17"/>
      <c r="AW5" s="17"/>
      <c r="AX5" s="18"/>
      <c r="AY5" s="19"/>
      <c r="AZ5" s="17"/>
      <c r="BA5" s="17"/>
      <c r="BB5" s="21"/>
      <c r="BC5" s="22"/>
      <c r="BD5" s="22"/>
      <c r="BE5" s="22"/>
      <c r="BF5" s="22"/>
      <c r="BG5" s="22"/>
      <c r="BH5" s="22"/>
      <c r="BI5" s="22"/>
      <c r="BJ5" s="22"/>
    </row>
    <row r="6" spans="1:62" s="23" customFormat="1" ht="93.75" customHeight="1" x14ac:dyDescent="0.2">
      <c r="A6" s="79"/>
      <c r="B6" s="29" t="s">
        <v>32</v>
      </c>
      <c r="C6" s="30" t="s">
        <v>30</v>
      </c>
      <c r="D6" s="31">
        <v>0.05</v>
      </c>
      <c r="E6" s="30" t="s">
        <v>22</v>
      </c>
      <c r="F6" s="15">
        <f t="shared" ref="F6:F11" si="0">0/1</f>
        <v>0</v>
      </c>
      <c r="G6" s="16"/>
      <c r="H6" s="17"/>
      <c r="I6" s="17"/>
      <c r="J6" s="18"/>
      <c r="K6" s="19"/>
      <c r="L6" s="17"/>
      <c r="M6" s="17"/>
      <c r="N6" s="18"/>
      <c r="O6" s="19"/>
      <c r="P6" s="17"/>
      <c r="Q6" s="17"/>
      <c r="R6" s="20"/>
      <c r="S6" s="19"/>
      <c r="T6" s="17"/>
      <c r="U6" s="17"/>
      <c r="V6" s="20"/>
      <c r="W6" s="19"/>
      <c r="X6" s="17"/>
      <c r="Y6" s="17"/>
      <c r="Z6" s="20"/>
      <c r="AA6" s="19"/>
      <c r="AB6" s="17"/>
      <c r="AC6" s="17"/>
      <c r="AD6" s="20"/>
      <c r="AE6" s="19"/>
      <c r="AF6" s="17"/>
      <c r="AG6" s="17"/>
      <c r="AH6" s="20"/>
      <c r="AI6" s="65"/>
      <c r="AJ6" s="66"/>
      <c r="AK6" s="66"/>
      <c r="AL6" s="64"/>
      <c r="AM6" s="19"/>
      <c r="AN6" s="17"/>
      <c r="AO6" s="17"/>
      <c r="AP6" s="20"/>
      <c r="AQ6" s="19"/>
      <c r="AR6" s="17"/>
      <c r="AS6" s="17"/>
      <c r="AT6" s="20"/>
      <c r="AU6" s="19"/>
      <c r="AV6" s="17"/>
      <c r="AW6" s="17"/>
      <c r="AX6" s="20"/>
      <c r="AY6" s="19"/>
      <c r="AZ6" s="17"/>
      <c r="BA6" s="17"/>
      <c r="BB6" s="34"/>
      <c r="BC6" s="22"/>
      <c r="BD6" s="22"/>
      <c r="BE6" s="22"/>
      <c r="BF6" s="22"/>
      <c r="BG6" s="22"/>
      <c r="BH6" s="22"/>
      <c r="BI6" s="22"/>
      <c r="BJ6" s="22"/>
    </row>
    <row r="7" spans="1:62" s="23" customFormat="1" ht="81.75" customHeight="1" x14ac:dyDescent="0.2">
      <c r="A7" s="79"/>
      <c r="B7" s="29" t="s">
        <v>33</v>
      </c>
      <c r="C7" s="14" t="s">
        <v>34</v>
      </c>
      <c r="D7" s="31">
        <v>0.05</v>
      </c>
      <c r="E7" s="30" t="s">
        <v>22</v>
      </c>
      <c r="F7" s="15">
        <f t="shared" si="0"/>
        <v>0</v>
      </c>
      <c r="G7" s="16"/>
      <c r="H7" s="17"/>
      <c r="I7" s="17"/>
      <c r="J7" s="18"/>
      <c r="K7" s="19"/>
      <c r="L7" s="17"/>
      <c r="M7" s="17"/>
      <c r="N7" s="18"/>
      <c r="O7" s="19"/>
      <c r="P7" s="17"/>
      <c r="Q7" s="17"/>
      <c r="R7" s="20"/>
      <c r="S7" s="19"/>
      <c r="T7" s="17"/>
      <c r="U7" s="17"/>
      <c r="V7" s="18"/>
      <c r="W7" s="19"/>
      <c r="X7" s="17"/>
      <c r="Y7" s="17"/>
      <c r="Z7" s="18"/>
      <c r="AA7" s="19"/>
      <c r="AB7" s="17"/>
      <c r="AC7" s="17"/>
      <c r="AD7" s="18"/>
      <c r="AE7" s="19"/>
      <c r="AF7" s="17"/>
      <c r="AG7" s="17"/>
      <c r="AH7" s="18"/>
      <c r="AI7" s="19"/>
      <c r="AJ7" s="17"/>
      <c r="AK7" s="17"/>
      <c r="AL7" s="18"/>
      <c r="AM7" s="65"/>
      <c r="AN7" s="66"/>
      <c r="AO7" s="66"/>
      <c r="AP7" s="64"/>
      <c r="AQ7" s="19"/>
      <c r="AR7" s="17"/>
      <c r="AS7" s="17"/>
      <c r="AT7" s="18"/>
      <c r="AU7" s="19"/>
      <c r="AV7" s="17"/>
      <c r="AW7" s="17"/>
      <c r="AX7" s="18"/>
      <c r="AY7" s="19"/>
      <c r="AZ7" s="17"/>
      <c r="BA7" s="17"/>
      <c r="BB7" s="21"/>
      <c r="BC7" s="22"/>
      <c r="BD7" s="22"/>
      <c r="BE7" s="22"/>
      <c r="BF7" s="22"/>
      <c r="BG7" s="22"/>
      <c r="BH7" s="22"/>
      <c r="BI7" s="22"/>
      <c r="BJ7" s="22"/>
    </row>
    <row r="8" spans="1:62" s="23" customFormat="1" ht="91.5" customHeight="1" x14ac:dyDescent="0.2">
      <c r="A8" s="79"/>
      <c r="B8" s="28" t="s">
        <v>35</v>
      </c>
      <c r="C8" s="14" t="s">
        <v>36</v>
      </c>
      <c r="D8" s="15">
        <v>0.05</v>
      </c>
      <c r="E8" s="30" t="s">
        <v>22</v>
      </c>
      <c r="F8" s="15">
        <f t="shared" si="0"/>
        <v>0</v>
      </c>
      <c r="G8" s="45"/>
      <c r="H8" s="46"/>
      <c r="I8" s="46"/>
      <c r="J8" s="47"/>
      <c r="K8" s="48"/>
      <c r="L8" s="46"/>
      <c r="N8" s="17"/>
      <c r="O8" s="19"/>
      <c r="P8" s="17"/>
      <c r="Q8" s="17"/>
      <c r="R8" s="20"/>
      <c r="S8" s="19"/>
      <c r="T8" s="17"/>
      <c r="U8" s="17"/>
      <c r="V8" s="20"/>
      <c r="W8" s="48"/>
      <c r="X8" s="46"/>
      <c r="Y8" s="46"/>
      <c r="Z8" s="49"/>
      <c r="AA8" s="48"/>
      <c r="AB8" s="46"/>
      <c r="AC8" s="46"/>
      <c r="AD8" s="49"/>
      <c r="AE8" s="48"/>
      <c r="AF8" s="46"/>
      <c r="AG8" s="46"/>
      <c r="AH8" s="47"/>
      <c r="AI8" s="48"/>
      <c r="AJ8" s="46"/>
      <c r="AK8" s="46"/>
      <c r="AL8" s="47"/>
      <c r="AM8" s="65"/>
      <c r="AN8" s="66"/>
      <c r="AO8" s="66"/>
      <c r="AP8" s="64"/>
      <c r="AQ8" s="48"/>
      <c r="AR8" s="46"/>
      <c r="AS8" s="46"/>
      <c r="AT8" s="47"/>
      <c r="AU8" s="48"/>
      <c r="AV8" s="46"/>
      <c r="AW8" s="46"/>
      <c r="AX8" s="47"/>
      <c r="AY8" s="48"/>
      <c r="AZ8" s="46"/>
      <c r="BA8" s="46"/>
      <c r="BB8" s="50"/>
      <c r="BC8" s="22"/>
      <c r="BD8" s="22"/>
      <c r="BE8" s="22"/>
      <c r="BF8" s="22"/>
      <c r="BG8" s="22"/>
      <c r="BH8" s="22"/>
      <c r="BI8" s="22"/>
      <c r="BJ8" s="22"/>
    </row>
    <row r="9" spans="1:62" s="23" customFormat="1" ht="91.5" customHeight="1" x14ac:dyDescent="0.2">
      <c r="A9" s="79"/>
      <c r="B9" s="43" t="s">
        <v>37</v>
      </c>
      <c r="C9" s="14" t="s">
        <v>36</v>
      </c>
      <c r="D9" s="44">
        <v>0.05</v>
      </c>
      <c r="E9" s="30" t="s">
        <v>22</v>
      </c>
      <c r="F9" s="15">
        <f>0.5/1</f>
        <v>0.5</v>
      </c>
      <c r="G9" s="45"/>
      <c r="H9" s="46"/>
      <c r="I9" s="46"/>
      <c r="J9" s="47"/>
      <c r="K9" s="48"/>
      <c r="L9" s="46"/>
      <c r="M9" s="17"/>
      <c r="N9" s="20"/>
      <c r="O9" s="65" t="s">
        <v>51</v>
      </c>
      <c r="P9" s="66"/>
      <c r="Q9" s="66"/>
      <c r="R9" s="64"/>
      <c r="S9" s="48"/>
      <c r="T9" s="46"/>
      <c r="U9" s="17"/>
      <c r="V9" s="20"/>
      <c r="W9" s="48"/>
      <c r="X9" s="46"/>
      <c r="Y9" s="17"/>
      <c r="Z9" s="20"/>
      <c r="AA9" s="48"/>
      <c r="AB9" s="46"/>
      <c r="AC9" s="17"/>
      <c r="AD9" s="20"/>
      <c r="AE9" s="65"/>
      <c r="AF9" s="66"/>
      <c r="AG9" s="66"/>
      <c r="AH9" s="64"/>
      <c r="AI9" s="48"/>
      <c r="AJ9" s="46"/>
      <c r="AK9" s="46"/>
      <c r="AL9" s="47"/>
      <c r="AM9" s="48"/>
      <c r="AN9" s="46"/>
      <c r="AO9" s="46"/>
      <c r="AP9" s="47"/>
      <c r="AQ9" s="48"/>
      <c r="AR9" s="46"/>
      <c r="AS9" s="46"/>
      <c r="AT9" s="47"/>
      <c r="AU9" s="48"/>
      <c r="AV9" s="46"/>
      <c r="AW9" s="46"/>
      <c r="AX9" s="47"/>
      <c r="AY9" s="48"/>
      <c r="AZ9" s="46"/>
      <c r="BA9" s="46"/>
      <c r="BB9" s="50"/>
      <c r="BC9" s="22"/>
      <c r="BD9" s="22"/>
      <c r="BE9" s="22"/>
      <c r="BF9" s="22"/>
      <c r="BG9" s="22"/>
      <c r="BH9" s="22"/>
      <c r="BI9" s="22"/>
      <c r="BJ9" s="22"/>
    </row>
    <row r="10" spans="1:62" s="23" customFormat="1" ht="91.5" customHeight="1" x14ac:dyDescent="0.2">
      <c r="A10" s="79"/>
      <c r="B10" s="43" t="s">
        <v>38</v>
      </c>
      <c r="C10" s="14" t="s">
        <v>36</v>
      </c>
      <c r="D10" s="44">
        <v>0.05</v>
      </c>
      <c r="E10" s="30" t="s">
        <v>22</v>
      </c>
      <c r="F10" s="15">
        <f t="shared" ref="F10:F12" si="1">0.5/1</f>
        <v>0.5</v>
      </c>
      <c r="G10" s="45"/>
      <c r="H10" s="46"/>
      <c r="I10" s="46"/>
      <c r="J10" s="47"/>
      <c r="K10" s="48"/>
      <c r="L10" s="46"/>
      <c r="M10" s="17"/>
      <c r="N10" s="20"/>
      <c r="O10" s="65" t="s">
        <v>51</v>
      </c>
      <c r="P10" s="66"/>
      <c r="Q10" s="66"/>
      <c r="R10" s="64"/>
      <c r="S10" s="19"/>
      <c r="T10" s="17"/>
      <c r="U10" s="46"/>
      <c r="V10" s="49"/>
      <c r="W10" s="48"/>
      <c r="X10" s="46"/>
      <c r="Y10" s="46"/>
      <c r="Z10" s="49"/>
      <c r="AA10" s="48"/>
      <c r="AB10" s="46"/>
      <c r="AC10" s="46"/>
      <c r="AD10" s="49"/>
      <c r="AE10" s="65"/>
      <c r="AF10" s="66"/>
      <c r="AG10" s="66"/>
      <c r="AH10" s="64"/>
      <c r="AI10" s="48"/>
      <c r="AJ10" s="46"/>
      <c r="AK10" s="46"/>
      <c r="AL10" s="47"/>
      <c r="AM10" s="48"/>
      <c r="AN10" s="46"/>
      <c r="AO10" s="46"/>
      <c r="AP10" s="47"/>
      <c r="AQ10" s="48"/>
      <c r="AR10" s="46"/>
      <c r="AS10" s="46"/>
      <c r="AT10" s="47"/>
      <c r="AU10" s="48"/>
      <c r="AV10" s="46"/>
      <c r="AW10" s="46"/>
      <c r="AX10" s="47"/>
      <c r="AY10" s="48"/>
      <c r="AZ10" s="46"/>
      <c r="BA10" s="46"/>
      <c r="BB10" s="50"/>
      <c r="BC10" s="22"/>
      <c r="BD10" s="22"/>
      <c r="BE10" s="22"/>
      <c r="BF10" s="22"/>
      <c r="BG10" s="22"/>
      <c r="BH10" s="22"/>
      <c r="BI10" s="22"/>
      <c r="BJ10" s="22"/>
    </row>
    <row r="11" spans="1:62" s="23" customFormat="1" ht="90" customHeight="1" x14ac:dyDescent="0.2">
      <c r="A11" s="79"/>
      <c r="B11" s="43" t="s">
        <v>39</v>
      </c>
      <c r="C11" s="14" t="s">
        <v>36</v>
      </c>
      <c r="D11" s="44">
        <v>0.05</v>
      </c>
      <c r="E11" s="30" t="s">
        <v>22</v>
      </c>
      <c r="F11" s="15">
        <f t="shared" si="1"/>
        <v>0.5</v>
      </c>
      <c r="G11" s="45"/>
      <c r="H11" s="46"/>
      <c r="I11" s="46"/>
      <c r="J11" s="47"/>
      <c r="K11" s="48"/>
      <c r="L11" s="46"/>
      <c r="M11" s="17"/>
      <c r="N11" s="20"/>
      <c r="O11" s="65" t="s">
        <v>51</v>
      </c>
      <c r="P11" s="66"/>
      <c r="Q11" s="66"/>
      <c r="R11" s="64"/>
      <c r="S11" s="19"/>
      <c r="T11" s="17"/>
      <c r="U11" s="46"/>
      <c r="V11" s="49"/>
      <c r="W11" s="19"/>
      <c r="X11" s="17"/>
      <c r="Y11" s="46"/>
      <c r="Z11" s="49"/>
      <c r="AA11" s="19"/>
      <c r="AB11" s="17"/>
      <c r="AC11" s="46"/>
      <c r="AD11" s="49"/>
      <c r="AE11" s="65"/>
      <c r="AF11" s="66"/>
      <c r="AG11" s="66"/>
      <c r="AH11" s="64"/>
      <c r="AI11" s="48"/>
      <c r="AJ11" s="46"/>
      <c r="AK11" s="46"/>
      <c r="AL11" s="47"/>
      <c r="AM11" s="48"/>
      <c r="AN11" s="46"/>
      <c r="AO11" s="46"/>
      <c r="AP11" s="47"/>
      <c r="AQ11" s="48"/>
      <c r="AR11" s="46"/>
      <c r="AS11" s="46"/>
      <c r="AT11" s="47"/>
      <c r="AU11" s="48"/>
      <c r="AV11" s="46"/>
      <c r="AW11" s="46"/>
      <c r="AX11" s="47"/>
      <c r="AY11" s="48"/>
      <c r="AZ11" s="46"/>
      <c r="BA11" s="46"/>
      <c r="BB11" s="50"/>
      <c r="BC11" s="22"/>
      <c r="BD11" s="22"/>
      <c r="BE11" s="22"/>
      <c r="BF11" s="22"/>
      <c r="BG11" s="22"/>
      <c r="BH11" s="22"/>
      <c r="BI11" s="22"/>
      <c r="BJ11" s="22"/>
    </row>
    <row r="12" spans="1:62" s="23" customFormat="1" ht="91.5" customHeight="1" thickBot="1" x14ac:dyDescent="0.25">
      <c r="A12" s="79"/>
      <c r="B12" s="35" t="s">
        <v>40</v>
      </c>
      <c r="C12" s="103" t="s">
        <v>36</v>
      </c>
      <c r="D12" s="36">
        <v>0.05</v>
      </c>
      <c r="E12" s="103" t="s">
        <v>22</v>
      </c>
      <c r="F12" s="15">
        <f t="shared" si="1"/>
        <v>0.5</v>
      </c>
      <c r="G12" s="48"/>
      <c r="H12" s="46"/>
      <c r="I12" s="46"/>
      <c r="J12" s="49"/>
      <c r="K12" s="48"/>
      <c r="L12" s="46"/>
      <c r="M12" s="46"/>
      <c r="N12" s="49"/>
      <c r="O12" s="65" t="s">
        <v>51</v>
      </c>
      <c r="P12" s="66"/>
      <c r="Q12" s="66"/>
      <c r="R12" s="64"/>
      <c r="S12" s="48"/>
      <c r="T12" s="46"/>
      <c r="U12" s="46"/>
      <c r="V12" s="49"/>
      <c r="W12" s="48"/>
      <c r="X12" s="46"/>
      <c r="Y12" s="46"/>
      <c r="Z12" s="49"/>
      <c r="AA12" s="65"/>
      <c r="AB12" s="66"/>
      <c r="AC12" s="66"/>
      <c r="AD12" s="64"/>
      <c r="AE12" s="48"/>
      <c r="AF12" s="46"/>
      <c r="AG12" s="46"/>
      <c r="AH12" s="47"/>
      <c r="AI12" s="48"/>
      <c r="AJ12" s="46"/>
      <c r="AK12" s="46"/>
      <c r="AL12" s="47"/>
      <c r="AM12" s="48"/>
      <c r="AN12" s="46"/>
      <c r="AO12" s="46"/>
      <c r="AP12" s="47"/>
      <c r="AQ12" s="48"/>
      <c r="AR12" s="46"/>
      <c r="AS12" s="46"/>
      <c r="AT12" s="47"/>
      <c r="AU12" s="48"/>
      <c r="AV12" s="46"/>
      <c r="AW12" s="46"/>
      <c r="AX12" s="47"/>
      <c r="AY12" s="48"/>
      <c r="AZ12" s="46"/>
      <c r="BA12" s="46"/>
      <c r="BB12" s="50"/>
      <c r="BC12" s="22"/>
      <c r="BD12" s="22"/>
      <c r="BE12" s="22"/>
      <c r="BF12" s="22"/>
      <c r="BG12" s="22"/>
      <c r="BH12" s="22"/>
      <c r="BI12" s="22"/>
      <c r="BJ12" s="22"/>
    </row>
    <row r="13" spans="1:62" ht="26.25" customHeight="1" thickBot="1" x14ac:dyDescent="0.25">
      <c r="A13" s="98" t="s">
        <v>16</v>
      </c>
      <c r="B13" s="99"/>
      <c r="C13" s="100"/>
      <c r="D13" s="41">
        <f>SUM(D4:D12)</f>
        <v>0.44999999999999996</v>
      </c>
      <c r="E13" s="42"/>
      <c r="F13" s="54">
        <f>SUM(F4:F12)/9</f>
        <v>0.27222222222222225</v>
      </c>
      <c r="G13" s="9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4"/>
      <c r="BC13" s="13"/>
      <c r="BD13" s="13"/>
      <c r="BE13" s="13"/>
      <c r="BF13" s="13"/>
      <c r="BG13" s="13"/>
      <c r="BH13" s="13"/>
      <c r="BI13" s="13"/>
      <c r="BJ13" s="13"/>
    </row>
    <row r="14" spans="1:62" ht="61.5" customHeight="1" x14ac:dyDescent="0.2">
      <c r="A14" s="79" t="s">
        <v>21</v>
      </c>
      <c r="B14" s="105" t="s">
        <v>41</v>
      </c>
      <c r="C14" s="102" t="s">
        <v>30</v>
      </c>
      <c r="D14" s="104">
        <v>0.06</v>
      </c>
      <c r="E14" s="102" t="s">
        <v>42</v>
      </c>
      <c r="F14" s="31">
        <f>0/8</f>
        <v>0</v>
      </c>
      <c r="G14" s="37"/>
      <c r="H14" s="38"/>
      <c r="I14" s="38"/>
      <c r="J14" s="39"/>
      <c r="K14" s="40"/>
      <c r="L14" s="38"/>
      <c r="M14" s="38"/>
      <c r="N14" s="39"/>
      <c r="O14" s="40"/>
      <c r="P14" s="38"/>
      <c r="Q14" s="38"/>
      <c r="R14" s="39"/>
      <c r="S14" s="59"/>
      <c r="T14" s="60"/>
      <c r="U14" s="60"/>
      <c r="V14" s="61"/>
      <c r="W14" s="65"/>
      <c r="X14" s="66"/>
      <c r="Y14" s="66"/>
      <c r="Z14" s="64"/>
      <c r="AA14" s="65"/>
      <c r="AB14" s="66"/>
      <c r="AC14" s="66"/>
      <c r="AD14" s="64"/>
      <c r="AE14" s="65"/>
      <c r="AF14" s="66"/>
      <c r="AG14" s="66"/>
      <c r="AH14" s="64"/>
      <c r="AI14" s="65"/>
      <c r="AJ14" s="66"/>
      <c r="AK14" s="66"/>
      <c r="AL14" s="64"/>
      <c r="AM14" s="65"/>
      <c r="AN14" s="66"/>
      <c r="AO14" s="66"/>
      <c r="AP14" s="64"/>
      <c r="AQ14" s="65"/>
      <c r="AR14" s="66"/>
      <c r="AS14" s="66"/>
      <c r="AT14" s="64"/>
      <c r="AU14" s="65"/>
      <c r="AV14" s="66"/>
      <c r="AW14" s="66"/>
      <c r="AX14" s="64"/>
      <c r="AY14" s="65"/>
      <c r="AZ14" s="66"/>
      <c r="BA14" s="66"/>
      <c r="BB14" s="64"/>
    </row>
    <row r="15" spans="1:62" ht="61.5" customHeight="1" x14ac:dyDescent="0.2">
      <c r="A15" s="79"/>
      <c r="B15" s="106" t="s">
        <v>43</v>
      </c>
      <c r="C15" s="14" t="s">
        <v>30</v>
      </c>
      <c r="D15" s="15">
        <v>0.06</v>
      </c>
      <c r="E15" s="30" t="s">
        <v>42</v>
      </c>
      <c r="F15" s="15">
        <f>0/2</f>
        <v>0</v>
      </c>
      <c r="G15" s="9"/>
      <c r="H15" s="10"/>
      <c r="I15" s="10"/>
      <c r="J15" s="11"/>
      <c r="K15" s="12"/>
      <c r="L15" s="10"/>
      <c r="M15" s="10"/>
      <c r="N15" s="11"/>
      <c r="O15" s="12"/>
      <c r="P15" s="10"/>
      <c r="Q15" s="10"/>
      <c r="R15" s="11"/>
      <c r="S15" s="12"/>
      <c r="T15" s="10"/>
      <c r="U15" s="10"/>
      <c r="V15" s="11"/>
      <c r="W15" s="12"/>
      <c r="X15" s="10"/>
      <c r="Y15" s="10"/>
      <c r="Z15" s="11"/>
      <c r="AA15" s="12"/>
      <c r="AB15" s="10"/>
      <c r="AC15" s="10"/>
      <c r="AD15" s="11"/>
      <c r="AE15" s="12"/>
      <c r="AF15" s="10"/>
      <c r="AG15" s="10"/>
      <c r="AH15" s="11"/>
      <c r="AI15" s="65"/>
      <c r="AJ15" s="66"/>
      <c r="AK15" s="66"/>
      <c r="AL15" s="64"/>
      <c r="AM15" s="65"/>
      <c r="AN15" s="66"/>
      <c r="AO15" s="66"/>
      <c r="AP15" s="64"/>
      <c r="AQ15" s="12"/>
      <c r="AR15" s="10"/>
      <c r="AS15" s="10"/>
      <c r="AT15" s="11"/>
      <c r="AU15" s="12"/>
      <c r="AV15" s="10"/>
      <c r="AW15" s="10"/>
      <c r="AX15" s="11"/>
      <c r="AY15" s="12"/>
      <c r="AZ15" s="10"/>
      <c r="BA15" s="10"/>
      <c r="BB15" s="11"/>
    </row>
    <row r="16" spans="1:62" ht="60.75" customHeight="1" x14ac:dyDescent="0.2">
      <c r="A16" s="79"/>
      <c r="B16" s="107" t="s">
        <v>44</v>
      </c>
      <c r="C16" s="14" t="s">
        <v>30</v>
      </c>
      <c r="D16" s="15">
        <v>0.06</v>
      </c>
      <c r="E16" s="30" t="s">
        <v>42</v>
      </c>
      <c r="F16" s="15">
        <f>0/2</f>
        <v>0</v>
      </c>
      <c r="G16" s="24"/>
      <c r="H16" s="10"/>
      <c r="I16" s="10"/>
      <c r="J16" s="11"/>
      <c r="K16" s="12"/>
      <c r="L16" s="10"/>
      <c r="M16" s="10"/>
      <c r="N16" s="11"/>
      <c r="O16" s="12"/>
      <c r="P16" s="10"/>
      <c r="Q16" s="10"/>
      <c r="R16" s="11"/>
      <c r="S16" s="12"/>
      <c r="T16" s="10"/>
      <c r="U16" s="10"/>
      <c r="V16" s="11"/>
      <c r="W16" s="12"/>
      <c r="X16" s="10"/>
      <c r="Y16" s="10"/>
      <c r="Z16" s="11"/>
      <c r="AA16" s="12"/>
      <c r="AB16" s="10"/>
      <c r="AC16" s="10"/>
      <c r="AD16" s="11"/>
      <c r="AE16" s="12"/>
      <c r="AF16" s="10"/>
      <c r="AG16" s="10"/>
      <c r="AH16" s="11"/>
      <c r="AI16" s="65"/>
      <c r="AJ16" s="66"/>
      <c r="AK16" s="66"/>
      <c r="AL16" s="64"/>
      <c r="AM16" s="65"/>
      <c r="AN16" s="66"/>
      <c r="AO16" s="66"/>
      <c r="AP16" s="64"/>
      <c r="AQ16" s="12"/>
      <c r="AR16" s="10"/>
      <c r="AS16" s="10"/>
      <c r="AT16" s="11"/>
      <c r="AU16" s="12"/>
      <c r="AV16" s="10"/>
      <c r="AW16" s="10"/>
      <c r="AX16" s="11"/>
      <c r="AY16" s="12"/>
      <c r="AZ16" s="10"/>
      <c r="BA16" s="10"/>
      <c r="BB16" s="11"/>
    </row>
    <row r="17" spans="1:62" ht="76.5" customHeight="1" x14ac:dyDescent="0.2">
      <c r="A17" s="79"/>
      <c r="B17" s="107" t="s">
        <v>45</v>
      </c>
      <c r="C17" s="14" t="s">
        <v>34</v>
      </c>
      <c r="D17" s="15">
        <v>7.0000000000000007E-2</v>
      </c>
      <c r="E17" s="30" t="s">
        <v>42</v>
      </c>
      <c r="F17" s="15">
        <f>0/1</f>
        <v>0</v>
      </c>
      <c r="G17" s="24"/>
      <c r="H17" s="10"/>
      <c r="I17" s="10"/>
      <c r="J17" s="11"/>
      <c r="K17" s="12"/>
      <c r="L17" s="10"/>
      <c r="M17" s="10"/>
      <c r="N17" s="11"/>
      <c r="O17" s="12"/>
      <c r="P17" s="10"/>
      <c r="Q17" s="10"/>
      <c r="R17" s="11"/>
      <c r="S17" s="12"/>
      <c r="T17" s="10"/>
      <c r="U17" s="10"/>
      <c r="V17" s="11"/>
      <c r="W17" s="12"/>
      <c r="X17" s="10"/>
      <c r="Y17" s="10"/>
      <c r="Z17" s="11"/>
      <c r="AA17" s="12"/>
      <c r="AB17" s="10"/>
      <c r="AC17" s="10"/>
      <c r="AD17" s="11"/>
      <c r="AE17" s="12"/>
      <c r="AF17" s="10"/>
      <c r="AG17" s="10"/>
      <c r="AH17" s="11"/>
      <c r="AI17" s="12"/>
      <c r="AJ17" s="10"/>
      <c r="AK17" s="10"/>
      <c r="AL17" s="11"/>
      <c r="AM17" s="12"/>
      <c r="AN17" s="10"/>
      <c r="AO17" s="10"/>
      <c r="AP17" s="11"/>
      <c r="AQ17" s="12"/>
      <c r="AR17" s="10"/>
      <c r="AS17" s="10"/>
      <c r="AT17" s="11"/>
      <c r="AU17" s="12"/>
      <c r="AV17" s="10"/>
      <c r="AW17" s="10"/>
      <c r="AX17" s="11"/>
      <c r="AY17" s="65"/>
      <c r="AZ17" s="66"/>
      <c r="BA17" s="66"/>
      <c r="BB17" s="64"/>
    </row>
    <row r="18" spans="1:62" ht="61.5" customHeight="1" x14ac:dyDescent="0.2">
      <c r="A18" s="79"/>
      <c r="B18" s="107" t="s">
        <v>46</v>
      </c>
      <c r="C18" s="14" t="s">
        <v>36</v>
      </c>
      <c r="D18" s="15">
        <v>0.06</v>
      </c>
      <c r="E18" s="30" t="s">
        <v>42</v>
      </c>
      <c r="F18" s="15">
        <f>0/3</f>
        <v>0</v>
      </c>
      <c r="G18" s="24"/>
      <c r="H18" s="10"/>
      <c r="I18" s="10"/>
      <c r="J18" s="11"/>
      <c r="K18" s="12"/>
      <c r="L18" s="10"/>
      <c r="M18" s="10"/>
      <c r="N18" s="11"/>
      <c r="O18" s="12"/>
      <c r="P18" s="10"/>
      <c r="Q18" s="10"/>
      <c r="R18" s="11"/>
      <c r="S18" s="12"/>
      <c r="T18" s="10"/>
      <c r="U18" s="10"/>
      <c r="V18" s="11"/>
      <c r="W18" s="12"/>
      <c r="X18" s="10"/>
      <c r="Y18" s="10"/>
      <c r="Z18" s="11"/>
      <c r="AA18" s="12"/>
      <c r="AB18" s="10"/>
      <c r="AC18" s="10"/>
      <c r="AD18" s="11"/>
      <c r="AE18" s="12"/>
      <c r="AF18" s="10"/>
      <c r="AG18" s="10"/>
      <c r="AH18" s="11"/>
      <c r="AI18" s="12"/>
      <c r="AJ18" s="10"/>
      <c r="AK18" s="10"/>
      <c r="AL18" s="11"/>
      <c r="AM18" s="12"/>
      <c r="AN18" s="10"/>
      <c r="AO18" s="10"/>
      <c r="AP18" s="11"/>
      <c r="AQ18" s="65"/>
      <c r="AR18" s="66"/>
      <c r="AS18" s="66"/>
      <c r="AT18" s="64"/>
      <c r="AU18" s="65"/>
      <c r="AV18" s="66"/>
      <c r="AW18" s="66"/>
      <c r="AX18" s="64"/>
      <c r="AY18" s="65"/>
      <c r="AZ18" s="66"/>
      <c r="BA18" s="66"/>
      <c r="BB18" s="64"/>
    </row>
    <row r="19" spans="1:62" ht="89.25" customHeight="1" x14ac:dyDescent="0.2">
      <c r="A19" s="79"/>
      <c r="B19" s="107" t="s">
        <v>47</v>
      </c>
      <c r="C19" s="14" t="s">
        <v>36</v>
      </c>
      <c r="D19" s="15">
        <v>0.06</v>
      </c>
      <c r="E19" s="30" t="s">
        <v>42</v>
      </c>
      <c r="F19" s="15">
        <f>0/5</f>
        <v>0</v>
      </c>
      <c r="G19" s="24"/>
      <c r="H19" s="10"/>
      <c r="I19" s="10"/>
      <c r="J19" s="11"/>
      <c r="K19" s="12"/>
      <c r="L19" s="10"/>
      <c r="M19" s="10"/>
      <c r="N19" s="11"/>
      <c r="O19" s="12"/>
      <c r="P19" s="10"/>
      <c r="Q19" s="10"/>
      <c r="R19" s="11"/>
      <c r="S19" s="12"/>
      <c r="T19" s="10"/>
      <c r="U19" s="10"/>
      <c r="V19" s="11"/>
      <c r="W19" s="12"/>
      <c r="X19" s="10"/>
      <c r="Y19" s="10"/>
      <c r="Z19" s="11"/>
      <c r="AA19" s="12"/>
      <c r="AB19" s="10"/>
      <c r="AC19" s="10"/>
      <c r="AD19" s="11"/>
      <c r="AE19" s="12"/>
      <c r="AF19" s="10"/>
      <c r="AG19" s="10"/>
      <c r="AH19" s="11"/>
      <c r="AI19" s="65"/>
      <c r="AJ19" s="66"/>
      <c r="AK19" s="66"/>
      <c r="AL19" s="64"/>
      <c r="AM19" s="65"/>
      <c r="AN19" s="66"/>
      <c r="AO19" s="66"/>
      <c r="AP19" s="64"/>
      <c r="AQ19" s="65"/>
      <c r="AR19" s="66"/>
      <c r="AS19" s="66"/>
      <c r="AT19" s="64"/>
      <c r="AU19" s="65"/>
      <c r="AV19" s="66"/>
      <c r="AW19" s="66"/>
      <c r="AX19" s="64"/>
      <c r="AY19" s="65"/>
      <c r="AZ19" s="66"/>
      <c r="BA19" s="66"/>
      <c r="BB19" s="64"/>
    </row>
    <row r="20" spans="1:62" ht="61.5" customHeight="1" x14ac:dyDescent="0.2">
      <c r="A20" s="79"/>
      <c r="B20" s="107" t="s">
        <v>48</v>
      </c>
      <c r="C20" s="14" t="s">
        <v>36</v>
      </c>
      <c r="D20" s="15">
        <v>0.06</v>
      </c>
      <c r="E20" s="30" t="s">
        <v>42</v>
      </c>
      <c r="F20" s="15">
        <f>0/5</f>
        <v>0</v>
      </c>
      <c r="G20" s="24"/>
      <c r="H20" s="10"/>
      <c r="I20" s="10"/>
      <c r="J20" s="11"/>
      <c r="K20" s="12"/>
      <c r="L20" s="10"/>
      <c r="M20" s="10"/>
      <c r="N20" s="11"/>
      <c r="O20" s="12"/>
      <c r="P20" s="10"/>
      <c r="Q20" s="10"/>
      <c r="R20" s="11"/>
      <c r="S20" s="12"/>
      <c r="T20" s="10"/>
      <c r="U20" s="10"/>
      <c r="V20" s="11"/>
      <c r="W20" s="12"/>
      <c r="X20" s="10"/>
      <c r="Y20" s="10"/>
      <c r="Z20" s="11"/>
      <c r="AA20" s="12"/>
      <c r="AB20" s="10"/>
      <c r="AC20" s="10"/>
      <c r="AD20" s="11"/>
      <c r="AE20" s="12"/>
      <c r="AF20" s="10"/>
      <c r="AG20" s="10"/>
      <c r="AH20" s="11"/>
      <c r="AI20" s="65"/>
      <c r="AJ20" s="66"/>
      <c r="AK20" s="66"/>
      <c r="AL20" s="64"/>
      <c r="AM20" s="65"/>
      <c r="AN20" s="66"/>
      <c r="AO20" s="66"/>
      <c r="AP20" s="64"/>
      <c r="AQ20" s="65"/>
      <c r="AR20" s="66"/>
      <c r="AS20" s="66"/>
      <c r="AT20" s="64"/>
      <c r="AU20" s="65"/>
      <c r="AV20" s="66"/>
      <c r="AW20" s="66"/>
      <c r="AX20" s="64"/>
      <c r="AY20" s="65"/>
      <c r="AZ20" s="66"/>
      <c r="BA20" s="66"/>
      <c r="BB20" s="64"/>
    </row>
    <row r="21" spans="1:62" ht="66.75" customHeight="1" x14ac:dyDescent="0.2">
      <c r="A21" s="79"/>
      <c r="B21" s="107" t="s">
        <v>49</v>
      </c>
      <c r="C21" s="14" t="s">
        <v>36</v>
      </c>
      <c r="D21" s="15">
        <v>0.06</v>
      </c>
      <c r="E21" s="30" t="s">
        <v>42</v>
      </c>
      <c r="F21" s="15">
        <f>0/5</f>
        <v>0</v>
      </c>
      <c r="G21" s="24"/>
      <c r="H21" s="10"/>
      <c r="I21" s="10"/>
      <c r="J21" s="11"/>
      <c r="K21" s="12"/>
      <c r="L21" s="10"/>
      <c r="M21" s="10"/>
      <c r="N21" s="11"/>
      <c r="O21" s="12"/>
      <c r="P21" s="10"/>
      <c r="Q21" s="10"/>
      <c r="R21" s="11"/>
      <c r="S21" s="12"/>
      <c r="T21" s="10"/>
      <c r="U21" s="10"/>
      <c r="V21" s="11"/>
      <c r="W21" s="12"/>
      <c r="X21" s="10"/>
      <c r="Y21" s="10"/>
      <c r="Z21" s="11"/>
      <c r="AA21" s="12"/>
      <c r="AB21" s="10"/>
      <c r="AC21" s="10"/>
      <c r="AD21" s="11"/>
      <c r="AE21" s="12"/>
      <c r="AF21" s="10"/>
      <c r="AG21" s="10"/>
      <c r="AH21" s="11"/>
      <c r="AI21" s="65"/>
      <c r="AJ21" s="66"/>
      <c r="AK21" s="66"/>
      <c r="AL21" s="64"/>
      <c r="AM21" s="65"/>
      <c r="AN21" s="66"/>
      <c r="AO21" s="66"/>
      <c r="AP21" s="64"/>
      <c r="AQ21" s="65"/>
      <c r="AR21" s="66"/>
      <c r="AS21" s="66"/>
      <c r="AT21" s="64"/>
      <c r="AU21" s="65"/>
      <c r="AV21" s="66"/>
      <c r="AW21" s="66"/>
      <c r="AX21" s="64"/>
      <c r="AY21" s="65"/>
      <c r="AZ21" s="66"/>
      <c r="BA21" s="66"/>
      <c r="BB21" s="64"/>
    </row>
    <row r="22" spans="1:62" ht="61.5" customHeight="1" thickBot="1" x14ac:dyDescent="0.25">
      <c r="A22" s="79"/>
      <c r="B22" s="108" t="s">
        <v>50</v>
      </c>
      <c r="C22" s="103" t="s">
        <v>36</v>
      </c>
      <c r="D22" s="36">
        <v>0.06</v>
      </c>
      <c r="E22" s="51" t="s">
        <v>42</v>
      </c>
      <c r="F22" s="15">
        <f>0/6</f>
        <v>0</v>
      </c>
      <c r="G22" s="24"/>
      <c r="H22" s="10"/>
      <c r="I22" s="10"/>
      <c r="J22" s="11"/>
      <c r="K22" s="12"/>
      <c r="L22" s="10"/>
      <c r="M22" s="10"/>
      <c r="N22" s="11"/>
      <c r="O22" s="12"/>
      <c r="P22" s="10"/>
      <c r="Q22" s="10"/>
      <c r="R22" s="11"/>
      <c r="S22" s="12"/>
      <c r="T22" s="10"/>
      <c r="U22" s="10"/>
      <c r="V22" s="11"/>
      <c r="W22" s="12"/>
      <c r="X22" s="10"/>
      <c r="Y22" s="10"/>
      <c r="Z22" s="11"/>
      <c r="AA22" s="12"/>
      <c r="AB22" s="10"/>
      <c r="AC22" s="10"/>
      <c r="AD22" s="11"/>
      <c r="AE22" s="65"/>
      <c r="AF22" s="66"/>
      <c r="AG22" s="66"/>
      <c r="AH22" s="64"/>
      <c r="AI22" s="65"/>
      <c r="AJ22" s="66"/>
      <c r="AK22" s="66"/>
      <c r="AL22" s="64"/>
      <c r="AM22" s="65"/>
      <c r="AN22" s="66"/>
      <c r="AO22" s="66"/>
      <c r="AP22" s="64"/>
      <c r="AQ22" s="65"/>
      <c r="AR22" s="66"/>
      <c r="AS22" s="66"/>
      <c r="AT22" s="64"/>
      <c r="AU22" s="65"/>
      <c r="AV22" s="66"/>
      <c r="AW22" s="66"/>
      <c r="AX22" s="64"/>
      <c r="AY22" s="65"/>
      <c r="AZ22" s="66"/>
      <c r="BA22" s="66"/>
      <c r="BB22" s="64"/>
    </row>
    <row r="23" spans="1:62" ht="21" customHeight="1" thickBot="1" x14ac:dyDescent="0.25">
      <c r="A23" s="95" t="s">
        <v>17</v>
      </c>
      <c r="B23" s="96"/>
      <c r="C23" s="97"/>
      <c r="D23" s="55">
        <f>SUM(D14:D22)</f>
        <v>0.55000000000000004</v>
      </c>
      <c r="E23" s="56"/>
      <c r="F23" s="63">
        <f>SUM(F14:F22)/9</f>
        <v>0</v>
      </c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1"/>
      <c r="BC23" s="13"/>
      <c r="BD23" s="13"/>
      <c r="BE23" s="13"/>
      <c r="BF23" s="13"/>
      <c r="BG23" s="13"/>
      <c r="BH23" s="13"/>
      <c r="BI23" s="13"/>
      <c r="BJ23" s="13"/>
    </row>
    <row r="24" spans="1:62" ht="15.75" x14ac:dyDescent="0.2">
      <c r="A24" s="32"/>
      <c r="B24" s="33"/>
      <c r="C24" s="1" t="s">
        <v>26</v>
      </c>
      <c r="D24" s="62">
        <f>D23+D13</f>
        <v>1</v>
      </c>
      <c r="F24" s="109">
        <f>(F23*D23)+(F13*D13)</f>
        <v>0.1225</v>
      </c>
    </row>
    <row r="25" spans="1:62" ht="17.25" hidden="1" customHeight="1" thickBot="1" x14ac:dyDescent="0.25">
      <c r="A25" s="67" t="s">
        <v>23</v>
      </c>
      <c r="B25" s="68"/>
      <c r="C25" s="69" t="s">
        <v>4</v>
      </c>
    </row>
    <row r="26" spans="1:62" ht="16.5" hidden="1" customHeight="1" x14ac:dyDescent="0.2">
      <c r="A26" s="57" t="s">
        <v>24</v>
      </c>
      <c r="B26" s="58">
        <v>1</v>
      </c>
      <c r="C26" s="70"/>
    </row>
    <row r="27" spans="1:62" ht="17.25" hidden="1" customHeight="1" thickBot="1" x14ac:dyDescent="0.25">
      <c r="A27" s="52" t="s">
        <v>25</v>
      </c>
      <c r="B27" s="53">
        <v>0</v>
      </c>
      <c r="C27" s="71"/>
    </row>
    <row r="28" spans="1:62" x14ac:dyDescent="0.2">
      <c r="C28" s="1"/>
    </row>
    <row r="29" spans="1:62" x14ac:dyDescent="0.2">
      <c r="C29" s="1"/>
      <c r="E29" s="27"/>
    </row>
    <row r="30" spans="1:62" x14ac:dyDescent="0.2">
      <c r="C30" s="1"/>
    </row>
    <row r="31" spans="1:62" x14ac:dyDescent="0.2">
      <c r="C31" s="1"/>
    </row>
  </sheetData>
  <mergeCells count="80">
    <mergeCell ref="O4:R4"/>
    <mergeCell ref="O10:R10"/>
    <mergeCell ref="O11:R11"/>
    <mergeCell ref="O12:R12"/>
    <mergeCell ref="AU20:AX20"/>
    <mergeCell ref="AY20:BB20"/>
    <mergeCell ref="AY22:BB22"/>
    <mergeCell ref="AE22:AH22"/>
    <mergeCell ref="AI22:AL22"/>
    <mergeCell ref="AM22:AP22"/>
    <mergeCell ref="AQ22:AT22"/>
    <mergeCell ref="AU22:AX22"/>
    <mergeCell ref="AU14:AX14"/>
    <mergeCell ref="AY14:BB14"/>
    <mergeCell ref="AI15:AL15"/>
    <mergeCell ref="AM15:AP15"/>
    <mergeCell ref="AI16:AL16"/>
    <mergeCell ref="AM16:AP16"/>
    <mergeCell ref="W14:Z14"/>
    <mergeCell ref="AA14:AD14"/>
    <mergeCell ref="AE14:AH14"/>
    <mergeCell ref="AI14:AL14"/>
    <mergeCell ref="AM14:AP14"/>
    <mergeCell ref="AI5:AL5"/>
    <mergeCell ref="AI6:AL6"/>
    <mergeCell ref="AM7:AP7"/>
    <mergeCell ref="AM8:AP8"/>
    <mergeCell ref="AE10:AH10"/>
    <mergeCell ref="AQ21:AT21"/>
    <mergeCell ref="AU21:AX21"/>
    <mergeCell ref="AY21:BB21"/>
    <mergeCell ref="AY17:BB17"/>
    <mergeCell ref="AQ19:AT19"/>
    <mergeCell ref="AU19:AX19"/>
    <mergeCell ref="AY19:BB19"/>
    <mergeCell ref="AQ18:AT18"/>
    <mergeCell ref="AU18:AX18"/>
    <mergeCell ref="AY18:BB18"/>
    <mergeCell ref="AI19:AL19"/>
    <mergeCell ref="AM19:AP19"/>
    <mergeCell ref="AI21:AL21"/>
    <mergeCell ref="AM21:AP21"/>
    <mergeCell ref="AI20:AL20"/>
    <mergeCell ref="AM20:AP20"/>
    <mergeCell ref="AQ20:AT20"/>
    <mergeCell ref="AQ14:AT14"/>
    <mergeCell ref="AE9:AH9"/>
    <mergeCell ref="AE11:AH11"/>
    <mergeCell ref="AQ2:AT2"/>
    <mergeCell ref="G23:BB23"/>
    <mergeCell ref="G13:BB13"/>
    <mergeCell ref="W2:Z2"/>
    <mergeCell ref="AA2:AD2"/>
    <mergeCell ref="AE2:AH2"/>
    <mergeCell ref="AI2:AL2"/>
    <mergeCell ref="AM2:AP2"/>
    <mergeCell ref="O9:R9"/>
    <mergeCell ref="A1:B1"/>
    <mergeCell ref="A2:A3"/>
    <mergeCell ref="C1:BB1"/>
    <mergeCell ref="A14:A22"/>
    <mergeCell ref="B2:B3"/>
    <mergeCell ref="C2:C3"/>
    <mergeCell ref="D2:D3"/>
    <mergeCell ref="E2:E3"/>
    <mergeCell ref="F2:F3"/>
    <mergeCell ref="AY2:BB2"/>
    <mergeCell ref="AU2:AX2"/>
    <mergeCell ref="G2:J2"/>
    <mergeCell ref="K2:N2"/>
    <mergeCell ref="O2:R2"/>
    <mergeCell ref="S2:V2"/>
    <mergeCell ref="A25:B25"/>
    <mergeCell ref="C25:C27"/>
    <mergeCell ref="A4:A12"/>
    <mergeCell ref="A23:C23"/>
    <mergeCell ref="A13:C13"/>
    <mergeCell ref="S4:V4"/>
    <mergeCell ref="AA12:AD12"/>
    <mergeCell ref="AA4:AD4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MST-2021</vt:lpstr>
      <vt:lpstr>'MST-2021'!Títulos_a_imprimir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