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/>
  <mc:AlternateContent xmlns:mc="http://schemas.openxmlformats.org/markup-compatibility/2006">
    <mc:Choice Requires="x15">
      <x15ac:absPath xmlns:x15ac="http://schemas.microsoft.com/office/spreadsheetml/2010/11/ac" url="D:\working\waccache\CP1PEPF00005C11\EXCELCNV\c167c28f-683c-4e78-a965-10e5fc20ca75\"/>
    </mc:Choice>
  </mc:AlternateContent>
  <xr:revisionPtr revIDLastSave="0" documentId="8_{E2953DB7-696A-4E6D-81C7-76DC8714C50E}" xr6:coauthVersionLast="47" xr6:coauthVersionMax="47" xr10:uidLastSave="{00000000-0000-0000-0000-000000000000}"/>
  <bookViews>
    <workbookView xWindow="-60" yWindow="-60" windowWidth="15480" windowHeight="11640" xr2:uid="{D7A8D772-DC5E-449A-ADE7-0E7C90A72DE6}"/>
  </bookViews>
  <sheets>
    <sheet name="PLAN DE TRABAJO ANUAL" sheetId="1" r:id="rId1"/>
  </sheets>
  <definedNames>
    <definedName name="_xlnm.Print_Area" localSheetId="0">'PLAN DE TRABAJO ANUAL'!$A$1:$V$102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1" l="1"/>
  <c r="S18" i="1"/>
  <c r="S42" i="1"/>
  <c r="S76" i="1"/>
  <c r="S32" i="1"/>
  <c r="S34" i="1"/>
  <c r="S36" i="1"/>
  <c r="S74" i="1"/>
  <c r="S56" i="1"/>
  <c r="S58" i="1"/>
  <c r="S60" i="1"/>
  <c r="S62" i="1"/>
  <c r="S64" i="1"/>
  <c r="S66" i="1"/>
  <c r="S68" i="1"/>
  <c r="S72" i="1"/>
  <c r="S48" i="1"/>
  <c r="S50" i="1"/>
  <c r="S52" i="1"/>
  <c r="S80" i="1"/>
  <c r="S82" i="1"/>
  <c r="H85" i="1"/>
  <c r="I85" i="1"/>
  <c r="J85" i="1"/>
  <c r="K85" i="1"/>
  <c r="L85" i="1"/>
  <c r="M85" i="1"/>
  <c r="N85" i="1"/>
  <c r="O85" i="1"/>
  <c r="P85" i="1"/>
  <c r="Q85" i="1"/>
  <c r="R85" i="1"/>
  <c r="H84" i="1"/>
  <c r="I84" i="1"/>
  <c r="J84" i="1"/>
  <c r="G84" i="1"/>
  <c r="K84" i="1"/>
  <c r="L84" i="1"/>
  <c r="M84" i="1"/>
  <c r="N84" i="1"/>
  <c r="O84" i="1"/>
  <c r="P84" i="1"/>
  <c r="Q84" i="1"/>
  <c r="R84" i="1"/>
  <c r="G85" i="1"/>
  <c r="S54" i="1"/>
  <c r="T54" i="1" s="1"/>
  <c r="S78" i="1"/>
  <c r="S28" i="1"/>
  <c r="S22" i="1"/>
  <c r="S16" i="1"/>
  <c r="S26" i="1"/>
  <c r="S30" i="1"/>
  <c r="S38" i="1"/>
  <c r="S40" i="1"/>
  <c r="S44" i="1"/>
  <c r="S46" i="1"/>
  <c r="S70" i="1"/>
  <c r="T70" i="1"/>
  <c r="S24" i="1"/>
  <c r="T72" i="1"/>
  <c r="G94" i="1"/>
  <c r="G93" i="1"/>
  <c r="G95" i="1"/>
  <c r="T16" i="1"/>
  <c r="M93" i="1"/>
  <c r="S93" i="1"/>
  <c r="M94" i="1"/>
  <c r="S94" i="1"/>
  <c r="S85" i="1"/>
  <c r="S84" i="1"/>
  <c r="S95" i="1"/>
  <c r="M95" i="1"/>
  <c r="T62" i="1" l="1"/>
</calcChain>
</file>

<file path=xl/sharedStrings.xml><?xml version="1.0" encoding="utf-8"?>
<sst xmlns="http://schemas.openxmlformats.org/spreadsheetml/2006/main" count="258" uniqueCount="160">
  <si>
    <t>CRONOGRAMA PLAN DE TRABAJO DE BIENESTAR LABORAL E INCENTIVOS</t>
  </si>
  <si>
    <t>Código: SG-112-GH-FM-0150</t>
  </si>
  <si>
    <t>Versión: 0001</t>
  </si>
  <si>
    <t>Vigencia: 11/01/2024</t>
  </si>
  <si>
    <t>Proceso de Gestión Humana</t>
  </si>
  <si>
    <t>Integridad: No Aplica</t>
  </si>
  <si>
    <t>Confidencialidad: No Aplica</t>
  </si>
  <si>
    <t>Disponibilidad: No Aplica</t>
  </si>
  <si>
    <t>PERIODO DE IMPLEMENTACIÓN DEL PLAN</t>
  </si>
  <si>
    <t>RESPONSABLE DEL PLAN DE TRABAJO</t>
  </si>
  <si>
    <t>Equipo de Trabajo Grupo Gestión Humana y de la Información.</t>
  </si>
  <si>
    <t>1. OBJETIVO</t>
  </si>
  <si>
    <t>Crear estrategias y actividades que permitan alcanzar un ambiente laboral armónico integral de los servidores públicos, y así mismo garantizar la calidad de vida del servidor y su medio familiar, para lo cual el Grupo de Gestión y Humana y de la información, realizará el diseño, estructuración del plan de bienestar e incentivos para la vigencia 2023.</t>
  </si>
  <si>
    <t>2. ALCANCE</t>
  </si>
  <si>
    <t>Aplica para todos los funcionarios del Instituto Nacional para Ciegos.</t>
  </si>
  <si>
    <t>3. METAS</t>
  </si>
  <si>
    <t>Cumplir el 90% de las actividades planteadas.</t>
  </si>
  <si>
    <t>4.  CRONOGRAMA</t>
  </si>
  <si>
    <t>EJES TEMATICOS</t>
  </si>
  <si>
    <t xml:space="preserve">ACTIVIDAD  </t>
  </si>
  <si>
    <t xml:space="preserve">ENTREGABLE </t>
  </si>
  <si>
    <t>PERIODICIDAD</t>
  </si>
  <si>
    <t xml:space="preserve">PERIODO </t>
  </si>
  <si>
    <t>% 
CUMPLIMIENTO Actividad / Fase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</si>
  <si>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</si>
  <si>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</si>
  <si>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</si>
  <si>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</si>
  <si>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</si>
  <si>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</si>
  <si>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</si>
  <si>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</si>
  <si>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</si>
  <si>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</si>
  <si>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</si>
  <si>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</si>
  <si>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</si>
  <si>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</si>
  <si>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Equilibrio Psicosocial</t>
  </si>
  <si>
    <t>Eventos deportivos y recreacionales</t>
  </si>
  <si>
    <t xml:space="preserve"> Juegos Deportivos de Integración de la Función Pública</t>
  </si>
  <si>
    <t>Anual</t>
  </si>
  <si>
    <t>P*</t>
  </si>
  <si>
    <t>Alianza con Ministerio del Deporte, Departamento Administrativo de la Función Pública (DAFP) e Instituto Distrital de Recreación y Deporte (IDRD), organizadores de los Juegos Deportivos de Integración de la Función Pública, para los Organismos y las Entidades de la Administración Pública.</t>
  </si>
  <si>
    <t>E*</t>
  </si>
  <si>
    <t xml:space="preserve"> Torneo intrainstitucional de deportes electrónicos, también llamados ciberdeportes​ o esports,​​ son competiciones de videojuegos en el horario de almuerzo.</t>
  </si>
  <si>
    <t>Semestral</t>
  </si>
  <si>
    <t xml:space="preserve"> Torneo intrainstitucional de deportes individuales ajedrez y tenis de Mesa como preparacion para los  Juegos Deportivos de Integración de la Función Pública,​​ son competiciones en el horario de almuerzo.</t>
  </si>
  <si>
    <t>Eventos artísticos y culturales</t>
  </si>
  <si>
    <t>Socializar boletin mensual de actividades artistico-culturales en Bogota. IDARTES</t>
  </si>
  <si>
    <t>Mensual</t>
  </si>
  <si>
    <t>Teletrabajo</t>
  </si>
  <si>
    <t>Implementacion de Teletrabajo</t>
  </si>
  <si>
    <t>Bienestar emocional y fisico.</t>
  </si>
  <si>
    <t>Jornada de ejercicio fisico</t>
  </si>
  <si>
    <t>Trimestral</t>
  </si>
  <si>
    <t>Ajustar el Horario flexible fijado bajo Resolución Nro. 20221130001683 del 11 de julio de 2022.</t>
  </si>
  <si>
    <t>Actualizacion de Resolucion incorporando que los funcionarios escojan los horario flexibles de qcuerdo a la necesidad e incluir horario flexible en mujeres embarazadas.</t>
  </si>
  <si>
    <t>Mirar la posibilidad que el funcionario escoja el horario diariamente ajuste Horario flexible embarazadas</t>
  </si>
  <si>
    <t>Celebración día del abuelo</t>
  </si>
  <si>
    <t>Actividad de bienestar para funcionarios abuelos (Norma)</t>
  </si>
  <si>
    <t xml:space="preserve">Obligatorio. </t>
  </si>
  <si>
    <t>Promoción y reconocimiento de la protección de la familia, en aplicación de la Ley 1857 de 2017</t>
  </si>
  <si>
    <t>Dia libre de la familia dos veces al año (Semana santa, receso escolar o Navidad)</t>
  </si>
  <si>
    <t>Día de la Niñez y la Recreación</t>
  </si>
  <si>
    <t>Actividad en familia (Concurso)</t>
  </si>
  <si>
    <t>Mirar según numero de ninos actividad en familia a premiar</t>
  </si>
  <si>
    <t>Manejo del tiempo libre y equilibrio de tiempos laborales</t>
  </si>
  <si>
    <t>Taller según tematica apoyo proveedor y/o Funcionarios misionales</t>
  </si>
  <si>
    <t>Taller según tematica apoyo cafam y/o Funcionarios misionales</t>
  </si>
  <si>
    <t>Día del Trabajo Decente</t>
  </si>
  <si>
    <t>Video</t>
  </si>
  <si>
    <t>Celebración de cumpleaños</t>
  </si>
  <si>
    <t xml:space="preserve">Dia libre durante el mes. Decoracion de puesto de trabajo. Comestible contratista. Felicitacion virtual </t>
  </si>
  <si>
    <t xml:space="preserve">Entorno laboral saludable </t>
  </si>
  <si>
    <t>Taller motivacion Laboral - clima laboral</t>
  </si>
  <si>
    <t>Promoción de la lectura y espacios de cultura en familia</t>
  </si>
  <si>
    <t xml:space="preserve">Punto de libro al viento </t>
  </si>
  <si>
    <t>Cabe destacar además que están a disposición de cualquier organización local, distrital e incluso nacional que los solicite y que esté desarrollando proyectos de animación a la lectura.</t>
  </si>
  <si>
    <t>Promoción del uso de la bicicleta como medio de transporte y aplicación del incentivo contemplado en la Ley 1811 de 2016.</t>
  </si>
  <si>
    <t>Promocionar la circular 2023110007954 del 12 de julio de 2023</t>
  </si>
  <si>
    <t>Realizar visita al planetario.</t>
  </si>
  <si>
    <t>Visita al planetario</t>
  </si>
  <si>
    <t>Gestion con Instituto Distrital de las Artes - Idartes</t>
  </si>
  <si>
    <t>Salida Ecologica</t>
  </si>
  <si>
    <t>Salida ecologica</t>
  </si>
  <si>
    <t>Gestion con Secretaria Distrital de ambiente</t>
  </si>
  <si>
    <t xml:space="preserve">Realización de actividades y programas con el apoyo de la administradora de riesgos laborales y caja de compensación familiar, dentro de la cobertura que tiene la entidad. </t>
  </si>
  <si>
    <t>Actividades sobre riesgos laborales</t>
  </si>
  <si>
    <t>Continuar 2023</t>
  </si>
  <si>
    <t>Salud Mental</t>
  </si>
  <si>
    <t>Acompañamiento e implementación de estrategias para el mantenimiento de la salud mental, con apoyo de la Administradora de Riesgos Laborales y Caja de Compensación Familiar.</t>
  </si>
  <si>
    <t>Socializacion de estudio riesgo psicosocial 2023</t>
  </si>
  <si>
    <t xml:space="preserve">Telemedicina y/o Teleorientación psicológica, con apoyo de la Administradora de Riesgos Laborales. </t>
  </si>
  <si>
    <t>Socializacion de pieza comunicativa</t>
  </si>
  <si>
    <t>Taller Cuidando cuidadores</t>
  </si>
  <si>
    <t>Apoyo con area misional</t>
  </si>
  <si>
    <t>Estratégias de trabajo bajo presión</t>
  </si>
  <si>
    <t>Taller según tematica apoyo con proveedor y/o Funcionarios misionales</t>
  </si>
  <si>
    <t>Diversidad e inclusión</t>
  </si>
  <si>
    <t>Acciones para promover la inclusión laboral, diversidad y equidad.</t>
  </si>
  <si>
    <t>Elaboracion pieza comunicativa</t>
  </si>
  <si>
    <t xml:space="preserve">Actividades para concientizar sobre los derechos civiles, políticos, económicos, sociales y culturales </t>
  </si>
  <si>
    <t xml:space="preserve">Socialización de política de desconexión laboral, en aplicación de la Ley 2191 de 2022. </t>
  </si>
  <si>
    <t>Actualizacion politica desconexión laboral</t>
  </si>
  <si>
    <t xml:space="preserve">Socialización del protocolo para la prevención y atención de acoso sexual y/discriminación por razón del sexo en el ámbito laboral, en cumplimiento de la Ley 1952 de 2019, modificada por la Ley 2094 de 2021. </t>
  </si>
  <si>
    <t>Pieza comunicativa, taller y acto administrativo</t>
  </si>
  <si>
    <t xml:space="preserve">Transformación Digital
</t>
  </si>
  <si>
    <t xml:space="preserve">Preparación y desarrollo de competencias en el uso de herramientas digitales disponibles en la entidad y aplicaciones de uso gratuito enfocadas en el autocuidado, el aprendizaje colaborativo, la organización del trabajo, el trabajo virtual en casa, el teletrabajo y el servicio al ciudadano, con apoyo del MinTic. </t>
  </si>
  <si>
    <t>Curso virtual del SENA (atencion al ciudadano)</t>
  </si>
  <si>
    <t>Identidad y vocación por el servicio público</t>
  </si>
  <si>
    <t>Gestion descuento educativo para formacion tecnico laboral o pregrado, posgrado y educacion continua</t>
  </si>
  <si>
    <t>Acuerdo o publicacion de beneficios Unicafam</t>
  </si>
  <si>
    <t>Día Nacional del Servidor Público</t>
  </si>
  <si>
    <t>Entega de reconocimientos</t>
  </si>
  <si>
    <t>Obligatorio. Buscar alianza MININGUALDAD</t>
  </si>
  <si>
    <t>Reconocimiento a servidores públicos según su profesión</t>
  </si>
  <si>
    <t xml:space="preserve">Souvenir, comestibles. Felicitacion virtual </t>
  </si>
  <si>
    <t xml:space="preserve">Incentivos - reconocimientos por el buen desempeño </t>
  </si>
  <si>
    <t>Reconocimiento</t>
  </si>
  <si>
    <t>semestral</t>
  </si>
  <si>
    <t xml:space="preserve">Socialización de los beneficios de las entidades de previsión social a los funcionarios. </t>
  </si>
  <si>
    <t>Socializacion de beneficios del Fondo Nacional del Ahorro</t>
  </si>
  <si>
    <t>Programa Servimos</t>
  </si>
  <si>
    <t>Pieza comunicativa</t>
  </si>
  <si>
    <t>Total Programado</t>
  </si>
  <si>
    <t>Total Ejecutado</t>
  </si>
  <si>
    <r>
      <t xml:space="preserve">P*= </t>
    </r>
    <r>
      <rPr>
        <sz val="12"/>
        <rFont val="Arial"/>
        <family val="2"/>
        <charset val="204"/>
      </rPr>
      <t xml:space="preserve">Programado
</t>
    </r>
    <r>
      <rPr>
        <b/>
        <sz val="12"/>
        <rFont val="Arial"/>
        <family val="2"/>
        <charset val="204"/>
      </rPr>
      <t>E*</t>
    </r>
    <r>
      <rPr>
        <sz val="12"/>
        <rFont val="Arial"/>
        <family val="2"/>
        <charset val="204"/>
      </rPr>
      <t>= Ejecutado</t>
    </r>
  </si>
  <si>
    <t>5.RECURSOS ASIGNADOS</t>
  </si>
  <si>
    <t xml:space="preserve">Humano: Alta Gerencia, Responsable Equipo Gestión humana
Fisicos:  Áreas y tiempos para capacitaciones, video beam, televisor, papelería, Equipos de Computo, salas de capacitacion
Financieros: Ver Recursos en Presupuesto </t>
  </si>
  <si>
    <t>6.  MEDICIÓN Y SEGUIMIENTO</t>
  </si>
  <si>
    <t xml:space="preserve">CUMPLIMIENTO </t>
  </si>
  <si>
    <t>GRAFICA</t>
  </si>
  <si>
    <t>NOMBRE</t>
  </si>
  <si>
    <t>CUMPLIMIENTO DEL PROGRAMA</t>
  </si>
  <si>
    <t>VARIABLES</t>
  </si>
  <si>
    <t>PERIODO</t>
  </si>
  <si>
    <t xml:space="preserve">TOTAL </t>
  </si>
  <si>
    <t>ENE - JUN</t>
  </si>
  <si>
    <t>JUL - DIC</t>
  </si>
  <si>
    <t>FORMULA</t>
  </si>
  <si>
    <r>
      <t xml:space="preserve">Actividades ejecutadas *100
</t>
    </r>
    <r>
      <rPr>
        <sz val="12"/>
        <rFont val="Arial"/>
        <family val="2"/>
        <charset val="204"/>
      </rPr>
      <t>Actividades programadas</t>
    </r>
  </si>
  <si>
    <t>Programadas</t>
  </si>
  <si>
    <t>Ejecutadas</t>
  </si>
  <si>
    <t>Resultado</t>
  </si>
  <si>
    <t>Meta</t>
  </si>
  <si>
    <t>ANALISIS DE DATOS</t>
  </si>
  <si>
    <t>PRIMER SEMESTRE:</t>
  </si>
  <si>
    <t>SEGUNDO SEMESTRE:</t>
  </si>
  <si>
    <t>CARGO</t>
  </si>
  <si>
    <t>FIRMA</t>
  </si>
  <si>
    <t>Elaboró</t>
  </si>
  <si>
    <t>David Rincon Pabon</t>
  </si>
  <si>
    <t xml:space="preserve"> Profesional Especializado</t>
  </si>
  <si>
    <t>Revisó</t>
  </si>
  <si>
    <t>Karen Daniela León González</t>
  </si>
  <si>
    <t>Coordinadora Grupo Gestión Humana y de la Información</t>
  </si>
  <si>
    <t>Aprobó</t>
  </si>
  <si>
    <t>Dr. Carlos Alberto Parra Dussan</t>
  </si>
  <si>
    <t xml:space="preserve">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</si>
</sst>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b/>
      <sz val="16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sz val="16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0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0" fontId="2" fillId="0" borderId="0" xfId="0" applyFont="1"/>
    <xf numFmtId="0" fontId="3" fillId="0" borderId="0" xfId="2" applyFont="1"/>
    <xf numFmtId="0" fontId="3" fillId="0" borderId="0" xfId="0" applyFont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center" vertical="center" wrapText="1"/>
    </xf>
    <xf numFmtId="9" fontId="3" fillId="0" borderId="1" xfId="4" applyFont="1" applyFill="1" applyBorder="1" applyAlignment="1" applyProtection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4" xfId="0" applyNumberFormat="1" applyFont="1" applyBorder="1" applyAlignment="1" applyProtection="1">
      <alignment horizontal="left" vertical="center" wrapText="1"/>
      <protection locked="0"/>
    </xf>
    <xf numFmtId="1" fontId="6" fillId="0" borderId="5" xfId="0" applyNumberFormat="1" applyFont="1" applyBorder="1" applyAlignment="1" applyProtection="1">
      <alignment horizontal="left" vertical="center" wrapText="1"/>
      <protection locked="0"/>
    </xf>
    <xf numFmtId="1" fontId="6" fillId="0" borderId="6" xfId="0" applyNumberFormat="1" applyFont="1" applyBorder="1" applyAlignment="1" applyProtection="1">
      <alignment horizontal="left" vertical="center" wrapText="1"/>
      <protection locked="0"/>
    </xf>
    <xf numFmtId="1" fontId="6" fillId="0" borderId="7" xfId="0" applyNumberFormat="1" applyFont="1" applyBorder="1" applyAlignment="1" applyProtection="1">
      <alignment horizontal="left" vertical="center" wrapText="1"/>
      <protection locked="0"/>
    </xf>
    <xf numFmtId="1" fontId="2" fillId="6" borderId="8" xfId="0" applyNumberFormat="1" applyFont="1" applyFill="1" applyBorder="1" applyAlignment="1">
      <alignment horizontal="center" vertical="center" wrapText="1"/>
    </xf>
    <xf numFmtId="1" fontId="2" fillId="6" borderId="9" xfId="0" applyNumberFormat="1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 applyProtection="1">
      <alignment horizontal="center" vertical="center" wrapText="1"/>
      <protection locked="0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9" fontId="12" fillId="0" borderId="9" xfId="4" applyFont="1" applyFill="1" applyBorder="1" applyAlignment="1" applyProtection="1">
      <alignment horizontal="center" vertical="center" wrapText="1"/>
    </xf>
    <xf numFmtId="9" fontId="12" fillId="0" borderId="8" xfId="4" applyFont="1" applyFill="1" applyBorder="1" applyAlignment="1" applyProtection="1">
      <alignment horizontal="center" vertical="center" wrapText="1"/>
    </xf>
    <xf numFmtId="9" fontId="12" fillId="0" borderId="2" xfId="4" applyFont="1" applyFill="1" applyBorder="1" applyAlignment="1" applyProtection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13" fillId="5" borderId="2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9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9" fontId="2" fillId="9" borderId="1" xfId="4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4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 applyProtection="1">
      <alignment horizontal="center" vertical="center" wrapText="1"/>
      <protection locked="0"/>
    </xf>
    <xf numFmtId="1" fontId="6" fillId="0" borderId="12" xfId="0" applyNumberFormat="1" applyFont="1" applyBorder="1" applyAlignment="1" applyProtection="1">
      <alignment horizontal="center" vertical="center" wrapText="1"/>
      <protection locked="0"/>
    </xf>
    <xf numFmtId="1" fontId="6" fillId="0" borderId="6" xfId="0" applyNumberFormat="1" applyFont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9" fontId="3" fillId="0" borderId="2" xfId="4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</cellXfs>
  <cellStyles count="5">
    <cellStyle name="Normal" xfId="0" builtinId="0"/>
    <cellStyle name="Normal 2" xfId="1" xr:uid="{5A105014-AC1D-4A60-BD5B-8DF3CDBE95BC}"/>
    <cellStyle name="Normal 6" xfId="2" xr:uid="{617BE241-9F24-49BA-A258-1412A8E11CA7}"/>
    <cellStyle name="Normal 6 2" xfId="3" xr:uid="{A4098D76-4169-4112-9159-0E5F3E11A128}"/>
    <cellStyle name="Porcentaje" xfId="4" builtinId="5"/>
  </cellStyles>
  <dxfs count="28"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 DE EJECUCION SEMESTRAL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PRIMER SEMESTRE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ANUAL'!$C$95:$C$96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ANUAL'!$G$95:$G$96</c:f>
              <c:numCache>
                <c:formatCode>0%</c:formatCode>
                <c:ptCount val="2"/>
                <c:pt idx="0">
                  <c:v>0.70588235294117652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7-4725-B779-34DA25E4AE10}"/>
            </c:ext>
          </c:extLst>
        </c:ser>
        <c:ser>
          <c:idx val="9"/>
          <c:order val="1"/>
          <c:tx>
            <c:v>SEGUNDO SEMESTRE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ANUAL'!$C$95:$C$96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ANUAL'!$M$95:$M$96</c:f>
              <c:numCache>
                <c:formatCode>0%</c:formatCode>
                <c:ptCount val="2"/>
                <c:pt idx="0">
                  <c:v>0.77777777777777779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C7-4725-B779-34DA25E4AE10}"/>
            </c:ext>
          </c:extLst>
        </c:ser>
        <c:ser>
          <c:idx val="15"/>
          <c:order val="2"/>
          <c:tx>
            <c:v>ANUAL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ANUAL'!$C$95:$C$96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ANUAL'!$S$95:$S$96</c:f>
              <c:numCache>
                <c:formatCode>0%</c:formatCode>
                <c:ptCount val="2"/>
                <c:pt idx="0">
                  <c:v>0.74285714285714288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C7-4725-B779-34DA25E4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624251872"/>
        <c:axId val="1"/>
      </c:barChart>
      <c:catAx>
        <c:axId val="62425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6242518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371475</xdr:colOff>
      <xdr:row>90</xdr:row>
      <xdr:rowOff>85725</xdr:rowOff>
    </xdr:from>
    <xdr:to>
      <xdr:col>21</xdr:col>
      <xdr:colOff>3448050</xdr:colOff>
      <xdr:row>97</xdr:row>
      <xdr:rowOff>1200150</xdr:rowOff>
    </xdr:to>
    <xdr:graphicFrame macro="">
      <xdr:nvGraphicFramePr>
        <xdr:cNvPr id="2230387" name="Gráfico 2">
          <a:extLst>
            <a:ext uri="{FF2B5EF4-FFF2-40B4-BE49-F238E27FC236}">
              <a16:creationId xmlns:a16="http://schemas.microsoft.com/office/drawing/2014/main" id="{65888AC8-6BBC-70D4-B576-13DA33049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742950</xdr:colOff>
      <xdr:row>1</xdr:row>
      <xdr:rowOff>209550</xdr:rowOff>
    </xdr:from>
    <xdr:to>
      <xdr:col>1</xdr:col>
      <xdr:colOff>1619250</xdr:colOff>
      <xdr:row>3</xdr:row>
      <xdr:rowOff>352425</xdr:rowOff>
    </xdr:to>
    <xdr:pic>
      <xdr:nvPicPr>
        <xdr:cNvPr id="2230388" name="Imagen 3" descr="Logo institucional INCI">
          <a:extLst>
            <a:ext uri="{FF2B5EF4-FFF2-40B4-BE49-F238E27FC236}">
              <a16:creationId xmlns:a16="http://schemas.microsoft.com/office/drawing/2014/main" id="{5F296FBF-AB35-26FF-2EF4-F0C4D2DFC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89"/>
        <a:stretch>
          <a:fillRect/>
        </a:stretch>
      </xdr:blipFill>
      <xdr:spPr bwMode="auto">
        <a:xfrm>
          <a:off x="742950" y="609600"/>
          <a:ext cx="2819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8F64-B4EE-4297-BAA7-EBFF662275A6}">
  <sheetPr>
    <pageSetUpPr fitToPage="1"/>
  </sheetPr>
  <dimension ref="A1:IV102"/>
  <sheetViews>
    <sheetView showGridLines="0" tabSelected="1" view="pageBreakPreview" topLeftCell="A78" zoomScale="60" zoomScaleNormal="60" workbookViewId="0">
      <selection activeCell="A90" sqref="A90:T96"/>
    </sheetView>
  </sheetViews>
  <sheetFormatPr defaultRowHeight="15.75"/>
  <cols>
    <col min="1" max="1" width="29.140625" style="1" customWidth="1"/>
    <col min="2" max="2" width="37.7109375" style="6" customWidth="1"/>
    <col min="3" max="3" width="20.85546875" style="6" customWidth="1"/>
    <col min="4" max="4" width="69.85546875" style="6" customWidth="1"/>
    <col min="5" max="5" width="20.85546875" style="1" customWidth="1"/>
    <col min="6" max="6" width="6.42578125" style="1" customWidth="1"/>
    <col min="7" max="18" width="8.85546875" style="4" customWidth="1"/>
    <col min="19" max="19" width="13.7109375" style="1" customWidth="1"/>
    <col min="20" max="20" width="10.28515625" style="1" customWidth="1"/>
    <col min="21" max="21" width="22.42578125" style="1" customWidth="1"/>
    <col min="22" max="22" width="57.28515625" style="1" customWidth="1"/>
    <col min="23" max="256" width="11.42578125" style="1" customWidth="1"/>
    <col min="257" max="16384" width="9.140625" style="1"/>
  </cols>
  <sheetData>
    <row r="1" spans="1:22" ht="31.5" customHeight="1" thickBot="1">
      <c r="A1" s="35"/>
      <c r="B1" s="35"/>
      <c r="C1" s="35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11" t="s">
        <v>1</v>
      </c>
    </row>
    <row r="2" spans="1:22" ht="31.5" customHeight="1" thickBo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11" t="s">
        <v>2</v>
      </c>
    </row>
    <row r="3" spans="1:22" ht="31.5" customHeight="1" thickBo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11" t="s">
        <v>3</v>
      </c>
    </row>
    <row r="4" spans="1:22" ht="31.5" customHeight="1" thickBot="1">
      <c r="A4" s="35"/>
      <c r="B4" s="35"/>
      <c r="C4" s="35" t="s">
        <v>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11" t="s">
        <v>5</v>
      </c>
    </row>
    <row r="5" spans="1:22" ht="31.5" customHeight="1" thickBo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11" t="s">
        <v>6</v>
      </c>
    </row>
    <row r="6" spans="1:22" ht="31.5" customHeight="1" thickBo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11" t="s">
        <v>7</v>
      </c>
    </row>
    <row r="7" spans="1:22" ht="12" customHeight="1" thickBo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spans="1:22" ht="45" customHeight="1" thickBot="1">
      <c r="A8" s="71" t="s">
        <v>8</v>
      </c>
      <c r="B8" s="71"/>
      <c r="C8" s="68">
        <v>2024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</row>
    <row r="9" spans="1:22" ht="45" customHeight="1" thickBot="1">
      <c r="A9" s="67" t="s">
        <v>9</v>
      </c>
      <c r="B9" s="67"/>
      <c r="C9" s="68" t="s">
        <v>10</v>
      </c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</row>
    <row r="10" spans="1:22" ht="45" customHeight="1" thickBot="1">
      <c r="A10" s="67" t="s">
        <v>11</v>
      </c>
      <c r="B10" s="67"/>
      <c r="C10" s="68" t="s">
        <v>12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</row>
    <row r="11" spans="1:22" ht="45" customHeight="1" thickBot="1">
      <c r="A11" s="67" t="s">
        <v>13</v>
      </c>
      <c r="B11" s="67"/>
      <c r="C11" s="68" t="s">
        <v>14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</row>
    <row r="12" spans="1:22" ht="45" customHeight="1">
      <c r="A12" s="70" t="s">
        <v>15</v>
      </c>
      <c r="B12" s="70"/>
      <c r="C12" s="72" t="s">
        <v>16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28.5" customHeight="1">
      <c r="A13" s="57" t="s">
        <v>17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spans="1:22" ht="32.25" customHeight="1">
      <c r="A14" s="28" t="s">
        <v>18</v>
      </c>
      <c r="B14" s="33" t="s">
        <v>19</v>
      </c>
      <c r="C14" s="28"/>
      <c r="D14" s="28" t="s">
        <v>20</v>
      </c>
      <c r="E14" s="28" t="s">
        <v>21</v>
      </c>
      <c r="F14" s="28"/>
      <c r="G14" s="33" t="s">
        <v>22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 t="s">
        <v>23</v>
      </c>
      <c r="T14" s="33"/>
      <c r="U14" s="60" t="s">
        <v>24</v>
      </c>
      <c r="V14" s="33" t="s">
        <v>25</v>
      </c>
    </row>
    <row r="15" spans="1:22" ht="32.25" customHeight="1">
      <c r="A15" s="28"/>
      <c r="B15" s="28"/>
      <c r="C15" s="28"/>
      <c r="D15" s="28"/>
      <c r="E15" s="28"/>
      <c r="F15" s="28"/>
      <c r="G15" s="14" t="s">
        <v>26</v>
      </c>
      <c r="H15" s="14" t="s">
        <v>27</v>
      </c>
      <c r="I15" s="14" t="s">
        <v>28</v>
      </c>
      <c r="J15" s="14" t="s">
        <v>29</v>
      </c>
      <c r="K15" s="14" t="s">
        <v>30</v>
      </c>
      <c r="L15" s="14" t="s">
        <v>31</v>
      </c>
      <c r="M15" s="14" t="s">
        <v>32</v>
      </c>
      <c r="N15" s="14" t="s">
        <v>33</v>
      </c>
      <c r="O15" s="14" t="s">
        <v>34</v>
      </c>
      <c r="P15" s="14" t="s">
        <v>35</v>
      </c>
      <c r="Q15" s="14" t="s">
        <v>36</v>
      </c>
      <c r="R15" s="14" t="s">
        <v>37</v>
      </c>
      <c r="S15" s="33"/>
      <c r="T15" s="33"/>
      <c r="U15" s="60"/>
      <c r="V15" s="33"/>
    </row>
    <row r="16" spans="1:22" s="3" customFormat="1" ht="16.5" customHeight="1" thickBot="1">
      <c r="A16" s="22" t="s">
        <v>38</v>
      </c>
      <c r="B16" s="61" t="s">
        <v>39</v>
      </c>
      <c r="C16" s="62"/>
      <c r="D16" s="65" t="s">
        <v>40</v>
      </c>
      <c r="E16" s="65" t="s">
        <v>41</v>
      </c>
      <c r="F16" s="12" t="s">
        <v>42</v>
      </c>
      <c r="G16" s="13"/>
      <c r="H16" s="13"/>
      <c r="I16" s="13"/>
      <c r="J16" s="13"/>
      <c r="K16" s="13"/>
      <c r="L16" s="13"/>
      <c r="M16" s="13">
        <v>1</v>
      </c>
      <c r="N16" s="13"/>
      <c r="O16" s="13"/>
      <c r="P16" s="13"/>
      <c r="Q16" s="13"/>
      <c r="R16" s="13"/>
      <c r="S16" s="66">
        <f>IFERROR(IF(COUNT(G16:R16)&lt;1,0,IF(COUNT(G17:R17)&gt;=COUNT(G16:R16),1,(COUNT(G17:R17)/COUNT(G16:R16)))),0)</f>
        <v>1</v>
      </c>
      <c r="T16" s="30">
        <f>AVERAGE(S16:S79)</f>
        <v>0.67045454545454541</v>
      </c>
      <c r="U16" s="26"/>
      <c r="V16" s="26" t="s">
        <v>43</v>
      </c>
    </row>
    <row r="17" spans="1:22" s="3" customFormat="1" ht="95.25" customHeight="1" thickBot="1">
      <c r="A17" s="22"/>
      <c r="B17" s="61"/>
      <c r="C17" s="62"/>
      <c r="D17" s="16"/>
      <c r="E17" s="16"/>
      <c r="F17" s="8" t="s">
        <v>44</v>
      </c>
      <c r="G17" s="7"/>
      <c r="H17" s="7"/>
      <c r="I17" s="7"/>
      <c r="J17" s="7"/>
      <c r="K17" s="7"/>
      <c r="L17" s="7"/>
      <c r="M17" s="7">
        <v>1</v>
      </c>
      <c r="N17" s="7"/>
      <c r="O17" s="7"/>
      <c r="P17" s="7"/>
      <c r="Q17" s="7"/>
      <c r="R17" s="7"/>
      <c r="S17" s="15"/>
      <c r="T17" s="30"/>
      <c r="U17" s="27"/>
      <c r="V17" s="27"/>
    </row>
    <row r="18" spans="1:22" s="3" customFormat="1" ht="30.75" customHeight="1" thickBot="1">
      <c r="A18" s="22"/>
      <c r="B18" s="61"/>
      <c r="C18" s="62"/>
      <c r="D18" s="16" t="s">
        <v>45</v>
      </c>
      <c r="E18" s="16" t="s">
        <v>46</v>
      </c>
      <c r="F18" s="10" t="s">
        <v>42</v>
      </c>
      <c r="G18" s="7"/>
      <c r="H18" s="7"/>
      <c r="I18" s="7"/>
      <c r="J18" s="7"/>
      <c r="K18" s="7"/>
      <c r="L18" s="7">
        <v>1</v>
      </c>
      <c r="M18" s="7"/>
      <c r="N18" s="7"/>
      <c r="O18" s="7"/>
      <c r="P18" s="7"/>
      <c r="Q18" s="7"/>
      <c r="R18" s="7">
        <v>1</v>
      </c>
      <c r="S18" s="15">
        <f>IFERROR(IF(COUNT(G18:R18)&lt;1,0,IF(COUNT(G19:R19)&gt;=COUNT(G18:R18),1,(COUNT(G19:R19)/COUNT(G18:R18)))),0)</f>
        <v>0.5</v>
      </c>
      <c r="T18" s="30"/>
      <c r="U18" s="9"/>
      <c r="V18" s="9"/>
    </row>
    <row r="19" spans="1:22" s="3" customFormat="1" ht="40.5" customHeight="1" thickBot="1">
      <c r="A19" s="22"/>
      <c r="B19" s="61"/>
      <c r="C19" s="62"/>
      <c r="D19" s="16"/>
      <c r="E19" s="16"/>
      <c r="F19" s="8" t="s">
        <v>44</v>
      </c>
      <c r="G19" s="7"/>
      <c r="H19" s="7"/>
      <c r="I19" s="7"/>
      <c r="J19" s="7"/>
      <c r="K19" s="7"/>
      <c r="L19" s="7">
        <v>1</v>
      </c>
      <c r="M19" s="7"/>
      <c r="N19" s="7"/>
      <c r="O19" s="7"/>
      <c r="P19" s="7"/>
      <c r="Q19" s="7"/>
      <c r="R19" s="7"/>
      <c r="S19" s="15"/>
      <c r="T19" s="30"/>
      <c r="U19" s="9"/>
      <c r="V19" s="9"/>
    </row>
    <row r="20" spans="1:22" s="3" customFormat="1" ht="40.5" customHeight="1" thickBot="1">
      <c r="A20" s="22"/>
      <c r="B20" s="61"/>
      <c r="C20" s="62"/>
      <c r="D20" s="16" t="s">
        <v>47</v>
      </c>
      <c r="E20" s="16" t="s">
        <v>46</v>
      </c>
      <c r="F20" s="10" t="s">
        <v>42</v>
      </c>
      <c r="G20" s="7"/>
      <c r="H20" s="7"/>
      <c r="I20" s="7"/>
      <c r="J20" s="7"/>
      <c r="K20" s="7"/>
      <c r="L20" s="7"/>
      <c r="M20" s="7"/>
      <c r="N20" s="7">
        <v>1</v>
      </c>
      <c r="O20" s="7"/>
      <c r="P20" s="7"/>
      <c r="Q20" s="7"/>
      <c r="R20" s="7">
        <v>1</v>
      </c>
      <c r="S20" s="15">
        <f>IFERROR(IF(COUNT(G20:R20)&lt;1,0,IF(COUNT(G21:R21)&gt;=COUNT(G20:R20),1,(COUNT(G21:R21)/COUNT(G20:R20)))),0)</f>
        <v>0.5</v>
      </c>
      <c r="T20" s="30"/>
      <c r="U20" s="9"/>
      <c r="V20" s="9"/>
    </row>
    <row r="21" spans="1:22" s="3" customFormat="1" ht="40.5" customHeight="1" thickBot="1">
      <c r="A21" s="22"/>
      <c r="B21" s="63"/>
      <c r="C21" s="64"/>
      <c r="D21" s="16"/>
      <c r="E21" s="16"/>
      <c r="F21" s="8" t="s">
        <v>44</v>
      </c>
      <c r="G21" s="7"/>
      <c r="H21" s="7"/>
      <c r="I21" s="7"/>
      <c r="J21" s="7"/>
      <c r="K21" s="7"/>
      <c r="L21" s="7"/>
      <c r="M21" s="7"/>
      <c r="N21" s="7">
        <v>1</v>
      </c>
      <c r="O21" s="7"/>
      <c r="P21" s="7"/>
      <c r="Q21" s="7"/>
      <c r="R21" s="7"/>
      <c r="S21" s="15"/>
      <c r="T21" s="30"/>
      <c r="U21" s="9"/>
      <c r="V21" s="9"/>
    </row>
    <row r="22" spans="1:22" s="3" customFormat="1" ht="16.5" thickBot="1">
      <c r="A22" s="22"/>
      <c r="B22" s="17" t="s">
        <v>48</v>
      </c>
      <c r="C22" s="18"/>
      <c r="D22" s="16" t="s">
        <v>49</v>
      </c>
      <c r="E22" s="16" t="s">
        <v>50</v>
      </c>
      <c r="F22" s="10" t="s">
        <v>42</v>
      </c>
      <c r="G22" s="7"/>
      <c r="H22" s="7">
        <v>1</v>
      </c>
      <c r="I22" s="7">
        <v>1</v>
      </c>
      <c r="J22" s="7">
        <v>1</v>
      </c>
      <c r="K22" s="7">
        <v>1</v>
      </c>
      <c r="L22" s="7">
        <v>1</v>
      </c>
      <c r="M22" s="7">
        <v>1</v>
      </c>
      <c r="N22" s="7">
        <v>1</v>
      </c>
      <c r="O22" s="7">
        <v>1</v>
      </c>
      <c r="P22" s="7">
        <v>1</v>
      </c>
      <c r="Q22" s="7">
        <v>1</v>
      </c>
      <c r="R22" s="7">
        <v>1</v>
      </c>
      <c r="S22" s="15">
        <f>IFERROR(IF(COUNT(G22:R22)&lt;1,0,IF(COUNT(G23:R23)&gt;=COUNT(G22:R22),1,(COUNT(G23:R23)/COUNT(G22:R22)))),0)</f>
        <v>0.45454545454545453</v>
      </c>
      <c r="T22" s="30"/>
      <c r="U22" s="27"/>
      <c r="V22" s="27"/>
    </row>
    <row r="23" spans="1:22" s="3" customFormat="1" ht="26.25" customHeight="1" thickBot="1">
      <c r="A23" s="22"/>
      <c r="B23" s="19"/>
      <c r="C23" s="20"/>
      <c r="D23" s="16"/>
      <c r="E23" s="16"/>
      <c r="F23" s="8" t="s">
        <v>44</v>
      </c>
      <c r="G23" s="7"/>
      <c r="H23" s="7">
        <v>1</v>
      </c>
      <c r="I23" s="7">
        <v>1</v>
      </c>
      <c r="J23" s="7">
        <v>1</v>
      </c>
      <c r="K23" s="7">
        <v>1</v>
      </c>
      <c r="L23" s="7"/>
      <c r="M23" s="7"/>
      <c r="N23" s="7"/>
      <c r="O23" s="7"/>
      <c r="P23" s="7"/>
      <c r="Q23" s="7"/>
      <c r="R23" s="7">
        <v>1</v>
      </c>
      <c r="S23" s="15"/>
      <c r="T23" s="30"/>
      <c r="U23" s="27"/>
      <c r="V23" s="27"/>
    </row>
    <row r="24" spans="1:22" s="3" customFormat="1" ht="16.5" thickBot="1">
      <c r="A24" s="22"/>
      <c r="B24" s="17" t="s">
        <v>51</v>
      </c>
      <c r="C24" s="18"/>
      <c r="D24" s="16" t="s">
        <v>52</v>
      </c>
      <c r="E24" s="16" t="s">
        <v>41</v>
      </c>
      <c r="F24" s="10" t="s">
        <v>42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>
        <v>1</v>
      </c>
      <c r="S24" s="15">
        <f>IFERROR(IF(COUNT(G24:R24)&lt;1,0,IF(COUNT(G25:R25)&gt;=COUNT(G24:R24),1,(COUNT(G25:R25)/COUNT(G24:R24)))),0)</f>
        <v>0</v>
      </c>
      <c r="T24" s="30"/>
      <c r="U24" s="27"/>
      <c r="V24" s="27"/>
    </row>
    <row r="25" spans="1:22" s="3" customFormat="1" ht="16.5" thickBot="1">
      <c r="A25" s="22"/>
      <c r="B25" s="19"/>
      <c r="C25" s="20"/>
      <c r="D25" s="16"/>
      <c r="E25" s="16"/>
      <c r="F25" s="8" t="s">
        <v>44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15"/>
      <c r="T25" s="30"/>
      <c r="U25" s="27"/>
      <c r="V25" s="27"/>
    </row>
    <row r="26" spans="1:22" s="3" customFormat="1" ht="16.5" thickBot="1">
      <c r="A26" s="22"/>
      <c r="B26" s="17" t="s">
        <v>53</v>
      </c>
      <c r="C26" s="18"/>
      <c r="D26" s="16" t="s">
        <v>54</v>
      </c>
      <c r="E26" s="16" t="s">
        <v>55</v>
      </c>
      <c r="F26" s="10" t="s">
        <v>42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15">
        <f>IFERROR(IF(COUNT(G26:R26)&lt;1,0,IF(COUNT(G27:R27)&gt;=COUNT(G26:R26),1,(COUNT(G27:R27)/COUNT(G26:R26)))),0)</f>
        <v>1</v>
      </c>
      <c r="T26" s="30"/>
      <c r="U26" s="27"/>
      <c r="V26" s="27"/>
    </row>
    <row r="27" spans="1:22" s="3" customFormat="1" ht="16.5" thickBot="1">
      <c r="A27" s="22"/>
      <c r="B27" s="19"/>
      <c r="C27" s="20"/>
      <c r="D27" s="16"/>
      <c r="E27" s="16"/>
      <c r="F27" s="8" t="s">
        <v>44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15"/>
      <c r="T27" s="30"/>
      <c r="U27" s="27"/>
      <c r="V27" s="27"/>
    </row>
    <row r="28" spans="1:22" s="3" customFormat="1" ht="16.5" customHeight="1" thickBot="1">
      <c r="A28" s="22"/>
      <c r="B28" s="17" t="s">
        <v>56</v>
      </c>
      <c r="C28" s="18"/>
      <c r="D28" s="16" t="s">
        <v>57</v>
      </c>
      <c r="E28" s="16" t="s">
        <v>41</v>
      </c>
      <c r="F28" s="10" t="s">
        <v>42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>
        <v>1</v>
      </c>
      <c r="S28" s="15">
        <f>IFERROR(IF(COUNT(G28:R28)&lt;1,0,IF(COUNT(G29:R29)&gt;=COUNT(G28:R28),1,(COUNT(G29:R29)/COUNT(G28:R28)))),0)</f>
        <v>0</v>
      </c>
      <c r="T28" s="30"/>
      <c r="U28" s="27"/>
      <c r="V28" s="27" t="s">
        <v>58</v>
      </c>
    </row>
    <row r="29" spans="1:22" s="3" customFormat="1" ht="64.5" customHeight="1" thickBot="1">
      <c r="A29" s="22"/>
      <c r="B29" s="19"/>
      <c r="C29" s="20"/>
      <c r="D29" s="16"/>
      <c r="E29" s="16"/>
      <c r="F29" s="8" t="s">
        <v>44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15"/>
      <c r="T29" s="30"/>
      <c r="U29" s="27"/>
      <c r="V29" s="27"/>
    </row>
    <row r="30" spans="1:22" s="3" customFormat="1" ht="16.5" customHeight="1" thickBot="1">
      <c r="A30" s="22"/>
      <c r="B30" s="17" t="s">
        <v>59</v>
      </c>
      <c r="C30" s="18"/>
      <c r="D30" s="16" t="s">
        <v>60</v>
      </c>
      <c r="E30" s="16" t="s">
        <v>41</v>
      </c>
      <c r="F30" s="10" t="s">
        <v>42</v>
      </c>
      <c r="G30" s="7"/>
      <c r="H30" s="7"/>
      <c r="I30" s="7"/>
      <c r="J30" s="7"/>
      <c r="K30" s="7"/>
      <c r="L30" s="7"/>
      <c r="M30" s="7"/>
      <c r="N30" s="7">
        <v>1</v>
      </c>
      <c r="O30" s="7"/>
      <c r="P30" s="7"/>
      <c r="Q30" s="7"/>
      <c r="R30" s="7"/>
      <c r="S30" s="15">
        <f>IFERROR(IF(COUNT(G30:R30)&lt;1,0,IF(COUNT(G31:R31)&gt;=COUNT(G30:R30),1,(COUNT(G31:R31)/COUNT(G30:R30)))),0)</f>
        <v>1</v>
      </c>
      <c r="T30" s="30"/>
      <c r="U30" s="27"/>
      <c r="V30" s="27" t="s">
        <v>61</v>
      </c>
    </row>
    <row r="31" spans="1:22" s="3" customFormat="1" ht="16.5" customHeight="1" thickBot="1">
      <c r="A31" s="22"/>
      <c r="B31" s="19"/>
      <c r="C31" s="20"/>
      <c r="D31" s="16"/>
      <c r="E31" s="16"/>
      <c r="F31" s="8" t="s">
        <v>44</v>
      </c>
      <c r="G31" s="7"/>
      <c r="H31" s="7"/>
      <c r="I31" s="7"/>
      <c r="J31" s="7"/>
      <c r="K31" s="7"/>
      <c r="L31" s="7"/>
      <c r="M31" s="7"/>
      <c r="N31" s="7">
        <v>1</v>
      </c>
      <c r="O31" s="7"/>
      <c r="P31" s="7"/>
      <c r="Q31" s="7"/>
      <c r="R31" s="7"/>
      <c r="S31" s="15"/>
      <c r="T31" s="30"/>
      <c r="U31" s="27"/>
      <c r="V31" s="27"/>
    </row>
    <row r="32" spans="1:22" s="3" customFormat="1" ht="16.5" thickBot="1">
      <c r="A32" s="22"/>
      <c r="B32" s="17" t="s">
        <v>62</v>
      </c>
      <c r="C32" s="18"/>
      <c r="D32" s="16" t="s">
        <v>63</v>
      </c>
      <c r="E32" s="16" t="s">
        <v>46</v>
      </c>
      <c r="F32" s="10" t="s">
        <v>42</v>
      </c>
      <c r="G32" s="7"/>
      <c r="H32" s="7"/>
      <c r="I32" s="7"/>
      <c r="J32" s="7"/>
      <c r="K32" s="7"/>
      <c r="L32" s="7">
        <v>1</v>
      </c>
      <c r="M32" s="7"/>
      <c r="N32" s="7"/>
      <c r="O32" s="7"/>
      <c r="P32" s="7">
        <v>1</v>
      </c>
      <c r="Q32" s="7"/>
      <c r="R32" s="7">
        <v>1</v>
      </c>
      <c r="S32" s="15">
        <f>IFERROR(IF(COUNT(G32:R32)&lt;1,0,IF(COUNT(G33:R33)&gt;=COUNT(G32:R32),1,(COUNT(G33:R33)/COUNT(G32:R32)))),0)</f>
        <v>1</v>
      </c>
      <c r="T32" s="30"/>
      <c r="U32" s="9"/>
      <c r="V32" s="9"/>
    </row>
    <row r="33" spans="1:22" s="3" customFormat="1" ht="27.75" customHeight="1" thickBot="1">
      <c r="A33" s="22"/>
      <c r="B33" s="19"/>
      <c r="C33" s="20"/>
      <c r="D33" s="16"/>
      <c r="E33" s="16"/>
      <c r="F33" s="8" t="s">
        <v>44</v>
      </c>
      <c r="G33" s="7"/>
      <c r="H33" s="7"/>
      <c r="I33" s="7"/>
      <c r="J33" s="7"/>
      <c r="K33" s="7"/>
      <c r="L33" s="7">
        <v>1</v>
      </c>
      <c r="M33" s="7"/>
      <c r="N33" s="7"/>
      <c r="O33" s="7"/>
      <c r="P33" s="7">
        <v>1</v>
      </c>
      <c r="Q33" s="7"/>
      <c r="R33" s="7">
        <v>1</v>
      </c>
      <c r="S33" s="15"/>
      <c r="T33" s="30"/>
      <c r="U33" s="9"/>
      <c r="V33" s="9"/>
    </row>
    <row r="34" spans="1:22" s="3" customFormat="1" ht="30.75" customHeight="1" thickBot="1">
      <c r="A34" s="22"/>
      <c r="B34" s="17" t="s">
        <v>64</v>
      </c>
      <c r="C34" s="18"/>
      <c r="D34" s="24" t="s">
        <v>65</v>
      </c>
      <c r="E34" s="16" t="s">
        <v>41</v>
      </c>
      <c r="F34" s="10" t="s">
        <v>42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>
        <v>1</v>
      </c>
      <c r="S34" s="15">
        <f>IFERROR(IF(COUNT(G34:R34)&lt;1,0,IF(COUNT(G35:R35)&gt;=COUNT(G34:R34),1,(COUNT(G35:R35)/COUNT(G34:R34)))),0)</f>
        <v>0</v>
      </c>
      <c r="T34" s="30"/>
      <c r="U34" s="9"/>
      <c r="V34" s="25" t="s">
        <v>66</v>
      </c>
    </row>
    <row r="35" spans="1:22" s="3" customFormat="1" ht="16.5" thickBot="1">
      <c r="A35" s="22"/>
      <c r="B35" s="19"/>
      <c r="C35" s="20"/>
      <c r="D35" s="24"/>
      <c r="E35" s="16"/>
      <c r="F35" s="8" t="s">
        <v>44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15"/>
      <c r="T35" s="30"/>
      <c r="U35" s="9"/>
      <c r="V35" s="26"/>
    </row>
    <row r="36" spans="1:22" s="3" customFormat="1" ht="30.75" customHeight="1" thickBot="1">
      <c r="A36" s="22"/>
      <c r="B36" s="17" t="s">
        <v>67</v>
      </c>
      <c r="C36" s="18"/>
      <c r="D36" s="24" t="s">
        <v>68</v>
      </c>
      <c r="E36" s="16" t="s">
        <v>41</v>
      </c>
      <c r="F36" s="10" t="s">
        <v>42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>
        <v>1</v>
      </c>
      <c r="S36" s="15">
        <f>IFERROR(IF(COUNT(G36:R36)&lt;1,0,IF(COUNT(G37:R37)&gt;=COUNT(G36:R36),1,(COUNT(G37:R37)/COUNT(G36:R36)))),0)</f>
        <v>1</v>
      </c>
      <c r="T36" s="30"/>
      <c r="U36" s="9"/>
      <c r="V36" s="25" t="s">
        <v>69</v>
      </c>
    </row>
    <row r="37" spans="1:22" s="3" customFormat="1" ht="16.5" thickBot="1">
      <c r="A37" s="22"/>
      <c r="B37" s="19"/>
      <c r="C37" s="20"/>
      <c r="D37" s="24"/>
      <c r="E37" s="16"/>
      <c r="F37" s="8" t="s">
        <v>44</v>
      </c>
      <c r="G37" s="7"/>
      <c r="H37" s="7"/>
      <c r="I37" s="7"/>
      <c r="J37" s="7"/>
      <c r="K37" s="7"/>
      <c r="L37" s="7"/>
      <c r="M37" s="7"/>
      <c r="N37" s="7"/>
      <c r="O37" s="7"/>
      <c r="P37" s="7">
        <v>1</v>
      </c>
      <c r="Q37" s="7"/>
      <c r="R37" s="7"/>
      <c r="S37" s="15"/>
      <c r="T37" s="30"/>
      <c r="U37" s="9"/>
      <c r="V37" s="26"/>
    </row>
    <row r="38" spans="1:22" s="3" customFormat="1" ht="16.5" thickBot="1">
      <c r="A38" s="22"/>
      <c r="B38" s="17" t="s">
        <v>70</v>
      </c>
      <c r="C38" s="18"/>
      <c r="D38" s="16" t="s">
        <v>71</v>
      </c>
      <c r="E38" s="16" t="s">
        <v>41</v>
      </c>
      <c r="F38" s="10" t="s">
        <v>42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>
        <v>1</v>
      </c>
      <c r="S38" s="15">
        <f>IFERROR(IF(COUNT(G38:R38)&lt;1,0,IF(COUNT(G39:R39)&gt;=COUNT(G38:R38),1,(COUNT(G39:R39)/COUNT(G38:R38)))),0)</f>
        <v>0</v>
      </c>
      <c r="T38" s="30"/>
      <c r="U38" s="27"/>
      <c r="V38" s="27"/>
    </row>
    <row r="39" spans="1:22" s="3" customFormat="1" ht="16.5" thickBot="1">
      <c r="A39" s="22"/>
      <c r="B39" s="19"/>
      <c r="C39" s="20"/>
      <c r="D39" s="16"/>
      <c r="E39" s="16"/>
      <c r="F39" s="8" t="s">
        <v>44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15"/>
      <c r="T39" s="30"/>
      <c r="U39" s="27"/>
      <c r="V39" s="27"/>
    </row>
    <row r="40" spans="1:22" s="3" customFormat="1" ht="16.5" thickBot="1">
      <c r="A40" s="22"/>
      <c r="B40" s="17" t="s">
        <v>72</v>
      </c>
      <c r="C40" s="18"/>
      <c r="D40" s="24" t="s">
        <v>73</v>
      </c>
      <c r="E40" s="16" t="s">
        <v>50</v>
      </c>
      <c r="F40" s="10" t="s">
        <v>42</v>
      </c>
      <c r="G40" s="7"/>
      <c r="H40" s="7">
        <v>1</v>
      </c>
      <c r="I40" s="7">
        <v>1</v>
      </c>
      <c r="J40" s="7">
        <v>1</v>
      </c>
      <c r="K40" s="7">
        <v>1</v>
      </c>
      <c r="L40" s="7">
        <v>1</v>
      </c>
      <c r="M40" s="7">
        <v>1</v>
      </c>
      <c r="N40" s="7">
        <v>1</v>
      </c>
      <c r="O40" s="7">
        <v>1</v>
      </c>
      <c r="P40" s="7">
        <v>1</v>
      </c>
      <c r="Q40" s="7">
        <v>1</v>
      </c>
      <c r="R40" s="7">
        <v>1</v>
      </c>
      <c r="S40" s="15">
        <f>IFERROR(IF(COUNT(G40:R40)&lt;1,0,IF(COUNT(G41:R41)&gt;=COUNT(G40:R40),1,(COUNT(G41:R41)/COUNT(G40:R40)))),0)</f>
        <v>1</v>
      </c>
      <c r="T40" s="30"/>
      <c r="U40" s="27"/>
      <c r="V40" s="27"/>
    </row>
    <row r="41" spans="1:22" s="3" customFormat="1" ht="42" customHeight="1" thickBot="1">
      <c r="A41" s="22"/>
      <c r="B41" s="19"/>
      <c r="C41" s="20"/>
      <c r="D41" s="24"/>
      <c r="E41" s="16"/>
      <c r="F41" s="8" t="s">
        <v>44</v>
      </c>
      <c r="G41" s="7"/>
      <c r="H41" s="7">
        <v>1</v>
      </c>
      <c r="I41" s="7">
        <v>1</v>
      </c>
      <c r="J41" s="7">
        <v>1</v>
      </c>
      <c r="K41" s="7">
        <v>1</v>
      </c>
      <c r="L41" s="7">
        <v>1</v>
      </c>
      <c r="M41" s="7">
        <v>1</v>
      </c>
      <c r="N41" s="7">
        <v>1</v>
      </c>
      <c r="O41" s="7">
        <v>1</v>
      </c>
      <c r="P41" s="7">
        <v>1</v>
      </c>
      <c r="Q41" s="7">
        <v>1</v>
      </c>
      <c r="R41" s="7">
        <v>1</v>
      </c>
      <c r="S41" s="15"/>
      <c r="T41" s="30"/>
      <c r="U41" s="27"/>
      <c r="V41" s="27"/>
    </row>
    <row r="42" spans="1:22" s="3" customFormat="1" ht="16.5" thickBot="1">
      <c r="A42" s="22"/>
      <c r="B42" s="17" t="s">
        <v>74</v>
      </c>
      <c r="C42" s="18"/>
      <c r="D42" s="24" t="s">
        <v>75</v>
      </c>
      <c r="E42" s="16" t="s">
        <v>46</v>
      </c>
      <c r="F42" s="10" t="s">
        <v>42</v>
      </c>
      <c r="G42" s="7"/>
      <c r="H42" s="7"/>
      <c r="I42" s="7"/>
      <c r="J42" s="7"/>
      <c r="K42" s="7"/>
      <c r="L42" s="7">
        <v>1</v>
      </c>
      <c r="M42" s="7"/>
      <c r="N42" s="7"/>
      <c r="O42" s="7"/>
      <c r="P42" s="7"/>
      <c r="Q42" s="7"/>
      <c r="R42" s="7">
        <v>1</v>
      </c>
      <c r="S42" s="15">
        <f>IFERROR(IF(COUNT(G42:R42)&lt;1,0,IF(COUNT(G43:R43)&gt;=COUNT(G42:R42),1,(COUNT(G43:R43)/COUNT(G42:R42)))),0)</f>
        <v>1</v>
      </c>
      <c r="T42" s="30"/>
      <c r="U42" s="9"/>
      <c r="V42" s="9"/>
    </row>
    <row r="43" spans="1:22" s="3" customFormat="1" ht="16.5" thickBot="1">
      <c r="A43" s="22"/>
      <c r="B43" s="19"/>
      <c r="C43" s="20"/>
      <c r="D43" s="24"/>
      <c r="E43" s="16"/>
      <c r="F43" s="8" t="s">
        <v>44</v>
      </c>
      <c r="G43" s="7"/>
      <c r="H43" s="7"/>
      <c r="I43" s="7"/>
      <c r="J43" s="7"/>
      <c r="K43" s="7"/>
      <c r="L43" s="7"/>
      <c r="M43" s="7">
        <v>1</v>
      </c>
      <c r="N43" s="7"/>
      <c r="O43" s="7"/>
      <c r="P43" s="7"/>
      <c r="Q43" s="7"/>
      <c r="R43" s="7">
        <v>1</v>
      </c>
      <c r="S43" s="15"/>
      <c r="T43" s="30"/>
      <c r="U43" s="9"/>
      <c r="V43" s="9"/>
    </row>
    <row r="44" spans="1:22" s="3" customFormat="1" ht="30" customHeight="1" thickBot="1">
      <c r="A44" s="22"/>
      <c r="B44" s="17" t="s">
        <v>76</v>
      </c>
      <c r="C44" s="18"/>
      <c r="D44" s="24" t="s">
        <v>77</v>
      </c>
      <c r="E44" s="16" t="s">
        <v>46</v>
      </c>
      <c r="F44" s="10" t="s">
        <v>42</v>
      </c>
      <c r="G44" s="7"/>
      <c r="H44" s="7"/>
      <c r="I44" s="7"/>
      <c r="J44" s="7"/>
      <c r="K44" s="7"/>
      <c r="L44" s="7">
        <v>1</v>
      </c>
      <c r="M44" s="7"/>
      <c r="N44" s="7"/>
      <c r="O44" s="7"/>
      <c r="P44" s="7"/>
      <c r="Q44" s="7"/>
      <c r="R44" s="7">
        <v>1</v>
      </c>
      <c r="S44" s="15">
        <f>IFERROR(IF(COUNT(G44:R44)&lt;1,0,IF(COUNT(G45:R45)&gt;=COUNT(G44:R44),1,(COUNT(G45:R45)/COUNT(G44:R44)))),0)</f>
        <v>0.5</v>
      </c>
      <c r="T44" s="30"/>
      <c r="U44" s="27"/>
      <c r="V44" s="27" t="s">
        <v>78</v>
      </c>
    </row>
    <row r="45" spans="1:22" s="3" customFormat="1" ht="41.25" customHeight="1" thickBot="1">
      <c r="A45" s="22"/>
      <c r="B45" s="19"/>
      <c r="C45" s="20"/>
      <c r="D45" s="24"/>
      <c r="E45" s="16"/>
      <c r="F45" s="8" t="s">
        <v>44</v>
      </c>
      <c r="G45" s="7"/>
      <c r="H45" s="7"/>
      <c r="I45" s="7"/>
      <c r="J45" s="7"/>
      <c r="K45" s="7"/>
      <c r="L45" s="7">
        <v>1</v>
      </c>
      <c r="M45" s="7"/>
      <c r="N45" s="7"/>
      <c r="O45" s="7"/>
      <c r="P45" s="7"/>
      <c r="Q45" s="7"/>
      <c r="R45" s="7"/>
      <c r="S45" s="15"/>
      <c r="T45" s="30"/>
      <c r="U45" s="27"/>
      <c r="V45" s="27"/>
    </row>
    <row r="46" spans="1:22" s="3" customFormat="1" ht="30" customHeight="1" thickBot="1">
      <c r="A46" s="22"/>
      <c r="B46" s="17" t="s">
        <v>79</v>
      </c>
      <c r="C46" s="18"/>
      <c r="D46" s="24" t="s">
        <v>80</v>
      </c>
      <c r="E46" s="16" t="s">
        <v>55</v>
      </c>
      <c r="F46" s="10" t="s">
        <v>42</v>
      </c>
      <c r="G46" s="7"/>
      <c r="H46" s="7"/>
      <c r="I46" s="7">
        <v>1</v>
      </c>
      <c r="J46" s="7"/>
      <c r="K46" s="7"/>
      <c r="L46" s="7">
        <v>1</v>
      </c>
      <c r="M46" s="7"/>
      <c r="N46" s="7"/>
      <c r="O46" s="7">
        <v>1</v>
      </c>
      <c r="P46" s="7"/>
      <c r="Q46" s="7"/>
      <c r="R46" s="7">
        <v>1</v>
      </c>
      <c r="S46" s="15">
        <f>IFERROR(IF(COUNT(G46:R46)&lt;1,0,IF(COUNT(G47:R47)&gt;=COUNT(G46:R46),1,(COUNT(G47:R47)/COUNT(G46:R46)))),0)</f>
        <v>1</v>
      </c>
      <c r="T46" s="30"/>
      <c r="U46" s="27"/>
      <c r="V46" s="27"/>
    </row>
    <row r="47" spans="1:22" s="3" customFormat="1" ht="28.5" customHeight="1" thickBot="1">
      <c r="A47" s="22"/>
      <c r="B47" s="19"/>
      <c r="C47" s="20"/>
      <c r="D47" s="24"/>
      <c r="E47" s="16"/>
      <c r="F47" s="8" t="s">
        <v>44</v>
      </c>
      <c r="G47" s="7"/>
      <c r="H47" s="7"/>
      <c r="I47" s="7">
        <v>1</v>
      </c>
      <c r="J47" s="7"/>
      <c r="K47" s="7"/>
      <c r="L47" s="7">
        <v>1</v>
      </c>
      <c r="M47" s="7"/>
      <c r="N47" s="7"/>
      <c r="O47" s="7"/>
      <c r="P47" s="7">
        <v>1</v>
      </c>
      <c r="Q47" s="7"/>
      <c r="R47" s="7">
        <v>1</v>
      </c>
      <c r="S47" s="15"/>
      <c r="T47" s="30"/>
      <c r="U47" s="27"/>
      <c r="V47" s="27"/>
    </row>
    <row r="48" spans="1:22" s="3" customFormat="1" ht="28.5" customHeight="1" thickBot="1">
      <c r="A48" s="22"/>
      <c r="B48" s="17" t="s">
        <v>81</v>
      </c>
      <c r="C48" s="18"/>
      <c r="D48" s="24" t="s">
        <v>82</v>
      </c>
      <c r="E48" s="38" t="s">
        <v>41</v>
      </c>
      <c r="F48" s="10" t="s">
        <v>42</v>
      </c>
      <c r="G48" s="7"/>
      <c r="H48" s="7"/>
      <c r="I48" s="7"/>
      <c r="J48" s="7"/>
      <c r="K48" s="7"/>
      <c r="L48" s="7"/>
      <c r="M48" s="7"/>
      <c r="N48" s="7"/>
      <c r="O48" s="7">
        <v>1</v>
      </c>
      <c r="P48" s="7"/>
      <c r="Q48" s="7"/>
      <c r="R48" s="7"/>
      <c r="S48" s="15">
        <f>IFERROR(IF(COUNT(G48:R48)&lt;1,0,IF(COUNT(G49:R49)&gt;=COUNT(G48:R48),1,(COUNT(G49:R49)/COUNT(G48:R48)))),0)</f>
        <v>1</v>
      </c>
      <c r="T48" s="30"/>
      <c r="U48" s="27"/>
      <c r="V48" s="34" t="s">
        <v>83</v>
      </c>
    </row>
    <row r="49" spans="1:22" s="3" customFormat="1" ht="28.5" customHeight="1" thickBot="1">
      <c r="A49" s="22"/>
      <c r="B49" s="19"/>
      <c r="C49" s="20"/>
      <c r="D49" s="24"/>
      <c r="E49" s="38"/>
      <c r="F49" s="8" t="s">
        <v>44</v>
      </c>
      <c r="G49" s="7"/>
      <c r="H49" s="7"/>
      <c r="I49" s="7"/>
      <c r="J49" s="7"/>
      <c r="K49" s="7"/>
      <c r="L49" s="7">
        <v>1</v>
      </c>
      <c r="M49" s="7"/>
      <c r="N49" s="7"/>
      <c r="O49" s="7"/>
      <c r="P49" s="7"/>
      <c r="Q49" s="7"/>
      <c r="R49" s="7"/>
      <c r="S49" s="15"/>
      <c r="T49" s="30"/>
      <c r="U49" s="27"/>
      <c r="V49" s="34"/>
    </row>
    <row r="50" spans="1:22" s="3" customFormat="1" ht="28.5" customHeight="1" thickBot="1">
      <c r="A50" s="22"/>
      <c r="B50" s="17" t="s">
        <v>84</v>
      </c>
      <c r="C50" s="18"/>
      <c r="D50" s="24" t="s">
        <v>85</v>
      </c>
      <c r="E50" s="38" t="s">
        <v>41</v>
      </c>
      <c r="F50" s="10" t="s">
        <v>42</v>
      </c>
      <c r="G50" s="7"/>
      <c r="H50" s="7"/>
      <c r="I50" s="7"/>
      <c r="J50" s="7"/>
      <c r="K50" s="7"/>
      <c r="L50" s="7">
        <v>1</v>
      </c>
      <c r="M50" s="7"/>
      <c r="N50" s="7"/>
      <c r="O50" s="7"/>
      <c r="P50" s="7"/>
      <c r="Q50" s="7"/>
      <c r="R50" s="7"/>
      <c r="S50" s="15">
        <f>IFERROR(IF(COUNT(G50:R50)&lt;1,0,IF(COUNT(G51:R51)&gt;=COUNT(G50:R50),1,(COUNT(G51:R51)/COUNT(G50:R50)))),0)</f>
        <v>0</v>
      </c>
      <c r="T50" s="30"/>
      <c r="U50" s="27"/>
      <c r="V50" s="34" t="s">
        <v>86</v>
      </c>
    </row>
    <row r="51" spans="1:22" s="3" customFormat="1" ht="28.5" customHeight="1" thickBot="1">
      <c r="A51" s="22"/>
      <c r="B51" s="19"/>
      <c r="C51" s="20"/>
      <c r="D51" s="24"/>
      <c r="E51" s="38"/>
      <c r="F51" s="8" t="s">
        <v>44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15"/>
      <c r="T51" s="30"/>
      <c r="U51" s="27"/>
      <c r="V51" s="34"/>
    </row>
    <row r="52" spans="1:22" s="3" customFormat="1" ht="28.5" customHeight="1" thickBot="1">
      <c r="A52" s="22"/>
      <c r="B52" s="17" t="s">
        <v>87</v>
      </c>
      <c r="C52" s="18"/>
      <c r="D52" s="24" t="s">
        <v>88</v>
      </c>
      <c r="E52" s="16" t="s">
        <v>41</v>
      </c>
      <c r="F52" s="10" t="s">
        <v>42</v>
      </c>
      <c r="G52" s="7"/>
      <c r="H52" s="7"/>
      <c r="I52" s="7"/>
      <c r="J52" s="7"/>
      <c r="K52" s="7"/>
      <c r="L52" s="7">
        <v>1</v>
      </c>
      <c r="M52" s="7"/>
      <c r="N52" s="7"/>
      <c r="O52" s="7"/>
      <c r="P52" s="7"/>
      <c r="Q52" s="7"/>
      <c r="R52" s="7"/>
      <c r="S52" s="15">
        <f>IFERROR(IF(COUNT(G52:R52)&lt;1,0,IF(COUNT(G53:R53)&gt;=COUNT(G52:R52),1,(COUNT(G53:R53)/COUNT(G52:R52)))),0)</f>
        <v>1</v>
      </c>
      <c r="T52" s="30"/>
      <c r="U52" s="27"/>
      <c r="V52" s="27" t="s">
        <v>89</v>
      </c>
    </row>
    <row r="53" spans="1:22" s="3" customFormat="1" ht="41.25" customHeight="1" thickBot="1">
      <c r="A53" s="22"/>
      <c r="B53" s="19"/>
      <c r="C53" s="20"/>
      <c r="D53" s="24"/>
      <c r="E53" s="16"/>
      <c r="F53" s="8" t="s">
        <v>44</v>
      </c>
      <c r="G53" s="7"/>
      <c r="H53" s="7"/>
      <c r="I53" s="7"/>
      <c r="J53" s="7"/>
      <c r="K53" s="7"/>
      <c r="L53" s="7">
        <v>1</v>
      </c>
      <c r="M53" s="7"/>
      <c r="N53" s="7"/>
      <c r="O53" s="7"/>
      <c r="P53" s="7"/>
      <c r="Q53" s="7"/>
      <c r="R53" s="7"/>
      <c r="S53" s="15"/>
      <c r="T53" s="30"/>
      <c r="U53" s="27"/>
      <c r="V53" s="27"/>
    </row>
    <row r="54" spans="1:22" s="3" customFormat="1" ht="16.5" thickBot="1">
      <c r="A54" s="21" t="s">
        <v>90</v>
      </c>
      <c r="B54" s="17" t="s">
        <v>91</v>
      </c>
      <c r="C54" s="18"/>
      <c r="D54" s="24" t="s">
        <v>92</v>
      </c>
      <c r="E54" s="16" t="s">
        <v>41</v>
      </c>
      <c r="F54" s="10" t="s">
        <v>42</v>
      </c>
      <c r="G54" s="7"/>
      <c r="H54" s="7"/>
      <c r="I54" s="7"/>
      <c r="J54" s="7"/>
      <c r="K54" s="7"/>
      <c r="L54" s="7">
        <v>1</v>
      </c>
      <c r="M54" s="7"/>
      <c r="N54" s="7"/>
      <c r="O54" s="7"/>
      <c r="P54" s="7"/>
      <c r="Q54" s="7"/>
      <c r="R54" s="7"/>
      <c r="S54" s="15">
        <f>IFERROR(IF(COUNT(G54:R54)&lt;1,0,IF(COUNT(G55:R55)&gt;=COUNT(G54:R54),1,(COUNT(G55:R55)/COUNT(G54:R54)))),0)</f>
        <v>1</v>
      </c>
      <c r="T54" s="31">
        <f>AVERAGE(S54:S61)</f>
        <v>1</v>
      </c>
      <c r="U54" s="27"/>
      <c r="V54" s="27"/>
    </row>
    <row r="55" spans="1:22" s="3" customFormat="1" ht="60" customHeight="1" thickBot="1">
      <c r="A55" s="22"/>
      <c r="B55" s="19"/>
      <c r="C55" s="20"/>
      <c r="D55" s="24"/>
      <c r="E55" s="16"/>
      <c r="F55" s="8" t="s">
        <v>44</v>
      </c>
      <c r="G55" s="7"/>
      <c r="H55" s="7"/>
      <c r="I55" s="7"/>
      <c r="J55" s="7"/>
      <c r="K55" s="7"/>
      <c r="L55" s="7"/>
      <c r="M55" s="7"/>
      <c r="N55" s="7"/>
      <c r="O55" s="7">
        <v>1</v>
      </c>
      <c r="P55" s="7"/>
      <c r="Q55" s="7"/>
      <c r="R55" s="7"/>
      <c r="S55" s="15"/>
      <c r="T55" s="30"/>
      <c r="U55" s="27"/>
      <c r="V55" s="27"/>
    </row>
    <row r="56" spans="1:22" s="3" customFormat="1" ht="16.5" thickBot="1">
      <c r="A56" s="22"/>
      <c r="B56" s="17" t="s">
        <v>93</v>
      </c>
      <c r="C56" s="18"/>
      <c r="D56" s="24" t="s">
        <v>94</v>
      </c>
      <c r="E56" s="16" t="s">
        <v>55</v>
      </c>
      <c r="F56" s="10" t="s">
        <v>42</v>
      </c>
      <c r="G56" s="7"/>
      <c r="H56" s="7"/>
      <c r="I56" s="7">
        <v>1</v>
      </c>
      <c r="J56" s="7"/>
      <c r="K56" s="7"/>
      <c r="L56" s="7">
        <v>1</v>
      </c>
      <c r="M56" s="7"/>
      <c r="N56" s="7"/>
      <c r="O56" s="7">
        <v>1</v>
      </c>
      <c r="P56" s="7"/>
      <c r="Q56" s="7"/>
      <c r="R56" s="7">
        <v>1</v>
      </c>
      <c r="S56" s="15">
        <f>IFERROR(IF(COUNT(G56:R56)&lt;1,0,IF(COUNT(G57:R57)&gt;=COUNT(G56:R56),1,(COUNT(G57:R57)/COUNT(G56:R56)))),0)</f>
        <v>1</v>
      </c>
      <c r="T56" s="30"/>
      <c r="U56" s="27"/>
      <c r="V56" s="27"/>
    </row>
    <row r="57" spans="1:22" s="3" customFormat="1" ht="35.25" customHeight="1" thickBot="1">
      <c r="A57" s="22"/>
      <c r="B57" s="19"/>
      <c r="C57" s="20"/>
      <c r="D57" s="24"/>
      <c r="E57" s="16"/>
      <c r="F57" s="8" t="s">
        <v>44</v>
      </c>
      <c r="G57" s="7"/>
      <c r="H57" s="7"/>
      <c r="I57" s="7">
        <v>1</v>
      </c>
      <c r="J57" s="7"/>
      <c r="K57" s="7"/>
      <c r="L57" s="7">
        <v>1</v>
      </c>
      <c r="M57" s="7"/>
      <c r="N57" s="7"/>
      <c r="O57" s="7">
        <v>1</v>
      </c>
      <c r="P57" s="7"/>
      <c r="Q57" s="7"/>
      <c r="R57" s="7">
        <v>1</v>
      </c>
      <c r="S57" s="15"/>
      <c r="T57" s="30"/>
      <c r="U57" s="27"/>
      <c r="V57" s="27"/>
    </row>
    <row r="58" spans="1:22" s="3" customFormat="1" ht="16.5" thickBot="1">
      <c r="A58" s="22"/>
      <c r="B58" s="17" t="s">
        <v>95</v>
      </c>
      <c r="C58" s="18"/>
      <c r="D58" s="24" t="s">
        <v>96</v>
      </c>
      <c r="E58" s="16" t="s">
        <v>41</v>
      </c>
      <c r="F58" s="10" t="s">
        <v>42</v>
      </c>
      <c r="G58" s="7"/>
      <c r="H58" s="7"/>
      <c r="I58" s="7"/>
      <c r="J58" s="7"/>
      <c r="K58" s="7"/>
      <c r="L58" s="7">
        <v>1</v>
      </c>
      <c r="M58" s="7"/>
      <c r="N58" s="7"/>
      <c r="O58" s="7"/>
      <c r="P58" s="7"/>
      <c r="Q58" s="7"/>
      <c r="R58" s="7"/>
      <c r="S58" s="15">
        <f>IFERROR(IF(COUNT(G58:R58)&lt;1,0,IF(COUNT(G59:R59)&gt;=COUNT(G58:R58),1,(COUNT(G59:R59)/COUNT(G58:R58)))),0)</f>
        <v>1</v>
      </c>
      <c r="T58" s="30"/>
      <c r="U58" s="27"/>
      <c r="V58" s="27"/>
    </row>
    <row r="59" spans="1:22" s="3" customFormat="1" ht="16.5" thickBot="1">
      <c r="A59" s="22"/>
      <c r="B59" s="19"/>
      <c r="C59" s="20"/>
      <c r="D59" s="24"/>
      <c r="E59" s="16"/>
      <c r="F59" s="8" t="s">
        <v>44</v>
      </c>
      <c r="G59" s="7"/>
      <c r="H59" s="7"/>
      <c r="I59" s="7"/>
      <c r="J59" s="7"/>
      <c r="K59" s="7"/>
      <c r="L59" s="7"/>
      <c r="M59" s="7"/>
      <c r="N59" s="7"/>
      <c r="O59" s="7">
        <v>1</v>
      </c>
      <c r="P59" s="7"/>
      <c r="Q59" s="7"/>
      <c r="R59" s="7"/>
      <c r="S59" s="15"/>
      <c r="T59" s="30"/>
      <c r="U59" s="27"/>
      <c r="V59" s="27"/>
    </row>
    <row r="60" spans="1:22" s="3" customFormat="1" ht="20.25" customHeight="1" thickBot="1">
      <c r="A60" s="22"/>
      <c r="B60" s="17" t="s">
        <v>97</v>
      </c>
      <c r="C60" s="18"/>
      <c r="D60" s="24" t="s">
        <v>98</v>
      </c>
      <c r="E60" s="16" t="s">
        <v>41</v>
      </c>
      <c r="F60" s="10" t="s">
        <v>42</v>
      </c>
      <c r="G60" s="7"/>
      <c r="H60" s="7"/>
      <c r="I60" s="7"/>
      <c r="J60" s="7"/>
      <c r="K60" s="7"/>
      <c r="L60" s="7">
        <v>1</v>
      </c>
      <c r="M60" s="7"/>
      <c r="N60" s="7"/>
      <c r="O60" s="7"/>
      <c r="P60" s="7"/>
      <c r="Q60" s="7"/>
      <c r="R60" s="7"/>
      <c r="S60" s="15">
        <f>IFERROR(IF(COUNT(G60:R60)&lt;1,0,IF(COUNT(G61:R61)&gt;=COUNT(G60:R60),1,(COUNT(G61:R61)/COUNT(G60:R60)))),0)</f>
        <v>1</v>
      </c>
      <c r="T60" s="30"/>
      <c r="U60" s="27"/>
      <c r="V60" s="27"/>
    </row>
    <row r="61" spans="1:22" s="3" customFormat="1" ht="16.5" thickBot="1">
      <c r="A61" s="23"/>
      <c r="B61" s="19"/>
      <c r="C61" s="20"/>
      <c r="D61" s="24"/>
      <c r="E61" s="16"/>
      <c r="F61" s="8" t="s">
        <v>44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>
        <v>1</v>
      </c>
      <c r="R61" s="7"/>
      <c r="S61" s="15"/>
      <c r="T61" s="32"/>
      <c r="U61" s="27"/>
      <c r="V61" s="27"/>
    </row>
    <row r="62" spans="1:22" s="3" customFormat="1" ht="16.5" thickBot="1">
      <c r="A62" s="21" t="s">
        <v>99</v>
      </c>
      <c r="B62" s="17" t="s">
        <v>100</v>
      </c>
      <c r="C62" s="18"/>
      <c r="D62" s="24" t="s">
        <v>101</v>
      </c>
      <c r="E62" s="16" t="s">
        <v>41</v>
      </c>
      <c r="F62" s="10" t="s">
        <v>42</v>
      </c>
      <c r="G62" s="7"/>
      <c r="H62" s="7"/>
      <c r="I62" s="7"/>
      <c r="J62" s="7"/>
      <c r="K62" s="7"/>
      <c r="L62" s="7">
        <v>1</v>
      </c>
      <c r="M62" s="7"/>
      <c r="N62" s="7"/>
      <c r="O62" s="7"/>
      <c r="P62" s="7"/>
      <c r="Q62" s="7"/>
      <c r="R62" s="7"/>
      <c r="S62" s="15">
        <f>IFERROR(IF(COUNT(G62:R62)&lt;1,0,IF(COUNT(G63:R63)&gt;=COUNT(G62:R62),1,(COUNT(G63:R63)/COUNT(G62:R62)))),0)</f>
        <v>1</v>
      </c>
      <c r="T62" s="31">
        <f>AVERAGE(S62:S69)</f>
        <v>0.75</v>
      </c>
      <c r="U62" s="27"/>
      <c r="V62" s="27"/>
    </row>
    <row r="63" spans="1:22" s="3" customFormat="1" ht="21.75" customHeight="1" thickBot="1">
      <c r="A63" s="22"/>
      <c r="B63" s="19"/>
      <c r="C63" s="20"/>
      <c r="D63" s="24"/>
      <c r="E63" s="16"/>
      <c r="F63" s="8" t="s">
        <v>44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>
        <v>1</v>
      </c>
      <c r="S63" s="15"/>
      <c r="T63" s="30"/>
      <c r="U63" s="27"/>
      <c r="V63" s="27"/>
    </row>
    <row r="64" spans="1:22" s="3" customFormat="1" ht="16.5" thickBot="1">
      <c r="A64" s="22"/>
      <c r="B64" s="17" t="s">
        <v>102</v>
      </c>
      <c r="C64" s="18"/>
      <c r="D64" s="24" t="s">
        <v>71</v>
      </c>
      <c r="E64" s="16" t="s">
        <v>41</v>
      </c>
      <c r="F64" s="10" t="s">
        <v>42</v>
      </c>
      <c r="G64" s="7"/>
      <c r="H64" s="7"/>
      <c r="I64" s="7"/>
      <c r="J64" s="7"/>
      <c r="K64" s="7"/>
      <c r="L64" s="7">
        <v>1</v>
      </c>
      <c r="M64" s="7"/>
      <c r="N64" s="7"/>
      <c r="O64" s="7"/>
      <c r="P64" s="7"/>
      <c r="Q64" s="7"/>
      <c r="R64" s="7"/>
      <c r="S64" s="15">
        <f>IFERROR(IF(COUNT(G64:R64)&lt;1,0,IF(COUNT(G65:R65)&gt;=COUNT(G64:R64),1,(COUNT(G65:R65)/COUNT(G64:R64)))),0)</f>
        <v>0</v>
      </c>
      <c r="T64" s="30"/>
      <c r="U64" s="27"/>
      <c r="V64" s="27"/>
    </row>
    <row r="65" spans="1:22" s="3" customFormat="1" ht="33" customHeight="1" thickBot="1">
      <c r="A65" s="22"/>
      <c r="B65" s="19"/>
      <c r="C65" s="20"/>
      <c r="D65" s="24"/>
      <c r="E65" s="16"/>
      <c r="F65" s="8" t="s">
        <v>44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15"/>
      <c r="T65" s="30"/>
      <c r="U65" s="27"/>
      <c r="V65" s="27"/>
    </row>
    <row r="66" spans="1:22" s="3" customFormat="1" ht="16.5" thickBot="1">
      <c r="A66" s="22"/>
      <c r="B66" s="17" t="s">
        <v>103</v>
      </c>
      <c r="C66" s="18"/>
      <c r="D66" s="24" t="s">
        <v>104</v>
      </c>
      <c r="E66" s="16" t="s">
        <v>41</v>
      </c>
      <c r="F66" s="10" t="s">
        <v>42</v>
      </c>
      <c r="G66" s="7"/>
      <c r="H66" s="7"/>
      <c r="I66" s="7">
        <v>1</v>
      </c>
      <c r="J66" s="7"/>
      <c r="K66" s="7"/>
      <c r="L66" s="7"/>
      <c r="M66" s="7"/>
      <c r="N66" s="7"/>
      <c r="O66" s="7"/>
      <c r="P66" s="7"/>
      <c r="Q66" s="7"/>
      <c r="R66" s="7"/>
      <c r="S66" s="15">
        <f>IFERROR(IF(COUNT(G66:R66)&lt;1,0,IF(COUNT(G67:R67)&gt;=COUNT(G66:R66),1,(COUNT(G67:R67)/COUNT(G66:R66)))),0)</f>
        <v>1</v>
      </c>
      <c r="T66" s="30"/>
      <c r="U66" s="27"/>
      <c r="V66" s="27"/>
    </row>
    <row r="67" spans="1:22" s="3" customFormat="1" ht="25.5" customHeight="1" thickBot="1">
      <c r="A67" s="22"/>
      <c r="B67" s="19"/>
      <c r="C67" s="20"/>
      <c r="D67" s="24"/>
      <c r="E67" s="16"/>
      <c r="F67" s="8" t="s">
        <v>44</v>
      </c>
      <c r="G67" s="7"/>
      <c r="H67" s="7"/>
      <c r="I67" s="7">
        <v>1</v>
      </c>
      <c r="J67" s="7"/>
      <c r="K67" s="7"/>
      <c r="L67" s="7"/>
      <c r="M67" s="7"/>
      <c r="N67" s="7"/>
      <c r="O67" s="7"/>
      <c r="P67" s="7"/>
      <c r="Q67" s="7"/>
      <c r="R67" s="7"/>
      <c r="S67" s="15"/>
      <c r="T67" s="30"/>
      <c r="U67" s="27"/>
      <c r="V67" s="27"/>
    </row>
    <row r="68" spans="1:22" s="3" customFormat="1" ht="16.5" thickBot="1">
      <c r="A68" s="22"/>
      <c r="B68" s="17" t="s">
        <v>105</v>
      </c>
      <c r="C68" s="18"/>
      <c r="D68" s="24" t="s">
        <v>106</v>
      </c>
      <c r="E68" s="38" t="s">
        <v>41</v>
      </c>
      <c r="F68" s="10" t="s">
        <v>42</v>
      </c>
      <c r="G68" s="7"/>
      <c r="H68" s="7"/>
      <c r="I68" s="7">
        <v>1</v>
      </c>
      <c r="J68" s="7"/>
      <c r="K68" s="7"/>
      <c r="L68" s="7"/>
      <c r="M68" s="7"/>
      <c r="N68" s="7"/>
      <c r="O68" s="7"/>
      <c r="P68" s="7"/>
      <c r="Q68" s="7"/>
      <c r="R68" s="7"/>
      <c r="S68" s="15">
        <f>IFERROR(IF(COUNT(G68:R68)&lt;1,0,IF(COUNT(G69:R69)&gt;=COUNT(G68:R68),1,(COUNT(G69:R69)/COUNT(G68:R68)))),0)</f>
        <v>1</v>
      </c>
      <c r="T68" s="30"/>
      <c r="U68" s="27"/>
      <c r="V68" s="27"/>
    </row>
    <row r="69" spans="1:22" s="3" customFormat="1" ht="79.5" customHeight="1" thickBot="1">
      <c r="A69" s="23"/>
      <c r="B69" s="19"/>
      <c r="C69" s="20"/>
      <c r="D69" s="24"/>
      <c r="E69" s="38"/>
      <c r="F69" s="8" t="s">
        <v>44</v>
      </c>
      <c r="G69" s="7"/>
      <c r="H69" s="7"/>
      <c r="I69" s="7">
        <v>1</v>
      </c>
      <c r="J69" s="7"/>
      <c r="K69" s="7"/>
      <c r="L69" s="7"/>
      <c r="M69" s="7"/>
      <c r="N69" s="7"/>
      <c r="O69" s="7"/>
      <c r="P69" s="7"/>
      <c r="Q69" s="7"/>
      <c r="R69" s="7"/>
      <c r="S69" s="15"/>
      <c r="T69" s="32"/>
      <c r="U69" s="27"/>
      <c r="V69" s="27"/>
    </row>
    <row r="70" spans="1:22" s="3" customFormat="1" ht="16.5" thickBot="1">
      <c r="A70" s="21" t="s">
        <v>107</v>
      </c>
      <c r="B70" s="17" t="s">
        <v>108</v>
      </c>
      <c r="C70" s="18"/>
      <c r="D70" s="24" t="s">
        <v>109</v>
      </c>
      <c r="E70" s="16" t="s">
        <v>41</v>
      </c>
      <c r="F70" s="10" t="s">
        <v>42</v>
      </c>
      <c r="G70" s="7"/>
      <c r="H70" s="7"/>
      <c r="I70" s="7"/>
      <c r="J70" s="7"/>
      <c r="K70" s="7"/>
      <c r="L70" s="7">
        <v>1</v>
      </c>
      <c r="M70" s="7"/>
      <c r="N70" s="7"/>
      <c r="O70" s="7"/>
      <c r="P70" s="7"/>
      <c r="Q70" s="7"/>
      <c r="R70" s="7"/>
      <c r="S70" s="15">
        <f>IFERROR(IF(COUNT(G70:R70)&lt;1,0,IF(COUNT(G71:R71)&gt;=COUNT(G70:R70),1,(COUNT(G71:R71)/COUNT(G70:R70)))),0)</f>
        <v>0</v>
      </c>
      <c r="T70" s="31">
        <f>AVERAGE(S70:S71)</f>
        <v>0</v>
      </c>
      <c r="U70" s="27"/>
      <c r="V70" s="27"/>
    </row>
    <row r="71" spans="1:22" s="3" customFormat="1" ht="111" customHeight="1" thickBot="1">
      <c r="A71" s="23"/>
      <c r="B71" s="19"/>
      <c r="C71" s="20"/>
      <c r="D71" s="24"/>
      <c r="E71" s="16"/>
      <c r="F71" s="8" t="s">
        <v>44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15"/>
      <c r="T71" s="32"/>
      <c r="U71" s="27"/>
      <c r="V71" s="27"/>
    </row>
    <row r="72" spans="1:22" s="3" customFormat="1" ht="32.25" customHeight="1" thickBot="1">
      <c r="A72" s="21" t="s">
        <v>110</v>
      </c>
      <c r="B72" s="17" t="s">
        <v>111</v>
      </c>
      <c r="C72" s="18"/>
      <c r="D72" s="24" t="s">
        <v>112</v>
      </c>
      <c r="E72" s="16" t="s">
        <v>41</v>
      </c>
      <c r="F72" s="10" t="s">
        <v>42</v>
      </c>
      <c r="G72" s="7"/>
      <c r="H72" s="7"/>
      <c r="I72" s="7">
        <v>1</v>
      </c>
      <c r="J72" s="7"/>
      <c r="K72" s="7"/>
      <c r="L72" s="7"/>
      <c r="M72" s="7"/>
      <c r="N72" s="7"/>
      <c r="O72" s="7"/>
      <c r="P72" s="7"/>
      <c r="Q72" s="7"/>
      <c r="R72" s="7"/>
      <c r="S72" s="15">
        <f>IFERROR(IF(COUNT(G72:R72)&lt;1,0,IF(COUNT(G73:R73)&gt;=COUNT(G72:R72),1,(COUNT(G73:R73)/COUNT(G72:R72)))),0)</f>
        <v>1</v>
      </c>
      <c r="T72" s="31">
        <f>AVERAGE(S72:S83)</f>
        <v>0.75</v>
      </c>
      <c r="U72" s="27"/>
      <c r="V72" s="27"/>
    </row>
    <row r="73" spans="1:22" s="3" customFormat="1" ht="41.25" customHeight="1" thickBot="1">
      <c r="A73" s="22"/>
      <c r="B73" s="19"/>
      <c r="C73" s="20"/>
      <c r="D73" s="24"/>
      <c r="E73" s="16"/>
      <c r="F73" s="8" t="s">
        <v>44</v>
      </c>
      <c r="G73" s="7"/>
      <c r="H73" s="7"/>
      <c r="I73" s="7">
        <v>1</v>
      </c>
      <c r="J73" s="7"/>
      <c r="K73" s="7"/>
      <c r="L73" s="7"/>
      <c r="M73" s="7"/>
      <c r="N73" s="7"/>
      <c r="O73" s="7"/>
      <c r="P73" s="7"/>
      <c r="Q73" s="7"/>
      <c r="R73" s="7"/>
      <c r="S73" s="15"/>
      <c r="T73" s="30"/>
      <c r="U73" s="27"/>
      <c r="V73" s="27"/>
    </row>
    <row r="74" spans="1:22" s="3" customFormat="1" ht="16.5" thickBot="1">
      <c r="A74" s="22"/>
      <c r="B74" s="17" t="s">
        <v>113</v>
      </c>
      <c r="C74" s="18"/>
      <c r="D74" s="24" t="s">
        <v>114</v>
      </c>
      <c r="E74" s="16" t="s">
        <v>41</v>
      </c>
      <c r="F74" s="10" t="s">
        <v>42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>
        <v>1</v>
      </c>
      <c r="S74" s="15">
        <f>IFERROR(IF(COUNT(G74:R74)&lt;1,0,IF(COUNT(G75:R75)&gt;=COUNT(G74:R74),1,(COUNT(G75:R75)/COUNT(G74:R74)))),0)</f>
        <v>1</v>
      </c>
      <c r="T74" s="30"/>
      <c r="U74" s="9"/>
      <c r="V74" s="25" t="s">
        <v>115</v>
      </c>
    </row>
    <row r="75" spans="1:22" s="3" customFormat="1" ht="16.5" thickBot="1">
      <c r="A75" s="22"/>
      <c r="B75" s="19"/>
      <c r="C75" s="20"/>
      <c r="D75" s="24"/>
      <c r="E75" s="16"/>
      <c r="F75" s="8" t="s">
        <v>44</v>
      </c>
      <c r="G75" s="7"/>
      <c r="H75" s="7"/>
      <c r="I75" s="7"/>
      <c r="J75" s="7"/>
      <c r="K75" s="7"/>
      <c r="L75" s="7"/>
      <c r="M75" s="7">
        <v>1</v>
      </c>
      <c r="N75" s="7"/>
      <c r="O75" s="7"/>
      <c r="P75" s="7"/>
      <c r="Q75" s="7"/>
      <c r="R75" s="7"/>
      <c r="S75" s="15"/>
      <c r="T75" s="30"/>
      <c r="U75" s="9"/>
      <c r="V75" s="26"/>
    </row>
    <row r="76" spans="1:22" s="3" customFormat="1" ht="16.5" thickBot="1">
      <c r="A76" s="22"/>
      <c r="B76" s="17" t="s">
        <v>116</v>
      </c>
      <c r="C76" s="18"/>
      <c r="D76" s="24" t="s">
        <v>117</v>
      </c>
      <c r="E76" s="16" t="s">
        <v>41</v>
      </c>
      <c r="F76" s="10" t="s">
        <v>42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>
        <v>1</v>
      </c>
      <c r="S76" s="15">
        <f>IFERROR(IF(COUNT(G76:R76)&lt;1,0,IF(COUNT(G77:R77)&gt;=COUNT(G76:R76),1,(COUNT(G77:R77)/COUNT(G76:R76)))),0)</f>
        <v>0</v>
      </c>
      <c r="T76" s="30"/>
      <c r="U76" s="9"/>
      <c r="V76" s="9"/>
    </row>
    <row r="77" spans="1:22" s="3" customFormat="1" ht="16.5" thickBot="1">
      <c r="A77" s="22"/>
      <c r="B77" s="19"/>
      <c r="C77" s="20"/>
      <c r="D77" s="24"/>
      <c r="E77" s="16"/>
      <c r="F77" s="8" t="s">
        <v>44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15"/>
      <c r="T77" s="30"/>
      <c r="U77" s="9"/>
      <c r="V77" s="9"/>
    </row>
    <row r="78" spans="1:22" s="3" customFormat="1" ht="16.5" thickBot="1">
      <c r="A78" s="22"/>
      <c r="B78" s="17" t="s">
        <v>118</v>
      </c>
      <c r="C78" s="18"/>
      <c r="D78" s="24" t="s">
        <v>119</v>
      </c>
      <c r="E78" s="16" t="s">
        <v>120</v>
      </c>
      <c r="F78" s="10" t="s">
        <v>42</v>
      </c>
      <c r="G78" s="7"/>
      <c r="H78" s="7"/>
      <c r="I78" s="7"/>
      <c r="J78" s="7"/>
      <c r="K78" s="7"/>
      <c r="L78" s="7">
        <v>1</v>
      </c>
      <c r="M78" s="7"/>
      <c r="N78" s="7"/>
      <c r="O78" s="7"/>
      <c r="P78" s="7"/>
      <c r="Q78" s="7"/>
      <c r="R78" s="7">
        <v>1</v>
      </c>
      <c r="S78" s="15">
        <f>IFERROR(IF(COUNT(G78:R78)&lt;1,0,IF(COUNT(G79:R79)&gt;=COUNT(G78:R78),1,(COUNT(G79:R79)/COUNT(G78:R78)))),0)</f>
        <v>0.5</v>
      </c>
      <c r="T78" s="30"/>
      <c r="U78" s="27"/>
      <c r="V78" s="27"/>
    </row>
    <row r="79" spans="1:22" s="3" customFormat="1" ht="59.25" customHeight="1" thickBot="1">
      <c r="A79" s="22"/>
      <c r="B79" s="19"/>
      <c r="C79" s="20"/>
      <c r="D79" s="24"/>
      <c r="E79" s="16"/>
      <c r="F79" s="8" t="s">
        <v>44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>
        <v>1</v>
      </c>
      <c r="S79" s="15"/>
      <c r="T79" s="30"/>
      <c r="U79" s="27"/>
      <c r="V79" s="27"/>
    </row>
    <row r="80" spans="1:22" s="3" customFormat="1" ht="16.5" thickBot="1">
      <c r="A80" s="22"/>
      <c r="B80" s="17" t="s">
        <v>121</v>
      </c>
      <c r="C80" s="18"/>
      <c r="D80" s="24" t="s">
        <v>122</v>
      </c>
      <c r="E80" s="16" t="s">
        <v>41</v>
      </c>
      <c r="F80" s="10" t="s">
        <v>42</v>
      </c>
      <c r="G80" s="7"/>
      <c r="H80" s="7"/>
      <c r="I80" s="7"/>
      <c r="J80" s="7"/>
      <c r="K80" s="7"/>
      <c r="L80" s="7">
        <v>1</v>
      </c>
      <c r="M80" s="7"/>
      <c r="N80" s="7"/>
      <c r="O80" s="7"/>
      <c r="P80" s="7"/>
      <c r="Q80" s="7"/>
      <c r="R80" s="7"/>
      <c r="S80" s="15">
        <f>IFERROR(IF(COUNT(G80:R80)&lt;1,0,IF(COUNT(G81:R81)&gt;=COUNT(G80:R80),1,(COUNT(G81:R81)/COUNT(G80:R80)))),0)</f>
        <v>1</v>
      </c>
      <c r="T80" s="30"/>
      <c r="U80" s="27"/>
      <c r="V80" s="27"/>
    </row>
    <row r="81" spans="1:22" s="3" customFormat="1" ht="33.75" customHeight="1" thickBot="1">
      <c r="A81" s="22"/>
      <c r="B81" s="19"/>
      <c r="C81" s="20"/>
      <c r="D81" s="24"/>
      <c r="E81" s="16"/>
      <c r="F81" s="8" t="s">
        <v>44</v>
      </c>
      <c r="G81" s="7"/>
      <c r="H81" s="7"/>
      <c r="I81" s="7"/>
      <c r="J81" s="7"/>
      <c r="K81" s="7"/>
      <c r="L81" s="7"/>
      <c r="M81" s="7"/>
      <c r="N81" s="7">
        <v>1</v>
      </c>
      <c r="O81" s="7"/>
      <c r="P81" s="7"/>
      <c r="Q81" s="7"/>
      <c r="R81" s="7"/>
      <c r="S81" s="15"/>
      <c r="T81" s="30"/>
      <c r="U81" s="27"/>
      <c r="V81" s="27"/>
    </row>
    <row r="82" spans="1:22" s="3" customFormat="1" ht="16.5" thickBot="1">
      <c r="A82" s="22"/>
      <c r="B82" s="17" t="s">
        <v>123</v>
      </c>
      <c r="C82" s="18"/>
      <c r="D82" s="24" t="s">
        <v>124</v>
      </c>
      <c r="E82" s="16" t="s">
        <v>46</v>
      </c>
      <c r="F82" s="10" t="s">
        <v>42</v>
      </c>
      <c r="G82" s="7"/>
      <c r="H82" s="7"/>
      <c r="I82" s="7"/>
      <c r="J82" s="7"/>
      <c r="K82" s="7"/>
      <c r="L82" s="7">
        <v>1</v>
      </c>
      <c r="M82" s="7"/>
      <c r="N82" s="7"/>
      <c r="O82" s="7"/>
      <c r="P82" s="7"/>
      <c r="Q82" s="7"/>
      <c r="R82" s="7"/>
      <c r="S82" s="15">
        <f>IFERROR(IF(COUNT(G82:R82)&lt;1,0,IF(COUNT(G83:R83)&gt;=COUNT(G82:R82),1,(COUNT(G83:R83)/COUNT(G82:R82)))),0)</f>
        <v>1</v>
      </c>
      <c r="T82" s="30"/>
      <c r="U82" s="27"/>
      <c r="V82" s="27" t="s">
        <v>89</v>
      </c>
    </row>
    <row r="83" spans="1:22" s="3" customFormat="1" ht="16.5" thickBot="1">
      <c r="A83" s="23"/>
      <c r="B83" s="19"/>
      <c r="C83" s="20"/>
      <c r="D83" s="24"/>
      <c r="E83" s="16"/>
      <c r="F83" s="8" t="s">
        <v>44</v>
      </c>
      <c r="G83" s="7"/>
      <c r="H83" s="7"/>
      <c r="I83" s="7"/>
      <c r="J83" s="7"/>
      <c r="K83" s="7"/>
      <c r="L83" s="7">
        <v>1</v>
      </c>
      <c r="M83" s="7"/>
      <c r="N83" s="7"/>
      <c r="O83" s="7"/>
      <c r="P83" s="7"/>
      <c r="Q83" s="7"/>
      <c r="R83" s="7"/>
      <c r="S83" s="15"/>
      <c r="T83" s="32"/>
      <c r="U83" s="27"/>
      <c r="V83" s="27"/>
    </row>
    <row r="84" spans="1:22" ht="29.25" customHeight="1" thickBot="1">
      <c r="A84" s="49" t="s">
        <v>125</v>
      </c>
      <c r="B84" s="49"/>
      <c r="C84" s="49"/>
      <c r="D84" s="49"/>
      <c r="E84" s="49"/>
      <c r="F84" s="49"/>
      <c r="G84" s="7">
        <f t="shared" ref="G84:R84" si="0">SUMIF($F16:$F83,"P*",G16:G83)</f>
        <v>0</v>
      </c>
      <c r="H84" s="7">
        <f t="shared" si="0"/>
        <v>2</v>
      </c>
      <c r="I84" s="7">
        <f t="shared" si="0"/>
        <v>8</v>
      </c>
      <c r="J84" s="7">
        <f t="shared" si="0"/>
        <v>2</v>
      </c>
      <c r="K84" s="7">
        <f t="shared" si="0"/>
        <v>2</v>
      </c>
      <c r="L84" s="7">
        <f t="shared" si="0"/>
        <v>20</v>
      </c>
      <c r="M84" s="7">
        <f t="shared" si="0"/>
        <v>3</v>
      </c>
      <c r="N84" s="7">
        <f t="shared" si="0"/>
        <v>4</v>
      </c>
      <c r="O84" s="7">
        <f t="shared" si="0"/>
        <v>6</v>
      </c>
      <c r="P84" s="7">
        <f t="shared" si="0"/>
        <v>3</v>
      </c>
      <c r="Q84" s="7">
        <f t="shared" si="0"/>
        <v>2</v>
      </c>
      <c r="R84" s="7">
        <f t="shared" si="0"/>
        <v>18</v>
      </c>
      <c r="S84" s="27">
        <f>SUM(G84:R84)</f>
        <v>70</v>
      </c>
      <c r="T84" s="27"/>
      <c r="U84" s="43"/>
      <c r="V84" s="43"/>
    </row>
    <row r="85" spans="1:22" ht="29.25" customHeight="1" thickBot="1">
      <c r="A85" s="40" t="s">
        <v>126</v>
      </c>
      <c r="B85" s="40"/>
      <c r="C85" s="40"/>
      <c r="D85" s="40"/>
      <c r="E85" s="40"/>
      <c r="F85" s="40"/>
      <c r="G85" s="7">
        <f t="shared" ref="G85:R85" si="1">SUMIF($F16:$F83,"E*",G16:G83)</f>
        <v>0</v>
      </c>
      <c r="H85" s="7">
        <f t="shared" si="1"/>
        <v>2</v>
      </c>
      <c r="I85" s="7">
        <f t="shared" si="1"/>
        <v>8</v>
      </c>
      <c r="J85" s="7">
        <f t="shared" si="1"/>
        <v>2</v>
      </c>
      <c r="K85" s="7">
        <f t="shared" si="1"/>
        <v>2</v>
      </c>
      <c r="L85" s="7">
        <f t="shared" si="1"/>
        <v>10</v>
      </c>
      <c r="M85" s="7">
        <f t="shared" si="1"/>
        <v>4</v>
      </c>
      <c r="N85" s="7">
        <f t="shared" si="1"/>
        <v>4</v>
      </c>
      <c r="O85" s="7">
        <f t="shared" si="1"/>
        <v>5</v>
      </c>
      <c r="P85" s="7">
        <f t="shared" si="1"/>
        <v>4</v>
      </c>
      <c r="Q85" s="7">
        <f t="shared" si="1"/>
        <v>2</v>
      </c>
      <c r="R85" s="7">
        <f t="shared" si="1"/>
        <v>9</v>
      </c>
      <c r="S85" s="27">
        <f>SUM(G85:R85)</f>
        <v>52</v>
      </c>
      <c r="T85" s="27"/>
      <c r="U85" s="43"/>
      <c r="V85" s="43"/>
    </row>
    <row r="86" spans="1:22" s="2" customFormat="1" ht="52.5" customHeight="1" thickBot="1">
      <c r="A86" s="53" t="s">
        <v>127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</row>
    <row r="87" spans="1:22" ht="28.5" customHeight="1" thickBot="1">
      <c r="A87" s="44" t="s">
        <v>128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</row>
    <row r="88" spans="1:22" ht="69.95" customHeight="1" thickBot="1">
      <c r="A88" s="39" t="s">
        <v>129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</row>
    <row r="89" spans="1:22" ht="27.75" customHeight="1" thickBot="1">
      <c r="A89" s="44" t="s">
        <v>130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1:22" ht="36" customHeight="1" thickBot="1">
      <c r="A90" s="54" t="s">
        <v>131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1" t="s">
        <v>132</v>
      </c>
      <c r="V90" s="51"/>
    </row>
    <row r="91" spans="1:22" ht="16.5" thickBot="1">
      <c r="A91" s="46" t="s">
        <v>133</v>
      </c>
      <c r="B91" s="46" t="s">
        <v>134</v>
      </c>
      <c r="C91" s="51" t="s">
        <v>135</v>
      </c>
      <c r="D91" s="51"/>
      <c r="E91" s="51"/>
      <c r="F91" s="51"/>
      <c r="G91" s="51" t="s">
        <v>136</v>
      </c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46" t="s">
        <v>137</v>
      </c>
      <c r="T91" s="46"/>
      <c r="U91" s="55"/>
      <c r="V91" s="55"/>
    </row>
    <row r="92" spans="1:22" ht="16.5" thickBot="1">
      <c r="A92" s="46"/>
      <c r="B92" s="46"/>
      <c r="C92" s="51"/>
      <c r="D92" s="51"/>
      <c r="E92" s="51"/>
      <c r="F92" s="51"/>
      <c r="G92" s="51" t="s">
        <v>138</v>
      </c>
      <c r="H92" s="51"/>
      <c r="I92" s="51"/>
      <c r="J92" s="51"/>
      <c r="K92" s="51"/>
      <c r="L92" s="51"/>
      <c r="M92" s="51" t="s">
        <v>139</v>
      </c>
      <c r="N92" s="51"/>
      <c r="O92" s="51"/>
      <c r="P92" s="51"/>
      <c r="Q92" s="51"/>
      <c r="R92" s="51"/>
      <c r="S92" s="46"/>
      <c r="T92" s="46"/>
      <c r="U92" s="55"/>
      <c r="V92" s="55"/>
    </row>
    <row r="93" spans="1:22" ht="20.25" customHeight="1" thickBot="1">
      <c r="A93" s="46" t="s">
        <v>140</v>
      </c>
      <c r="B93" s="59" t="s">
        <v>141</v>
      </c>
      <c r="C93" s="47" t="s">
        <v>142</v>
      </c>
      <c r="D93" s="47"/>
      <c r="E93" s="47"/>
      <c r="F93" s="47"/>
      <c r="G93" s="48">
        <f>SUM(G84:L84)</f>
        <v>34</v>
      </c>
      <c r="H93" s="48"/>
      <c r="I93" s="48"/>
      <c r="J93" s="48"/>
      <c r="K93" s="48"/>
      <c r="L93" s="48"/>
      <c r="M93" s="48">
        <f>SUM(M84:R84)</f>
        <v>36</v>
      </c>
      <c r="N93" s="48"/>
      <c r="O93" s="48"/>
      <c r="P93" s="48"/>
      <c r="Q93" s="48"/>
      <c r="R93" s="48"/>
      <c r="S93" s="41">
        <f>SUM(G93:R93)</f>
        <v>70</v>
      </c>
      <c r="T93" s="42"/>
      <c r="U93" s="55"/>
      <c r="V93" s="55"/>
    </row>
    <row r="94" spans="1:22" ht="20.25" customHeight="1" thickBot="1">
      <c r="A94" s="46"/>
      <c r="B94" s="59"/>
      <c r="C94" s="47" t="s">
        <v>143</v>
      </c>
      <c r="D94" s="47"/>
      <c r="E94" s="47"/>
      <c r="F94" s="47"/>
      <c r="G94" s="48">
        <f>SUM(G85:L85)</f>
        <v>24</v>
      </c>
      <c r="H94" s="48"/>
      <c r="I94" s="48"/>
      <c r="J94" s="48"/>
      <c r="K94" s="48"/>
      <c r="L94" s="48"/>
      <c r="M94" s="48">
        <f>SUM(M85:R85)</f>
        <v>28</v>
      </c>
      <c r="N94" s="48"/>
      <c r="O94" s="48"/>
      <c r="P94" s="48"/>
      <c r="Q94" s="48"/>
      <c r="R94" s="48"/>
      <c r="S94" s="41">
        <f>SUM(G94:R94)</f>
        <v>52</v>
      </c>
      <c r="T94" s="42"/>
      <c r="U94" s="55"/>
      <c r="V94" s="55"/>
    </row>
    <row r="95" spans="1:22" s="2" customFormat="1" ht="20.25" customHeight="1" thickBot="1">
      <c r="A95" s="46"/>
      <c r="B95" s="59"/>
      <c r="C95" s="51" t="s">
        <v>144</v>
      </c>
      <c r="D95" s="51"/>
      <c r="E95" s="51"/>
      <c r="F95" s="51"/>
      <c r="G95" s="50">
        <f>IFERROR(IF(G93&lt;1,"",IF((G94/G93)&gt;1,1,(G94/G93))),0)</f>
        <v>0.70588235294117652</v>
      </c>
      <c r="H95" s="50"/>
      <c r="I95" s="50"/>
      <c r="J95" s="50"/>
      <c r="K95" s="50"/>
      <c r="L95" s="50"/>
      <c r="M95" s="50">
        <f>IFERROR(IF(M93&lt;1,"",IF((M94/M93)&gt;1,1,(M94/M93))),0)</f>
        <v>0.77777777777777779</v>
      </c>
      <c r="N95" s="50"/>
      <c r="O95" s="50"/>
      <c r="P95" s="50"/>
      <c r="Q95" s="50"/>
      <c r="R95" s="50"/>
      <c r="S95" s="52">
        <f>IFERROR(S94/S93,0)</f>
        <v>0.74285714285714288</v>
      </c>
      <c r="T95" s="52"/>
      <c r="U95" s="55"/>
      <c r="V95" s="55"/>
    </row>
    <row r="96" spans="1:22" s="2" customFormat="1" ht="20.25" customHeight="1" thickBot="1">
      <c r="A96" s="46"/>
      <c r="B96" s="59"/>
      <c r="C96" s="51" t="s">
        <v>145</v>
      </c>
      <c r="D96" s="51"/>
      <c r="E96" s="51"/>
      <c r="F96" s="51"/>
      <c r="G96" s="50">
        <v>0.9</v>
      </c>
      <c r="H96" s="50"/>
      <c r="I96" s="50"/>
      <c r="J96" s="50"/>
      <c r="K96" s="50"/>
      <c r="L96" s="50"/>
      <c r="M96" s="50">
        <v>0.9</v>
      </c>
      <c r="N96" s="50"/>
      <c r="O96" s="50"/>
      <c r="P96" s="50"/>
      <c r="Q96" s="50"/>
      <c r="R96" s="50"/>
      <c r="S96" s="52">
        <v>0.9</v>
      </c>
      <c r="T96" s="52"/>
      <c r="U96" s="55"/>
      <c r="V96" s="55"/>
    </row>
    <row r="97" spans="1:256" ht="16.5" thickBot="1">
      <c r="A97" s="51" t="s">
        <v>146</v>
      </c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5"/>
      <c r="V97" s="55"/>
    </row>
    <row r="98" spans="1:256" ht="99.95" customHeight="1" thickBot="1">
      <c r="A98" s="29" t="s">
        <v>147</v>
      </c>
      <c r="B98" s="29"/>
      <c r="C98" s="29"/>
      <c r="D98" s="29"/>
      <c r="E98" s="29"/>
      <c r="F98" s="29" t="s">
        <v>148</v>
      </c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55"/>
      <c r="V98" s="55"/>
    </row>
    <row r="99" spans="1:256" ht="18.75" thickBot="1">
      <c r="A99" s="36"/>
      <c r="B99" s="36"/>
      <c r="C99" s="36"/>
      <c r="D99" s="36" t="s">
        <v>133</v>
      </c>
      <c r="E99" s="36"/>
      <c r="F99" s="36"/>
      <c r="G99" s="36"/>
      <c r="H99" s="36"/>
      <c r="I99" s="36"/>
      <c r="J99" s="36"/>
      <c r="K99" s="36" t="s">
        <v>149</v>
      </c>
      <c r="L99" s="36"/>
      <c r="M99" s="36"/>
      <c r="N99" s="36"/>
      <c r="O99" s="36"/>
      <c r="P99" s="36"/>
      <c r="Q99" s="36"/>
      <c r="R99" s="36"/>
      <c r="S99" s="36"/>
      <c r="T99" s="36"/>
      <c r="U99" s="36" t="s">
        <v>150</v>
      </c>
      <c r="V99" s="36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</row>
    <row r="100" spans="1:256" ht="80.25" customHeight="1" thickBot="1">
      <c r="A100" s="36" t="s">
        <v>151</v>
      </c>
      <c r="B100" s="36"/>
      <c r="C100" s="36"/>
      <c r="D100" s="37" t="s">
        <v>152</v>
      </c>
      <c r="E100" s="37"/>
      <c r="F100" s="37"/>
      <c r="G100" s="37"/>
      <c r="H100" s="37"/>
      <c r="I100" s="37"/>
      <c r="J100" s="37"/>
      <c r="K100" s="73" t="s">
        <v>153</v>
      </c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</row>
    <row r="101" spans="1:256" ht="80.25" customHeight="1" thickBot="1">
      <c r="A101" s="36" t="s">
        <v>154</v>
      </c>
      <c r="B101" s="36"/>
      <c r="C101" s="36"/>
      <c r="D101" s="37" t="s">
        <v>155</v>
      </c>
      <c r="E101" s="37"/>
      <c r="F101" s="37"/>
      <c r="G101" s="37"/>
      <c r="H101" s="37"/>
      <c r="I101" s="37"/>
      <c r="J101" s="37"/>
      <c r="K101" s="37" t="s">
        <v>156</v>
      </c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</row>
    <row r="102" spans="1:256" ht="80.25" customHeight="1" thickBot="1">
      <c r="A102" s="36" t="s">
        <v>157</v>
      </c>
      <c r="B102" s="36"/>
      <c r="C102" s="36"/>
      <c r="D102" s="37" t="s">
        <v>158</v>
      </c>
      <c r="E102" s="37"/>
      <c r="F102" s="37"/>
      <c r="G102" s="37"/>
      <c r="H102" s="37"/>
      <c r="I102" s="37"/>
      <c r="J102" s="37"/>
      <c r="K102" s="37" t="s">
        <v>159</v>
      </c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</row>
  </sheetData>
  <mergeCells count="278">
    <mergeCell ref="K100:T100"/>
    <mergeCell ref="U100:V100"/>
    <mergeCell ref="A100:C100"/>
    <mergeCell ref="D100:J100"/>
    <mergeCell ref="A101:C101"/>
    <mergeCell ref="D101:J101"/>
    <mergeCell ref="K101:T101"/>
    <mergeCell ref="U101:V101"/>
    <mergeCell ref="E82:E83"/>
    <mergeCell ref="D80:D81"/>
    <mergeCell ref="B52:C53"/>
    <mergeCell ref="D52:D53"/>
    <mergeCell ref="U78:U79"/>
    <mergeCell ref="D70:D71"/>
    <mergeCell ref="B70:C71"/>
    <mergeCell ref="K99:T99"/>
    <mergeCell ref="D99:J99"/>
    <mergeCell ref="A97:T97"/>
    <mergeCell ref="C93:F93"/>
    <mergeCell ref="A89:V89"/>
    <mergeCell ref="U99:V99"/>
    <mergeCell ref="A99:C99"/>
    <mergeCell ref="M95:R95"/>
    <mergeCell ref="A1:B6"/>
    <mergeCell ref="A9:B9"/>
    <mergeCell ref="C9:V9"/>
    <mergeCell ref="S44:S45"/>
    <mergeCell ref="A10:B10"/>
    <mergeCell ref="S30:S31"/>
    <mergeCell ref="B40:C41"/>
    <mergeCell ref="A12:B12"/>
    <mergeCell ref="C10:V10"/>
    <mergeCell ref="U16:U17"/>
    <mergeCell ref="A8:B8"/>
    <mergeCell ref="C8:V8"/>
    <mergeCell ref="V40:V41"/>
    <mergeCell ref="A11:B11"/>
    <mergeCell ref="C11:V11"/>
    <mergeCell ref="V38:V39"/>
    <mergeCell ref="C12:V12"/>
    <mergeCell ref="V30:V31"/>
    <mergeCell ref="S14:T15"/>
    <mergeCell ref="D30:D31"/>
    <mergeCell ref="D38:D39"/>
    <mergeCell ref="E26:E27"/>
    <mergeCell ref="E30:E31"/>
    <mergeCell ref="D44:D45"/>
    <mergeCell ref="V22:V23"/>
    <mergeCell ref="U44:U45"/>
    <mergeCell ref="V46:V47"/>
    <mergeCell ref="U38:U39"/>
    <mergeCell ref="D46:D47"/>
    <mergeCell ref="U28:U29"/>
    <mergeCell ref="S46:S47"/>
    <mergeCell ref="V44:V45"/>
    <mergeCell ref="U24:U25"/>
    <mergeCell ref="V26:V27"/>
    <mergeCell ref="S38:S39"/>
    <mergeCell ref="U46:U47"/>
    <mergeCell ref="U40:U41"/>
    <mergeCell ref="U30:U31"/>
    <mergeCell ref="S26:S27"/>
    <mergeCell ref="S28:S29"/>
    <mergeCell ref="V34:V35"/>
    <mergeCell ref="D36:D37"/>
    <mergeCell ref="D40:D41"/>
    <mergeCell ref="G14:R14"/>
    <mergeCell ref="E28:E29"/>
    <mergeCell ref="D14:D15"/>
    <mergeCell ref="E18:E19"/>
    <mergeCell ref="B16:C21"/>
    <mergeCell ref="E20:E21"/>
    <mergeCell ref="S24:S25"/>
    <mergeCell ref="E40:E41"/>
    <mergeCell ref="U26:U27"/>
    <mergeCell ref="D16:D17"/>
    <mergeCell ref="D22:D23"/>
    <mergeCell ref="D24:D25"/>
    <mergeCell ref="S16:S17"/>
    <mergeCell ref="E22:E23"/>
    <mergeCell ref="E16:E17"/>
    <mergeCell ref="E32:E33"/>
    <mergeCell ref="A7:V7"/>
    <mergeCell ref="A13:V13"/>
    <mergeCell ref="V14:V15"/>
    <mergeCell ref="B93:B96"/>
    <mergeCell ref="S84:T84"/>
    <mergeCell ref="B91:B92"/>
    <mergeCell ref="G92:L92"/>
    <mergeCell ref="G96:L96"/>
    <mergeCell ref="E14:F15"/>
    <mergeCell ref="B38:C39"/>
    <mergeCell ref="U14:U15"/>
    <mergeCell ref="V16:V17"/>
    <mergeCell ref="V24:V25"/>
    <mergeCell ref="E24:E25"/>
    <mergeCell ref="B22:C23"/>
    <mergeCell ref="E34:E35"/>
    <mergeCell ref="S22:S23"/>
    <mergeCell ref="U22:U23"/>
    <mergeCell ref="B24:C25"/>
    <mergeCell ref="B32:C33"/>
    <mergeCell ref="B26:C27"/>
    <mergeCell ref="B30:C31"/>
    <mergeCell ref="D26:D27"/>
    <mergeCell ref="D28:D29"/>
    <mergeCell ref="G95:L95"/>
    <mergeCell ref="S91:T92"/>
    <mergeCell ref="G91:R91"/>
    <mergeCell ref="A93:A96"/>
    <mergeCell ref="S96:T96"/>
    <mergeCell ref="M96:R96"/>
    <mergeCell ref="S95:T95"/>
    <mergeCell ref="A86:V86"/>
    <mergeCell ref="S85:T85"/>
    <mergeCell ref="U90:V90"/>
    <mergeCell ref="C91:F92"/>
    <mergeCell ref="C95:F95"/>
    <mergeCell ref="M94:R94"/>
    <mergeCell ref="G93:L93"/>
    <mergeCell ref="G94:L94"/>
    <mergeCell ref="A90:T90"/>
    <mergeCell ref="U91:V98"/>
    <mergeCell ref="M92:R92"/>
    <mergeCell ref="C96:F96"/>
    <mergeCell ref="A88:V88"/>
    <mergeCell ref="A85:F85"/>
    <mergeCell ref="S94:T94"/>
    <mergeCell ref="U84:V85"/>
    <mergeCell ref="A87:V87"/>
    <mergeCell ref="S93:T93"/>
    <mergeCell ref="A91:A92"/>
    <mergeCell ref="C94:F94"/>
    <mergeCell ref="M93:R93"/>
    <mergeCell ref="A84:F84"/>
    <mergeCell ref="E78:E79"/>
    <mergeCell ref="B58:C59"/>
    <mergeCell ref="S78:S79"/>
    <mergeCell ref="E70:E71"/>
    <mergeCell ref="D58:D59"/>
    <mergeCell ref="D62:D63"/>
    <mergeCell ref="D78:D79"/>
    <mergeCell ref="S74:S75"/>
    <mergeCell ref="B80:C81"/>
    <mergeCell ref="D74:D75"/>
    <mergeCell ref="B76:C77"/>
    <mergeCell ref="D64:D65"/>
    <mergeCell ref="E64:E65"/>
    <mergeCell ref="B72:C73"/>
    <mergeCell ref="D72:D73"/>
    <mergeCell ref="E72:E73"/>
    <mergeCell ref="S72:S73"/>
    <mergeCell ref="C1:U3"/>
    <mergeCell ref="C4:U6"/>
    <mergeCell ref="A102:C102"/>
    <mergeCell ref="D102:J102"/>
    <mergeCell ref="K102:T102"/>
    <mergeCell ref="U102:V102"/>
    <mergeCell ref="B66:C67"/>
    <mergeCell ref="D34:D35"/>
    <mergeCell ref="E68:E69"/>
    <mergeCell ref="E58:E59"/>
    <mergeCell ref="B68:C69"/>
    <mergeCell ref="D32:D33"/>
    <mergeCell ref="V28:V29"/>
    <mergeCell ref="E54:E55"/>
    <mergeCell ref="S54:S55"/>
    <mergeCell ref="S56:S57"/>
    <mergeCell ref="S58:S59"/>
    <mergeCell ref="V54:V55"/>
    <mergeCell ref="S34:S35"/>
    <mergeCell ref="S36:S37"/>
    <mergeCell ref="E80:E81"/>
    <mergeCell ref="E50:E51"/>
    <mergeCell ref="D60:D61"/>
    <mergeCell ref="D66:D67"/>
    <mergeCell ref="V80:V81"/>
    <mergeCell ref="U82:U83"/>
    <mergeCell ref="V82:V83"/>
    <mergeCell ref="V70:V71"/>
    <mergeCell ref="U70:U71"/>
    <mergeCell ref="B14:C15"/>
    <mergeCell ref="T62:T69"/>
    <mergeCell ref="T72:T83"/>
    <mergeCell ref="T70:T71"/>
    <mergeCell ref="B46:C47"/>
    <mergeCell ref="V68:V69"/>
    <mergeCell ref="U72:U73"/>
    <mergeCell ref="V72:V73"/>
    <mergeCell ref="V50:V51"/>
    <mergeCell ref="U52:U53"/>
    <mergeCell ref="U80:U81"/>
    <mergeCell ref="V56:V57"/>
    <mergeCell ref="U58:U59"/>
    <mergeCell ref="V58:V59"/>
    <mergeCell ref="U60:U61"/>
    <mergeCell ref="V60:V61"/>
    <mergeCell ref="V78:V79"/>
    <mergeCell ref="U66:U67"/>
    <mergeCell ref="S82:S83"/>
    <mergeCell ref="A14:A15"/>
    <mergeCell ref="A98:E98"/>
    <mergeCell ref="F98:T98"/>
    <mergeCell ref="B42:C43"/>
    <mergeCell ref="D42:D43"/>
    <mergeCell ref="E42:E43"/>
    <mergeCell ref="S66:S67"/>
    <mergeCell ref="A70:A71"/>
    <mergeCell ref="T16:T53"/>
    <mergeCell ref="T54:T61"/>
    <mergeCell ref="S70:S71"/>
    <mergeCell ref="S50:S51"/>
    <mergeCell ref="S52:S53"/>
    <mergeCell ref="S80:S81"/>
    <mergeCell ref="S68:S69"/>
    <mergeCell ref="S60:S61"/>
    <mergeCell ref="B78:C79"/>
    <mergeCell ref="S40:S41"/>
    <mergeCell ref="E38:E39"/>
    <mergeCell ref="E46:E47"/>
    <mergeCell ref="E44:E45"/>
    <mergeCell ref="E76:E77"/>
    <mergeCell ref="E56:E57"/>
    <mergeCell ref="D50:D51"/>
    <mergeCell ref="V36:V37"/>
    <mergeCell ref="V74:V75"/>
    <mergeCell ref="S42:S43"/>
    <mergeCell ref="V62:V63"/>
    <mergeCell ref="U64:U65"/>
    <mergeCell ref="V64:V65"/>
    <mergeCell ref="U56:U57"/>
    <mergeCell ref="U62:U63"/>
    <mergeCell ref="V66:V67"/>
    <mergeCell ref="U68:U69"/>
    <mergeCell ref="U54:U55"/>
    <mergeCell ref="V52:V53"/>
    <mergeCell ref="V48:V49"/>
    <mergeCell ref="S48:S49"/>
    <mergeCell ref="U48:U49"/>
    <mergeCell ref="U50:U51"/>
    <mergeCell ref="A72:A83"/>
    <mergeCell ref="A16:A53"/>
    <mergeCell ref="A54:A61"/>
    <mergeCell ref="A62:A69"/>
    <mergeCell ref="B36:C37"/>
    <mergeCell ref="D18:D19"/>
    <mergeCell ref="B54:C55"/>
    <mergeCell ref="B62:C63"/>
    <mergeCell ref="D76:D77"/>
    <mergeCell ref="D20:D21"/>
    <mergeCell ref="B56:C57"/>
    <mergeCell ref="D56:D57"/>
    <mergeCell ref="B60:C61"/>
    <mergeCell ref="D68:D69"/>
    <mergeCell ref="D54:D55"/>
    <mergeCell ref="B28:C29"/>
    <mergeCell ref="B64:C65"/>
    <mergeCell ref="B48:C49"/>
    <mergeCell ref="D48:D49"/>
    <mergeCell ref="B50:C51"/>
    <mergeCell ref="B82:C83"/>
    <mergeCell ref="D82:D83"/>
    <mergeCell ref="S32:S33"/>
    <mergeCell ref="S76:S77"/>
    <mergeCell ref="S18:S19"/>
    <mergeCell ref="S20:S21"/>
    <mergeCell ref="E36:E37"/>
    <mergeCell ref="B34:C35"/>
    <mergeCell ref="S62:S63"/>
    <mergeCell ref="S64:S65"/>
    <mergeCell ref="B74:C75"/>
    <mergeCell ref="B44:C45"/>
    <mergeCell ref="E60:E61"/>
    <mergeCell ref="E66:E67"/>
    <mergeCell ref="E74:E75"/>
    <mergeCell ref="E62:E63"/>
    <mergeCell ref="E48:E49"/>
    <mergeCell ref="E52:E53"/>
  </mergeCells>
  <conditionalFormatting sqref="G16:R16 G22:R22 G24:R24 G26:R26 G28:R28 G30:R30 G32:R32 G34:R34 G36:R36 G74:R74 G76:R76 G38:R38">
    <cfRule type="containsText" dxfId="27" priority="277" stopIfTrue="1" operator="containsText" text="1">
      <formula>NOT(ISERROR(SEARCH("1",G16)))</formula>
    </cfRule>
  </conditionalFormatting>
  <conditionalFormatting sqref="G17:R17 G23:R23 G25:R25 G27:R27 G29:R29 G31:R31 G33:R33 G35:R35 G37:R37 G75:R75 G77:R77 G39:R39">
    <cfRule type="cellIs" dxfId="26" priority="233" operator="equal">
      <formula>1</formula>
    </cfRule>
  </conditionalFormatting>
  <conditionalFormatting sqref="T16">
    <cfRule type="cellIs" dxfId="25" priority="175" stopIfTrue="1" operator="greaterThanOrEqual">
      <formula>0.7</formula>
    </cfRule>
    <cfRule type="cellIs" dxfId="24" priority="176" stopIfTrue="1" operator="between">
      <formula>0.67</formula>
      <formula>0.45</formula>
    </cfRule>
    <cfRule type="cellIs" dxfId="23" priority="177" stopIfTrue="1" operator="between">
      <formula>0</formula>
      <formula>0.44</formula>
    </cfRule>
  </conditionalFormatting>
  <conditionalFormatting sqref="G40:R40 G42:R42 G44:R44 G46:R46 G78:R78 G54:R54 G56:R56 G58:R58 G60:R60 G62:R62 G64:R64 G66:R66 G68:R68 G72:R72 G80:R80 G82:R82">
    <cfRule type="containsText" dxfId="22" priority="36" stopIfTrue="1" operator="containsText" text="1">
      <formula>NOT(ISERROR(SEARCH("1",G40)))</formula>
    </cfRule>
  </conditionalFormatting>
  <conditionalFormatting sqref="G41:R41 G43:R43 G45:R45 G79:R79 G55:R55 G57:R57 G59:R59 G61:R61 G63:R63 G65:R65 G67:R67 G69:R71 G73:R73 G47:R47 G81:R81 G83:R83">
    <cfRule type="cellIs" dxfId="21" priority="35" operator="equal">
      <formula>1</formula>
    </cfRule>
  </conditionalFormatting>
  <conditionalFormatting sqref="G70:R70">
    <cfRule type="containsText" dxfId="20" priority="34" stopIfTrue="1" operator="containsText" text="1">
      <formula>NOT(ISERROR(SEARCH("1",G70)))</formula>
    </cfRule>
  </conditionalFormatting>
  <conditionalFormatting sqref="G71:R71">
    <cfRule type="cellIs" dxfId="19" priority="33" operator="equal">
      <formula>1</formula>
    </cfRule>
  </conditionalFormatting>
  <conditionalFormatting sqref="T62 T54">
    <cfRule type="cellIs" dxfId="18" priority="19" stopIfTrue="1" operator="greaterThanOrEqual">
      <formula>0.7</formula>
    </cfRule>
    <cfRule type="cellIs" dxfId="17" priority="20" stopIfTrue="1" operator="between">
      <formula>0.67</formula>
      <formula>0.45</formula>
    </cfRule>
    <cfRule type="cellIs" dxfId="16" priority="21" stopIfTrue="1" operator="between">
      <formula>0</formula>
      <formula>0.44</formula>
    </cfRule>
  </conditionalFormatting>
  <conditionalFormatting sqref="T72">
    <cfRule type="cellIs" dxfId="15" priority="16" stopIfTrue="1" operator="greaterThanOrEqual">
      <formula>0.7</formula>
    </cfRule>
    <cfRule type="cellIs" dxfId="14" priority="17" stopIfTrue="1" operator="between">
      <formula>0.67</formula>
      <formula>0.45</formula>
    </cfRule>
    <cfRule type="cellIs" dxfId="13" priority="18" stopIfTrue="1" operator="between">
      <formula>0</formula>
      <formula>0.44</formula>
    </cfRule>
  </conditionalFormatting>
  <conditionalFormatting sqref="T70">
    <cfRule type="cellIs" dxfId="12" priority="13" stopIfTrue="1" operator="greaterThanOrEqual">
      <formula>0.7</formula>
    </cfRule>
    <cfRule type="cellIs" dxfId="11" priority="14" stopIfTrue="1" operator="between">
      <formula>0.67</formula>
      <formula>0.45</formula>
    </cfRule>
    <cfRule type="cellIs" dxfId="10" priority="15" stopIfTrue="1" operator="between">
      <formula>0</formula>
      <formula>0.44</formula>
    </cfRule>
  </conditionalFormatting>
  <conditionalFormatting sqref="G18:R18">
    <cfRule type="containsText" dxfId="9" priority="12" stopIfTrue="1" operator="containsText" text="1">
      <formula>NOT(ISERROR(SEARCH("1",G18)))</formula>
    </cfRule>
  </conditionalFormatting>
  <conditionalFormatting sqref="G19:R19">
    <cfRule type="cellIs" dxfId="8" priority="11" operator="equal">
      <formula>1</formula>
    </cfRule>
  </conditionalFormatting>
  <conditionalFormatting sqref="G20:R20">
    <cfRule type="containsText" dxfId="7" priority="8" stopIfTrue="1" operator="containsText" text="1">
      <formula>NOT(ISERROR(SEARCH("1",G20)))</formula>
    </cfRule>
  </conditionalFormatting>
  <conditionalFormatting sqref="G21:R21">
    <cfRule type="cellIs" dxfId="6" priority="7" operator="equal">
      <formula>1</formula>
    </cfRule>
  </conditionalFormatting>
  <conditionalFormatting sqref="G50:R50">
    <cfRule type="containsText" dxfId="5" priority="6" stopIfTrue="1" operator="containsText" text="1">
      <formula>NOT(ISERROR(SEARCH("1",G50)))</formula>
    </cfRule>
  </conditionalFormatting>
  <conditionalFormatting sqref="G51:R51">
    <cfRule type="cellIs" dxfId="4" priority="5" operator="equal">
      <formula>1</formula>
    </cfRule>
  </conditionalFormatting>
  <conditionalFormatting sqref="G52:R52">
    <cfRule type="containsText" dxfId="3" priority="4" stopIfTrue="1" operator="containsText" text="1">
      <formula>NOT(ISERROR(SEARCH("1",G52)))</formula>
    </cfRule>
  </conditionalFormatting>
  <conditionalFormatting sqref="G53:R53">
    <cfRule type="cellIs" dxfId="2" priority="3" operator="equal">
      <formula>1</formula>
    </cfRule>
  </conditionalFormatting>
  <conditionalFormatting sqref="G48:R48">
    <cfRule type="containsText" dxfId="1" priority="2" stopIfTrue="1" operator="containsText" text="1">
      <formula>NOT(ISERROR(SEARCH("1",G48)))</formula>
    </cfRule>
  </conditionalFormatting>
  <conditionalFormatting sqref="G49:R49">
    <cfRule type="cellIs" dxfId="0" priority="1" operator="equal">
      <formula>1</formula>
    </cfRule>
  </conditionalFormatting>
  <printOptions horizontalCentered="1"/>
  <pageMargins left="0.39370078740157483" right="0.43307086614173229" top="0.47244094488188981" bottom="0.70866141732283472" header="0" footer="0"/>
  <pageSetup scale="22" orientation="portrait" r:id="rId1"/>
  <headerFooter alignWithMargins="0"/>
  <rowBreaks count="1" manualBreakCount="1">
    <brk id="12" max="16383" man="1"/>
  </rowBreaks>
  <ignoredErrors>
    <ignoredError sqref="T85 T8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>X</cp:lastModifiedBy>
  <cp:revision/>
  <dcterms:created xsi:type="dcterms:W3CDTF">2009-10-28T16:02:27Z</dcterms:created>
  <dcterms:modified xsi:type="dcterms:W3CDTF">2025-02-25T21:14:52Z</dcterms:modified>
  <cp:category/>
  <cp:contentStatus/>
</cp:coreProperties>
</file>