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PI-2021" sheetId="1" r:id="rId1"/>
  </sheets>
  <definedNames>
    <definedName name="_xlnm.Print_Titles" localSheetId="0">'MSPI-2021'!$2:$3</definedName>
    <definedName name="Z_1B0A8269_B846_4A30_8C22_0B50DAFF8324_.wvu.Cols" localSheetId="0" hidden="1">'MSPI-2021'!#REF!</definedName>
    <definedName name="Z_1B0A8269_B846_4A30_8C22_0B50DAFF8324_.wvu.PrintTitles" localSheetId="0" hidden="1">'MSPI-2021'!$2:$3</definedName>
    <definedName name="Z_5428B62C_09CD_49E0_B478_B9F433F52014_.wvu.Cols" localSheetId="0" hidden="1">'MSPI-2021'!#REF!</definedName>
    <definedName name="Z_5428B62C_09CD_49E0_B478_B9F433F52014_.wvu.PrintTitles" localSheetId="0" hidden="1">'MSPI-2021'!$2:$3</definedName>
    <definedName name="Z_EAC8D0D5_3E1C_48D8_A27F_1D116480F398_.wvu.Cols" localSheetId="0" hidden="1">'MSPI-2021'!#REF!</definedName>
    <definedName name="Z_EAC8D0D5_3E1C_48D8_A27F_1D116480F398_.wvu.PrintTitles" localSheetId="0" hidden="1">'MSPI-2021'!$2:$3</definedName>
    <definedName name="Z_FD04DC04_2D13_4372_A36A_8C1BCECC9AC2_.wvu.Cols" localSheetId="0" hidden="1">'MSPI-2021'!#REF!</definedName>
    <definedName name="Z_FD04DC04_2D13_4372_A36A_8C1BCECC9AC2_.wvu.PrintTitles" localSheetId="0" hidden="1">'MSPI-2021'!$2:$3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/>
  <c r="E8" i="1"/>
  <c r="E5" i="1"/>
  <c r="E6" i="1" l="1"/>
  <c r="E4" i="1"/>
  <c r="E10" i="1" l="1"/>
</calcChain>
</file>

<file path=xl/sharedStrings.xml><?xml version="1.0" encoding="utf-8"?>
<sst xmlns="http://schemas.openxmlformats.org/spreadsheetml/2006/main" count="54" uniqueCount="51">
  <si>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</si>
  <si>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</si>
  <si>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</si>
  <si>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</si>
  <si>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</si>
  <si>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</si>
  <si>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</si>
  <si>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</si>
  <si>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</si>
  <si>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</si>
  <si>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</si>
  <si>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</si>
  <si>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</si>
  <si>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</si>
  <si>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Documento de la política actualizado y aprobado por la alta dirección.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</si>
  <si>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</si>
  <si>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</si>
  <si>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</si>
  <si>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</si>
  <si>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</si>
  <si>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Revisar los riesgos en seguridad y privacidad de la información.</t>
  </si>
  <si>
    <t>PLAN DE SEGURIDAD Y PRIVACIDAD DE LA INFORMACIÓN 
- INCI 2021</t>
  </si>
  <si>
    <t>Revisar y proponer ajuste a la Política de Seguridad y Privacidad</t>
  </si>
  <si>
    <t>Proceso Informática y Tecnología</t>
  </si>
  <si>
    <t>Un Documento propuestas</t>
  </si>
  <si>
    <r>
      <t>Realizar Soporte a la plataforma tecnológica:
-</t>
    </r>
    <r>
      <rPr>
        <b/>
        <sz val="12"/>
        <rFont val="Arial"/>
        <family val="2"/>
      </rPr>
      <t>Aplicaciòn nomina e inventarios
-Hosting
-Conectividad
-Streaming 
-SGD Orfeo
-Pagina Web y contenidos
-Aplicativos Biblioteca, INCI Radio, Revista INCI Digital y sus app
-Licencias Firewall
-IPV6</t>
    </r>
  </si>
  <si>
    <t>Proceso Informática y Tecnología
Helbert Castillo
Carlos Supanteve</t>
  </si>
  <si>
    <t xml:space="preserve">9 Contratos de soporte </t>
  </si>
  <si>
    <t>Proceso Informática y tecnología</t>
  </si>
  <si>
    <t>Mapa de Riesgos de Gestión actualizado</t>
  </si>
  <si>
    <t>Actualizar la Política de Seguridad y Privacidad de la Información</t>
  </si>
  <si>
    <t>Ejecutar Soporte a la plataforma tecnológica:
-Aplicaciòn nomina e inventarios
-Hosting
-Streaming 
-SGD Orfeo
-Pagina Web y contenidos
-Aplicativos Biblioteca, INCI Radio, Revista INCI Digital y sus app
-Licencias Firewall
-IPV6</t>
  </si>
  <si>
    <t xml:space="preserve">Realizar seguimiento a las acciones de control de los riesgos en seguridad de la información.
</t>
  </si>
  <si>
    <t>Informes de Seguimiento de los Contratos de Soporte</t>
  </si>
  <si>
    <t xml:space="preserve">3 Seguimientos mapa de riesgos </t>
  </si>
  <si>
    <t xml:space="preserve">Se realizó la revisión de los documentos del INSOR, Escuela Tecnologica Instituto Tecnico Central y la del MEN </t>
  </si>
  <si>
    <t>Se retomó el documento entregado en 2020 para revisar frente a entidades pares al INCI</t>
  </si>
  <si>
    <t xml:space="preserve">Estudio previo y soportes con Software House (web SAFI)
IFX Networks (Prorogados Conectividad y Hosting) </t>
  </si>
  <si>
    <t>Contrato 031/21 Software House (Aplicaciòn nomina e inventarios)
Contrato 035/21 IFX Networks (Hosting)
Contrato 036/21 David Bello (Aplicativos Biblioteca, INCI Radio, Revista INCI Digital y sus app)
Contarto 037/21 Camilo Pintor (Orfeo)
Contrato 038/21 Pablo Villate (Pagina Web y contenidos)</t>
  </si>
  <si>
    <t>Contrato 044/21 Colombia Webs (Streaming)</t>
  </si>
  <si>
    <t>Soportes y documentos proceso conectividad</t>
  </si>
  <si>
    <t>Contrato 052/21 IFX Networks (conectividad)</t>
  </si>
  <si>
    <t>Contrato 054/21 Core IP (Licencias Firewall)</t>
  </si>
  <si>
    <t>Revisión, modificación y ajuste riesgos proceso, publicados en www.inci.gov.co, menú Transparencia, numeral 4. Planeación, item 4,3 Plan de Acción, mapa de Riesgos de Gestión 2021</t>
  </si>
  <si>
    <t>Se observó que los elementos incluidos en la Política de seguridad de la información Resolución No.20161010000683 del 16/03/2016, contemplan aspectos de la ISO 27001, lineamientos de MInTIC que en ambos casos continuan vigentes.</t>
  </si>
  <si>
    <t>Inicio contratos y 1er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</si>
  <si>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044/21 Colombia Webs (Streaming)
2do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</si>
  <si>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2do informe supervisión 044/21 Colombia Webs (Streaming)
3er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</si>
  <si>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052/21 IFX Networks (conectividad)
3er informe supervisión 044/21 Colombia Webs (Streaming)
4to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</si>
  <si>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054/21 y 1er informe supervisión Core IP (Licencias Firewall)
2do informe supervisión 052/21 IFX Networks (conectividad)
4to informe supervisión 044/21 Colombia Webs (Streaming)
5to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</si>
  <si>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se realizó el 1er seguimiento a los riesgos identificados para el proceso, se publicaron en www.inci.gov.co, menú Transparencia, numeral 4. Planeación, item 4,3 Plan de Acción, Mapa de Riesgos de Gestión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</si>
</sst>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3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top" wrapText="1"/>
    </xf>
    <xf numFmtId="9" fontId="2" fillId="0" borderId="22" xfId="1" applyFont="1" applyBorder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textRotation="90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topLeftCell="C1" zoomScale="55" zoomScaleNormal="55" workbookViewId="0">
      <pane ySplit="3" topLeftCell="A7" activePane="bottomLeft" state="frozen"/>
      <selection pane="bottomLeft" activeCell="C1" sqref="C1:BA1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4"/>
    <col min="5" max="5" width="17" style="24" customWidth="1"/>
    <col min="6" max="13" width="9.42578125" style="24" customWidth="1"/>
    <col min="14" max="17" width="9.7109375" style="1" customWidth="1"/>
    <col min="18" max="53" width="9.5703125" style="1" customWidth="1"/>
    <col min="54" max="16384" width="25.28515625" style="1"/>
  </cols>
  <sheetData>
    <row r="1" spans="1:61" ht="93" customHeight="1" thickBot="1" x14ac:dyDescent="0.25">
      <c r="A1" s="55"/>
      <c r="B1" s="56"/>
      <c r="C1" s="59" t="s">
        <v>21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1"/>
    </row>
    <row r="2" spans="1:61" s="21" customFormat="1" ht="33.75" customHeight="1" thickBot="1" x14ac:dyDescent="0.25">
      <c r="A2" s="57" t="s">
        <v>18</v>
      </c>
      <c r="B2" s="57" t="s">
        <v>0</v>
      </c>
      <c r="C2" s="57" t="s">
        <v>1</v>
      </c>
      <c r="D2" s="57" t="s">
        <v>2</v>
      </c>
      <c r="E2" s="57" t="s">
        <v>19</v>
      </c>
      <c r="F2" s="68" t="s">
        <v>3</v>
      </c>
      <c r="G2" s="69"/>
      <c r="H2" s="69"/>
      <c r="I2" s="70"/>
      <c r="J2" s="65" t="s">
        <v>4</v>
      </c>
      <c r="K2" s="66"/>
      <c r="L2" s="66"/>
      <c r="M2" s="71"/>
      <c r="N2" s="68" t="s">
        <v>5</v>
      </c>
      <c r="O2" s="69"/>
      <c r="P2" s="69"/>
      <c r="Q2" s="70"/>
      <c r="R2" s="65" t="s">
        <v>6</v>
      </c>
      <c r="S2" s="66"/>
      <c r="T2" s="66"/>
      <c r="U2" s="71"/>
      <c r="V2" s="68" t="s">
        <v>7</v>
      </c>
      <c r="W2" s="69"/>
      <c r="X2" s="69"/>
      <c r="Y2" s="70"/>
      <c r="Z2" s="65" t="s">
        <v>8</v>
      </c>
      <c r="AA2" s="66"/>
      <c r="AB2" s="66"/>
      <c r="AC2" s="71"/>
      <c r="AD2" s="68" t="s">
        <v>9</v>
      </c>
      <c r="AE2" s="69"/>
      <c r="AF2" s="69"/>
      <c r="AG2" s="70"/>
      <c r="AH2" s="65" t="s">
        <v>10</v>
      </c>
      <c r="AI2" s="66"/>
      <c r="AJ2" s="66"/>
      <c r="AK2" s="71"/>
      <c r="AL2" s="68" t="s">
        <v>17</v>
      </c>
      <c r="AM2" s="69"/>
      <c r="AN2" s="69"/>
      <c r="AO2" s="70"/>
      <c r="AP2" s="65" t="s">
        <v>11</v>
      </c>
      <c r="AQ2" s="66"/>
      <c r="AR2" s="66"/>
      <c r="AS2" s="71"/>
      <c r="AT2" s="68" t="s">
        <v>12</v>
      </c>
      <c r="AU2" s="69"/>
      <c r="AV2" s="69"/>
      <c r="AW2" s="70"/>
      <c r="AX2" s="65" t="s">
        <v>13</v>
      </c>
      <c r="AY2" s="66"/>
      <c r="AZ2" s="66"/>
      <c r="BA2" s="67"/>
    </row>
    <row r="3" spans="1:61" ht="44.25" customHeight="1" thickBot="1" x14ac:dyDescent="0.25">
      <c r="A3" s="58"/>
      <c r="B3" s="58"/>
      <c r="C3" s="64"/>
      <c r="D3" s="58"/>
      <c r="E3" s="58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1" customFormat="1" ht="172.5" customHeight="1" thickBot="1" x14ac:dyDescent="0.25">
      <c r="A4" s="62" t="s">
        <v>15</v>
      </c>
      <c r="B4" s="72" t="s">
        <v>22</v>
      </c>
      <c r="C4" s="33" t="s">
        <v>23</v>
      </c>
      <c r="D4" s="33" t="s">
        <v>24</v>
      </c>
      <c r="E4" s="43">
        <f>2.5/3</f>
        <v>0.83333333333333337</v>
      </c>
      <c r="F4" s="14"/>
      <c r="G4" s="15"/>
      <c r="H4" s="15"/>
      <c r="I4" s="16"/>
      <c r="J4" s="17"/>
      <c r="K4" s="15"/>
      <c r="L4" s="15"/>
      <c r="M4" s="16"/>
      <c r="N4" s="17"/>
      <c r="O4" s="15"/>
      <c r="P4" s="15"/>
      <c r="Q4" s="16"/>
      <c r="R4" s="48" t="s">
        <v>36</v>
      </c>
      <c r="S4" s="49"/>
      <c r="T4" s="49"/>
      <c r="U4" s="50"/>
      <c r="V4" s="48" t="s">
        <v>35</v>
      </c>
      <c r="W4" s="49"/>
      <c r="X4" s="49"/>
      <c r="Y4" s="50"/>
      <c r="Z4" s="48" t="s">
        <v>44</v>
      </c>
      <c r="AA4" s="49"/>
      <c r="AB4" s="49"/>
      <c r="AC4" s="50"/>
      <c r="AD4" s="17"/>
      <c r="AE4" s="15"/>
      <c r="AF4" s="15"/>
      <c r="AG4" s="16"/>
      <c r="AH4" s="17"/>
      <c r="AI4" s="15"/>
      <c r="AJ4" s="15"/>
      <c r="AK4" s="16"/>
      <c r="AL4" s="17"/>
      <c r="AM4" s="15"/>
      <c r="AN4" s="15"/>
      <c r="AO4" s="16"/>
      <c r="AP4" s="17"/>
      <c r="AQ4" s="15"/>
      <c r="AR4" s="15"/>
      <c r="AS4" s="16"/>
      <c r="AT4" s="17"/>
      <c r="AU4" s="15"/>
      <c r="AV4" s="15"/>
      <c r="AW4" s="16"/>
      <c r="AX4" s="17"/>
      <c r="AY4" s="15"/>
      <c r="AZ4" s="15"/>
      <c r="BA4" s="19"/>
      <c r="BB4" s="20"/>
      <c r="BC4" s="20"/>
      <c r="BD4" s="20"/>
      <c r="BE4" s="20"/>
      <c r="BF4" s="20"/>
      <c r="BG4" s="20"/>
      <c r="BH4" s="20"/>
      <c r="BI4" s="20"/>
    </row>
    <row r="5" spans="1:61" s="21" customFormat="1" ht="344.25" customHeight="1" x14ac:dyDescent="0.2">
      <c r="A5" s="63"/>
      <c r="B5" s="26" t="s">
        <v>25</v>
      </c>
      <c r="C5" s="13" t="s">
        <v>26</v>
      </c>
      <c r="D5" s="13" t="s">
        <v>27</v>
      </c>
      <c r="E5" s="43">
        <f>8/9</f>
        <v>0.88888888888888884</v>
      </c>
      <c r="F5" s="48" t="s">
        <v>37</v>
      </c>
      <c r="G5" s="49"/>
      <c r="H5" s="49"/>
      <c r="I5" s="50"/>
      <c r="J5" s="48" t="s">
        <v>38</v>
      </c>
      <c r="K5" s="49"/>
      <c r="L5" s="49"/>
      <c r="M5" s="50"/>
      <c r="N5" s="48" t="s">
        <v>39</v>
      </c>
      <c r="O5" s="49"/>
      <c r="P5" s="49"/>
      <c r="Q5" s="50"/>
      <c r="R5" s="45" t="s">
        <v>40</v>
      </c>
      <c r="S5" s="46"/>
      <c r="T5" s="46"/>
      <c r="U5" s="47"/>
      <c r="V5" s="45" t="s">
        <v>41</v>
      </c>
      <c r="W5" s="46"/>
      <c r="X5" s="46"/>
      <c r="Y5" s="47"/>
      <c r="Z5" s="45" t="s">
        <v>42</v>
      </c>
      <c r="AA5" s="46"/>
      <c r="AB5" s="46"/>
      <c r="AC5" s="47"/>
      <c r="AD5" s="45"/>
      <c r="AE5" s="46"/>
      <c r="AF5" s="46"/>
      <c r="AG5" s="47"/>
      <c r="AH5" s="42"/>
      <c r="AI5" s="9"/>
      <c r="AJ5" s="9"/>
      <c r="AK5" s="10"/>
      <c r="AL5" s="42"/>
      <c r="AM5" s="9"/>
      <c r="AN5" s="9"/>
      <c r="AO5" s="10"/>
      <c r="AP5" s="42"/>
      <c r="AQ5" s="9"/>
      <c r="AR5" s="9"/>
      <c r="AS5" s="10"/>
      <c r="AT5" s="42"/>
      <c r="AU5" s="9"/>
      <c r="AV5" s="9"/>
      <c r="AW5" s="10"/>
      <c r="AX5" s="42"/>
      <c r="AY5" s="9"/>
      <c r="AZ5" s="9"/>
      <c r="BA5" s="10"/>
      <c r="BB5" s="20"/>
      <c r="BC5" s="20"/>
      <c r="BD5" s="20"/>
      <c r="BE5" s="20"/>
      <c r="BF5" s="20"/>
      <c r="BG5" s="20"/>
      <c r="BH5" s="20"/>
      <c r="BI5" s="20"/>
    </row>
    <row r="6" spans="1:61" s="21" customFormat="1" ht="110.25" customHeight="1" thickBot="1" x14ac:dyDescent="0.25">
      <c r="A6" s="63"/>
      <c r="B6" s="30" t="s">
        <v>20</v>
      </c>
      <c r="C6" s="31" t="s">
        <v>28</v>
      </c>
      <c r="D6" s="31" t="s">
        <v>29</v>
      </c>
      <c r="E6" s="43">
        <f>1/1</f>
        <v>1</v>
      </c>
      <c r="F6" s="14"/>
      <c r="G6" s="15"/>
      <c r="H6" s="15"/>
      <c r="I6" s="16"/>
      <c r="J6" s="73"/>
      <c r="K6" s="74"/>
      <c r="L6" s="77" t="s">
        <v>43</v>
      </c>
      <c r="M6" s="51"/>
      <c r="N6" s="51"/>
      <c r="O6" s="78"/>
      <c r="P6" s="75"/>
      <c r="Q6" s="76"/>
      <c r="R6" s="40"/>
      <c r="S6" s="41"/>
      <c r="T6" s="15"/>
      <c r="U6" s="18"/>
      <c r="V6" s="17"/>
      <c r="W6" s="15"/>
      <c r="X6" s="15"/>
      <c r="Y6" s="18"/>
      <c r="Z6" s="40"/>
      <c r="AA6" s="41"/>
      <c r="AB6" s="15"/>
      <c r="AC6" s="18"/>
      <c r="AD6" s="17"/>
      <c r="AE6" s="15"/>
      <c r="AF6" s="15"/>
      <c r="AG6" s="18"/>
      <c r="AH6" s="17"/>
      <c r="AI6" s="15"/>
      <c r="AJ6" s="15"/>
      <c r="AK6" s="18"/>
      <c r="AL6" s="17"/>
      <c r="AM6" s="15"/>
      <c r="AN6" s="15"/>
      <c r="AO6" s="18"/>
      <c r="AP6" s="17"/>
      <c r="AQ6" s="15"/>
      <c r="AR6" s="15"/>
      <c r="AS6" s="18"/>
      <c r="AT6" s="17"/>
      <c r="AU6" s="15"/>
      <c r="AV6" s="15"/>
      <c r="AW6" s="18"/>
      <c r="AX6" s="17"/>
      <c r="AY6" s="15"/>
      <c r="AZ6" s="15"/>
      <c r="BA6" s="18"/>
      <c r="BB6" s="20"/>
      <c r="BC6" s="20"/>
      <c r="BD6" s="20"/>
      <c r="BE6" s="20"/>
      <c r="BF6" s="20"/>
      <c r="BG6" s="20"/>
      <c r="BH6" s="20"/>
      <c r="BI6" s="20"/>
    </row>
    <row r="7" spans="1:61" ht="51" customHeight="1" thickBot="1" x14ac:dyDescent="0.25">
      <c r="A7" s="62" t="s">
        <v>16</v>
      </c>
      <c r="B7" s="32" t="s">
        <v>30</v>
      </c>
      <c r="C7" s="33" t="s">
        <v>28</v>
      </c>
      <c r="D7" s="33" t="s">
        <v>14</v>
      </c>
      <c r="E7" s="43">
        <f>0/3</f>
        <v>0</v>
      </c>
      <c r="F7" s="34"/>
      <c r="G7" s="35"/>
      <c r="H7" s="35"/>
      <c r="I7" s="36"/>
      <c r="J7" s="37"/>
      <c r="K7" s="35"/>
      <c r="L7" s="35"/>
      <c r="M7" s="36"/>
      <c r="N7" s="37"/>
      <c r="O7" s="35"/>
      <c r="P7" s="35"/>
      <c r="Q7" s="36"/>
      <c r="R7" s="37"/>
      <c r="S7" s="35"/>
      <c r="T7" s="35"/>
      <c r="U7" s="36"/>
      <c r="V7" s="37"/>
      <c r="W7" s="35"/>
      <c r="X7" s="35"/>
      <c r="Y7" s="36"/>
      <c r="Z7" s="37"/>
      <c r="AA7" s="35"/>
      <c r="AB7" s="35"/>
      <c r="AC7" s="36"/>
      <c r="AD7" s="52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4"/>
      <c r="AP7" s="37"/>
      <c r="AQ7" s="35"/>
      <c r="AR7" s="35"/>
      <c r="AS7" s="36"/>
      <c r="AT7" s="37"/>
      <c r="AU7" s="35"/>
      <c r="AV7" s="35"/>
      <c r="AW7" s="36"/>
      <c r="AX7" s="37"/>
      <c r="AY7" s="35"/>
      <c r="AZ7" s="35"/>
      <c r="BA7" s="36"/>
    </row>
    <row r="8" spans="1:61" ht="298.5" customHeight="1" x14ac:dyDescent="0.2">
      <c r="A8" s="63"/>
      <c r="B8" s="29" t="s">
        <v>31</v>
      </c>
      <c r="C8" s="13" t="s">
        <v>26</v>
      </c>
      <c r="D8" s="13" t="s">
        <v>33</v>
      </c>
      <c r="E8" s="43">
        <f>5/11</f>
        <v>0.45454545454545453</v>
      </c>
      <c r="F8" s="22"/>
      <c r="G8" s="9"/>
      <c r="H8" s="9"/>
      <c r="I8" s="10"/>
      <c r="J8" s="45" t="s">
        <v>45</v>
      </c>
      <c r="K8" s="46"/>
      <c r="L8" s="46"/>
      <c r="M8" s="47"/>
      <c r="N8" s="45" t="s">
        <v>46</v>
      </c>
      <c r="O8" s="46"/>
      <c r="P8" s="46"/>
      <c r="Q8" s="47"/>
      <c r="R8" s="45" t="s">
        <v>47</v>
      </c>
      <c r="S8" s="46"/>
      <c r="T8" s="46"/>
      <c r="U8" s="47"/>
      <c r="V8" s="45" t="s">
        <v>48</v>
      </c>
      <c r="W8" s="46"/>
      <c r="X8" s="46"/>
      <c r="Y8" s="47"/>
      <c r="Z8" s="45" t="s">
        <v>49</v>
      </c>
      <c r="AA8" s="46"/>
      <c r="AB8" s="46"/>
      <c r="AC8" s="47"/>
      <c r="AD8" s="45"/>
      <c r="AE8" s="46"/>
      <c r="AF8" s="46"/>
      <c r="AG8" s="47"/>
      <c r="AH8" s="45"/>
      <c r="AI8" s="46"/>
      <c r="AJ8" s="46"/>
      <c r="AK8" s="47"/>
      <c r="AL8" s="45"/>
      <c r="AM8" s="46"/>
      <c r="AN8" s="46"/>
      <c r="AO8" s="47"/>
      <c r="AP8" s="45"/>
      <c r="AQ8" s="46"/>
      <c r="AR8" s="46"/>
      <c r="AS8" s="47"/>
      <c r="AT8" s="45"/>
      <c r="AU8" s="46"/>
      <c r="AV8" s="46"/>
      <c r="AW8" s="47"/>
      <c r="AX8" s="45"/>
      <c r="AY8" s="46"/>
      <c r="AZ8" s="46"/>
      <c r="BA8" s="47"/>
    </row>
    <row r="9" spans="1:61" ht="94.5" customHeight="1" thickBot="1" x14ac:dyDescent="0.25">
      <c r="A9" s="63"/>
      <c r="B9" s="38" t="s">
        <v>32</v>
      </c>
      <c r="C9" s="31" t="s">
        <v>28</v>
      </c>
      <c r="D9" s="39" t="s">
        <v>34</v>
      </c>
      <c r="E9" s="43">
        <f>1/3</f>
        <v>0.33333333333333331</v>
      </c>
      <c r="F9" s="22"/>
      <c r="G9" s="9"/>
      <c r="H9" s="9"/>
      <c r="I9" s="10"/>
      <c r="J9" s="11"/>
      <c r="K9" s="9"/>
      <c r="L9" s="9"/>
      <c r="M9" s="10"/>
      <c r="N9" s="11"/>
      <c r="O9" s="9"/>
      <c r="P9" s="9"/>
      <c r="Q9" s="10"/>
      <c r="R9" s="79" t="s">
        <v>50</v>
      </c>
      <c r="S9" s="80"/>
      <c r="T9" s="80"/>
      <c r="U9" s="81"/>
      <c r="V9" s="42"/>
      <c r="W9" s="9"/>
      <c r="X9" s="9"/>
      <c r="Y9" s="10"/>
      <c r="Z9" s="42"/>
      <c r="AA9" s="9"/>
      <c r="AB9" s="9"/>
      <c r="AC9" s="10"/>
      <c r="AD9" s="42"/>
      <c r="AE9" s="9"/>
      <c r="AF9" s="9"/>
      <c r="AG9" s="10"/>
      <c r="AH9" s="79"/>
      <c r="AI9" s="80"/>
      <c r="AJ9" s="80"/>
      <c r="AK9" s="81"/>
      <c r="AL9" s="42"/>
      <c r="AM9" s="9"/>
      <c r="AN9" s="9"/>
      <c r="AO9" s="23"/>
      <c r="AP9" s="11"/>
      <c r="AQ9" s="9"/>
      <c r="AR9" s="9"/>
      <c r="AS9" s="23"/>
      <c r="AT9" s="11"/>
      <c r="AU9" s="9"/>
      <c r="AV9" s="9"/>
      <c r="AW9" s="10"/>
      <c r="AX9" s="79"/>
      <c r="AY9" s="80"/>
      <c r="AZ9" s="80"/>
      <c r="BA9" s="81"/>
    </row>
    <row r="10" spans="1:61" ht="18" x14ac:dyDescent="0.2">
      <c r="A10" s="27"/>
      <c r="B10" s="28"/>
      <c r="E10" s="44">
        <f>SUM(E4:E9)/6</f>
        <v>0.5850168350168351</v>
      </c>
    </row>
    <row r="11" spans="1:61" x14ac:dyDescent="0.2">
      <c r="A11" s="12"/>
      <c r="C11" s="1"/>
    </row>
    <row r="12" spans="1:61" x14ac:dyDescent="0.2">
      <c r="C12" s="1"/>
    </row>
    <row r="13" spans="1:61" x14ac:dyDescent="0.2">
      <c r="C13" s="1"/>
    </row>
    <row r="14" spans="1:61" x14ac:dyDescent="0.2">
      <c r="C14" s="1"/>
      <c r="D14" s="25"/>
    </row>
    <row r="15" spans="1:61" x14ac:dyDescent="0.2">
      <c r="C15" s="1"/>
    </row>
    <row r="16" spans="1:61" x14ac:dyDescent="0.2">
      <c r="C16" s="1"/>
    </row>
  </sheetData>
  <mergeCells count="47">
    <mergeCell ref="V4:Y4"/>
    <mergeCell ref="Z4:AC4"/>
    <mergeCell ref="L6:O6"/>
    <mergeCell ref="AD7:AO7"/>
    <mergeCell ref="V2:Y2"/>
    <mergeCell ref="Z2:AC2"/>
    <mergeCell ref="AD2:AG2"/>
    <mergeCell ref="AH2:AK2"/>
    <mergeCell ref="AL2:AO2"/>
    <mergeCell ref="A1:B1"/>
    <mergeCell ref="A2:A3"/>
    <mergeCell ref="C1:BA1"/>
    <mergeCell ref="A7:A9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6"/>
    <mergeCell ref="AP2:AS2"/>
    <mergeCell ref="J8:M8"/>
    <mergeCell ref="N8:Q8"/>
    <mergeCell ref="F5:I5"/>
    <mergeCell ref="J5:M5"/>
    <mergeCell ref="N5:Q5"/>
    <mergeCell ref="R4:U4"/>
    <mergeCell ref="R5:U5"/>
    <mergeCell ref="R8:U8"/>
    <mergeCell ref="V5:Y5"/>
    <mergeCell ref="Z5:AC5"/>
    <mergeCell ref="AH8:AK8"/>
    <mergeCell ref="V8:Y8"/>
    <mergeCell ref="Z8:AC8"/>
    <mergeCell ref="R9:U9"/>
    <mergeCell ref="AH9:AK9"/>
    <mergeCell ref="AL8:AO8"/>
    <mergeCell ref="AD5:AG5"/>
    <mergeCell ref="AD8:AG8"/>
    <mergeCell ref="AX9:BA9"/>
    <mergeCell ref="AP8:AS8"/>
    <mergeCell ref="AT8:AW8"/>
    <mergeCell ref="AX8:BA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MSPI-2021</vt:lpstr>
      <vt:lpstr>'MSPI-2021'!Títulos_a_imprimir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2022-02-25T16:37:02Z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