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D:\working\waccache\BN3PEPF0000D605\EXCELCNV\dbc7062d-a884-482d-bdde-f54345e54c45\"/>
    </mc:Choice>
  </mc:AlternateContent>
  <xr:revisionPtr revIDLastSave="0" documentId="8_{B249E366-8727-41C5-9B3E-35948B0A5F4B}" xr6:coauthVersionLast="47" xr6:coauthVersionMax="47" xr10:uidLastSave="{00000000-0000-0000-0000-000000000000}"/>
  <bookViews>
    <workbookView xWindow="-60" yWindow="-60" windowWidth="15480" windowHeight="11640" xr2:uid="{3D92BC48-9A33-460A-8A65-A509BDE61E4C}"/>
  </bookViews>
  <sheets>
    <sheet name="PLAN DE TRABAJO ANUAL" sheetId="1" r:id="rId1"/>
  </sheets>
  <definedNames>
    <definedName name="_xlnm.Print_Area" localSheetId="0">'PLAN DE TRABAJO ANUAL'!$A$1:$V$40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S20" i="1"/>
  <c r="S18" i="1"/>
  <c r="H23" i="1"/>
  <c r="I23" i="1"/>
  <c r="J23" i="1"/>
  <c r="K23" i="1"/>
  <c r="L23" i="1"/>
  <c r="M23" i="1"/>
  <c r="N23" i="1"/>
  <c r="O23" i="1"/>
  <c r="P23" i="1"/>
  <c r="Q23" i="1"/>
  <c r="R23" i="1"/>
  <c r="H22" i="1"/>
  <c r="I22" i="1"/>
  <c r="J22" i="1"/>
  <c r="G22" i="1"/>
  <c r="K22" i="1"/>
  <c r="M22" i="1"/>
  <c r="N22" i="1"/>
  <c r="O22" i="1"/>
  <c r="P22" i="1"/>
  <c r="Q22" i="1"/>
  <c r="R22" i="1"/>
  <c r="G23" i="1"/>
  <c r="S16" i="1"/>
  <c r="T16" i="1" s="1"/>
  <c r="G31" i="1"/>
  <c r="G32" i="1"/>
  <c r="G33" i="1" s="1"/>
  <c r="M32" i="1"/>
  <c r="S32" i="1"/>
  <c r="S22" i="1"/>
  <c r="S23" i="1"/>
  <c r="M31" i="1"/>
  <c r="M33" i="1"/>
  <c r="S31" i="1"/>
  <c r="S33" i="1"/>
</calcChain>
</file>

<file path=xl/sharedStrings.xml><?xml version="1.0" encoding="utf-8"?>
<sst xmlns="http://schemas.openxmlformats.org/spreadsheetml/2006/main" count="90" uniqueCount="84">
  <si>
    <t xml:space="preserve">CRONOGRAMA PLAN ANUAL DE PREVISIÓN DE RECURSOS HUMANOS </t>
  </si>
  <si>
    <t>Código: SG-112-GH-FM-0154</t>
  </si>
  <si>
    <t>Versión: 0001</t>
  </si>
  <si>
    <t>Vigencia: 13/02/2024</t>
  </si>
  <si>
    <t>Proceso de Gestión Humana</t>
  </si>
  <si>
    <t>Integridad: No Aplica</t>
  </si>
  <si>
    <t>Confidencialidad: No Aplica</t>
  </si>
  <si>
    <t>Disponibilidad: No Aplica</t>
  </si>
  <si>
    <t>PERIODO DE IMPLEMENTACIÓN DEL PLAN</t>
  </si>
  <si>
    <t>RESPONSABLE DEL PLAN DE TRABAJO</t>
  </si>
  <si>
    <t>Equipo de Trabajo Grupo Gestión Humana y de la Información.</t>
  </si>
  <si>
    <t>1. OBJETIVO</t>
  </si>
  <si>
    <t>Elaborar y actualizar anualmente el Plan de Previsión de Recursos Humanos</t>
  </si>
  <si>
    <t>2. ALCANCE</t>
  </si>
  <si>
    <t>Aplica para todos los funcionarios del Instituto Nacional para Ciegos.</t>
  </si>
  <si>
    <t>3. METAS</t>
  </si>
  <si>
    <t>Cumplir el 90% de las actividades planteadas.</t>
  </si>
  <si>
    <t>4.  CRONOGRAMA</t>
  </si>
  <si>
    <t>EJES TEMATICOS</t>
  </si>
  <si>
    <t xml:space="preserve">ACTIVIDAD  </t>
  </si>
  <si>
    <t xml:space="preserve">ENTREGABLE </t>
  </si>
  <si>
    <t>PERIODICIDAD</t>
  </si>
  <si>
    <t xml:space="preserve">PERIODO </t>
  </si>
  <si>
    <t>% 
CUMPLIMIENTO Actividad / Fase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</si>
  <si>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</si>
  <si>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</si>
  <si>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</si>
  <si>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</si>
  <si>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</si>
  <si>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</si>
  <si>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</si>
  <si>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</si>
  <si>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</si>
  <si>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</si>
  <si>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</si>
  <si>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</si>
  <si>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</si>
  <si>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</si>
  <si>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Equilibrio Psicosocial</t>
  </si>
  <si>
    <t>Cálcular los empleos necesarios, de acuerdo con los requisitos y perfiles profesionales establecidos en los manuales específicos de funciones, con el fin de atender a las necesidades presentes y futuras derivadas del ejercicio de sus competencias.</t>
  </si>
  <si>
    <t xml:space="preserve">Plan anual de vacantes </t>
  </si>
  <si>
    <t>Semestral</t>
  </si>
  <si>
    <t>P*</t>
  </si>
  <si>
    <t>E*</t>
  </si>
  <si>
    <t>Identificar las formas de cubrir las necesidades cuantitativas y cualitativas de personal para el período anual.</t>
  </si>
  <si>
    <t>Resoluciones de nombramientos</t>
  </si>
  <si>
    <t>Estimar los costos de personal derivados de las medidas anteriores y el aseguramiento de su financiación con el presupuesto asignado.</t>
  </si>
  <si>
    <t>Nominas mensuales</t>
  </si>
  <si>
    <t>Mensual</t>
  </si>
  <si>
    <t>Total Programado</t>
  </si>
  <si>
    <t>Total Ejecutado</t>
  </si>
  <si>
    <r>
      <t xml:space="preserve">P*= </t>
    </r>
    <r>
      <rPr>
        <sz val="12"/>
        <rFont val="Arial"/>
        <family val="2"/>
        <charset val="204"/>
      </rPr>
      <t xml:space="preserve">Programado
</t>
    </r>
    <r>
      <rPr>
        <b/>
        <sz val="12"/>
        <rFont val="Arial"/>
        <family val="2"/>
        <charset val="204"/>
      </rPr>
      <t>E*</t>
    </r>
    <r>
      <rPr>
        <sz val="12"/>
        <rFont val="Arial"/>
        <family val="2"/>
        <charset val="204"/>
      </rPr>
      <t>= Ejecutado</t>
    </r>
  </si>
  <si>
    <t>5.RECURSOS ASIGNADOS</t>
  </si>
  <si>
    <t xml:space="preserve">Humano: Alta Gerencia, Responsable Equipo Gestión humana
Fisicos:  Áreas y tiempos para capacitaciones, video beam, televisor, papelería, Equipos de Computo, salas de capacitacion
Financieros: Ver Recursos en Presupuesto </t>
  </si>
  <si>
    <t>6.  MEDICIÓN Y SEGUIMIENTO</t>
  </si>
  <si>
    <t xml:space="preserve">CUMPLIMIENTO </t>
  </si>
  <si>
    <t>GRAFICA</t>
  </si>
  <si>
    <t>NOMBRE</t>
  </si>
  <si>
    <t>CUMPLIMIENTO DEL PROGRAMA</t>
  </si>
  <si>
    <t>VARIABLES</t>
  </si>
  <si>
    <t>PERIODO</t>
  </si>
  <si>
    <t xml:space="preserve">TOTAL </t>
  </si>
  <si>
    <t>ENE - JUN</t>
  </si>
  <si>
    <t>JUL - DIC</t>
  </si>
  <si>
    <t>FORMULA</t>
  </si>
  <si>
    <r>
      <t xml:space="preserve">Actividades ejecutadas *100
</t>
    </r>
    <r>
      <rPr>
        <sz val="12"/>
        <rFont val="Arial"/>
        <family val="2"/>
        <charset val="204"/>
      </rPr>
      <t>Actividades programadas</t>
    </r>
  </si>
  <si>
    <t>Programadas</t>
  </si>
  <si>
    <t>Ejecutadas</t>
  </si>
  <si>
    <t>Resultado</t>
  </si>
  <si>
    <t>Meta</t>
  </si>
  <si>
    <t>ANALISIS DE DATOS</t>
  </si>
  <si>
    <t>PRIMER SEMESTRE:</t>
  </si>
  <si>
    <t>SEGUNDO SEMESTRE:</t>
  </si>
  <si>
    <t>CARGO</t>
  </si>
  <si>
    <t>FIRMA</t>
  </si>
  <si>
    <t>Elaboró</t>
  </si>
  <si>
    <t>David Rincon Pabon</t>
  </si>
  <si>
    <t xml:space="preserve"> Profesional Especializado</t>
  </si>
  <si>
    <t>Revisó</t>
  </si>
  <si>
    <t>Karen Daniela León González</t>
  </si>
  <si>
    <t>Coordinadora Grupo Gestión Humana y de la Información</t>
  </si>
  <si>
    <t>Aprobó</t>
  </si>
  <si>
    <t>Dr. Carlos Alberto Parra Dussan</t>
  </si>
  <si>
    <t xml:space="preserve">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</si>
</sst>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b/>
      <sz val="16"/>
      <name val="Arial"/>
      <family val="2"/>
      <charset val="204"/>
    </font>
    <font>
      <sz val="14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</font>
    <font>
      <b/>
      <sz val="14"/>
      <name val="Arial"/>
      <family val="2"/>
      <charset val="204"/>
    </font>
    <font>
      <sz val="16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6"/>
      <color rgb="FFFF0000"/>
      <name val="Arial"/>
      <family val="2"/>
      <charset val="204"/>
    </font>
    <font>
      <b/>
      <sz val="14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6"/>
      <color theme="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4"/>
      </left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0"/>
      </bottom>
      <diagonal/>
    </border>
    <border>
      <left style="medium">
        <color theme="4"/>
      </left>
      <right/>
      <top style="thin">
        <color theme="0"/>
      </top>
      <bottom/>
      <diagonal/>
    </border>
    <border>
      <left/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/>
    <xf numFmtId="0" fontId="2" fillId="0" borderId="0" xfId="0" applyFont="1"/>
    <xf numFmtId="0" fontId="3" fillId="0" borderId="0" xfId="2" applyFont="1"/>
    <xf numFmtId="0" fontId="3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2" fillId="6" borderId="5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9" fillId="7" borderId="1" xfId="2" applyFont="1" applyFill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/>
    </xf>
    <xf numFmtId="9" fontId="2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9" fontId="3" fillId="0" borderId="2" xfId="4" applyFont="1" applyFill="1" applyBorder="1" applyAlignment="1" applyProtection="1">
      <alignment horizontal="center" vertical="center" wrapText="1"/>
    </xf>
    <xf numFmtId="9" fontId="3" fillId="0" borderId="1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8" borderId="1" xfId="4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7" fillId="5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17" fillId="5" borderId="7" xfId="0" applyFont="1" applyFill="1" applyBorder="1" applyAlignment="1">
      <alignment horizontal="center" vertical="center" wrapText="1"/>
    </xf>
    <xf numFmtId="9" fontId="12" fillId="0" borderId="4" xfId="4" applyFont="1" applyFill="1" applyBorder="1" applyAlignment="1" applyProtection="1">
      <alignment horizontal="center" vertical="center" wrapText="1"/>
    </xf>
    <xf numFmtId="9" fontId="12" fillId="0" borderId="5" xfId="4" applyFont="1" applyFill="1" applyBorder="1" applyAlignment="1" applyProtection="1">
      <alignment horizontal="center" vertical="center" wrapText="1"/>
    </xf>
    <xf numFmtId="9" fontId="12" fillId="0" borderId="2" xfId="4" applyFont="1" applyFill="1" applyBorder="1" applyAlignment="1" applyProtection="1">
      <alignment horizontal="center" vertical="center" wrapText="1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 xr:uid="{B92E5C08-3CCA-4263-B69A-C0EE1578BDEC}"/>
    <cellStyle name="Normal 6" xfId="2" xr:uid="{BAA0FDDD-E2D7-4A17-BD75-6B8E40024B7A}"/>
    <cellStyle name="Normal 6 2" xfId="3" xr:uid="{3C92AF56-E1BD-4D1B-AE69-170F6765B2F3}"/>
    <cellStyle name="Porcentaje" xfId="4" builtinId="5"/>
  </cellStyles>
  <dxfs count="9"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66FF33"/>
        </patternFill>
      </fill>
    </dxf>
    <dxf>
      <font>
        <b/>
        <i val="0"/>
        <color auto="1"/>
      </font>
      <fill>
        <patternFill patternType="solid">
          <fgColor indexed="64"/>
          <bgColor rgb="FF00B05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PORCENTAJE  DE EJECUCION SEMESTRAL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PRIMER SEMESTRE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ANUAL'!$C$33:$C$34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ANUAL'!$G$33:$G$34</c:f>
              <c:numCache>
                <c:formatCode>0%</c:formatCode>
                <c:ptCount val="2"/>
                <c:pt idx="0">
                  <c:v>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2-4AA7-939F-F17C97F3B631}"/>
            </c:ext>
          </c:extLst>
        </c:ser>
        <c:ser>
          <c:idx val="9"/>
          <c:order val="1"/>
          <c:tx>
            <c:v>SEGUNDO SEMESTRE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ANUAL'!$C$33:$C$34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ANUAL'!$M$33:$M$34</c:f>
              <c:numCache>
                <c:formatCode>0%</c:formatCode>
                <c:ptCount val="2"/>
                <c:pt idx="0">
                  <c:v>0.44444444444444442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2-4AA7-939F-F17C97F3B631}"/>
            </c:ext>
          </c:extLst>
        </c:ser>
        <c:ser>
          <c:idx val="15"/>
          <c:order val="2"/>
          <c:tx>
            <c:v>ANUAL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TRABAJO ANUAL'!$C$33:$C$34</c:f>
              <c:strCache>
                <c:ptCount val="2"/>
                <c:pt idx="0">
                  <c:v>Resultado</c:v>
                </c:pt>
                <c:pt idx="1">
                  <c:v>Meta</c:v>
                </c:pt>
              </c:strCache>
            </c:strRef>
          </c:cat>
          <c:val>
            <c:numRef>
              <c:f>'PLAN DE TRABAJO ANUAL'!$S$33:$S$34</c:f>
              <c:numCache>
                <c:formatCode>0%</c:formatCode>
                <c:ptCount val="2"/>
                <c:pt idx="0">
                  <c:v>0.66666666666666663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2-4AA7-939F-F17C97F3B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931694432"/>
        <c:axId val="1"/>
      </c:barChart>
      <c:catAx>
        <c:axId val="93169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316944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371475</xdr:colOff>
      <xdr:row>28</xdr:row>
      <xdr:rowOff>85725</xdr:rowOff>
    </xdr:from>
    <xdr:to>
      <xdr:col>21</xdr:col>
      <xdr:colOff>3448050</xdr:colOff>
      <xdr:row>35</xdr:row>
      <xdr:rowOff>1200150</xdr:rowOff>
    </xdr:to>
    <xdr:graphicFrame macro="">
      <xdr:nvGraphicFramePr>
        <xdr:cNvPr id="2270232" name="Gráfico 2">
          <a:extLst>
            <a:ext uri="{FF2B5EF4-FFF2-40B4-BE49-F238E27FC236}">
              <a16:creationId xmlns:a16="http://schemas.microsoft.com/office/drawing/2014/main" id="{94B95BB8-A790-D82C-4DE6-95B00E737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742950</xdr:colOff>
      <xdr:row>1</xdr:row>
      <xdr:rowOff>209550</xdr:rowOff>
    </xdr:from>
    <xdr:to>
      <xdr:col>1</xdr:col>
      <xdr:colOff>1619250</xdr:colOff>
      <xdr:row>3</xdr:row>
      <xdr:rowOff>352425</xdr:rowOff>
    </xdr:to>
    <xdr:pic>
      <xdr:nvPicPr>
        <xdr:cNvPr id="2270233" name="Imagen 3" descr="Logo institucional INCI">
          <a:extLst>
            <a:ext uri="{FF2B5EF4-FFF2-40B4-BE49-F238E27FC236}">
              <a16:creationId xmlns:a16="http://schemas.microsoft.com/office/drawing/2014/main" id="{ACF8740F-49DE-8CC3-2F9E-5714CCC5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42950" y="609600"/>
          <a:ext cx="2819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3044-D752-4BA9-95CC-3B15D48EDDC6}">
  <sheetPr>
    <pageSetUpPr fitToPage="1"/>
  </sheetPr>
  <dimension ref="A1:IV40"/>
  <sheetViews>
    <sheetView showGridLines="0" tabSelected="1" view="pageBreakPreview" topLeftCell="A10" zoomScale="60" zoomScaleNormal="60" workbookViewId="0">
      <selection activeCell="P21" sqref="P21"/>
    </sheetView>
  </sheetViews>
  <sheetFormatPr defaultRowHeight="15.75"/>
  <cols>
    <col min="1" max="1" width="29.140625" style="1" customWidth="1"/>
    <col min="2" max="2" width="37.7109375" style="6" customWidth="1"/>
    <col min="3" max="3" width="20.85546875" style="6" customWidth="1"/>
    <col min="4" max="4" width="69.85546875" style="6" customWidth="1"/>
    <col min="5" max="5" width="20.85546875" style="1" customWidth="1"/>
    <col min="6" max="6" width="6.42578125" style="1" customWidth="1"/>
    <col min="7" max="18" width="8.85546875" style="4" customWidth="1"/>
    <col min="19" max="19" width="13.7109375" style="1" customWidth="1"/>
    <col min="20" max="20" width="10.28515625" style="1" customWidth="1"/>
    <col min="21" max="21" width="22.42578125" style="1" customWidth="1"/>
    <col min="22" max="22" width="57.28515625" style="1" customWidth="1"/>
    <col min="23" max="256" width="11.42578125" style="1" customWidth="1"/>
    <col min="257" max="16384" width="9.140625" style="1"/>
  </cols>
  <sheetData>
    <row r="1" spans="1:22" ht="31.5" customHeight="1" thickBot="1">
      <c r="A1" s="30"/>
      <c r="B1" s="30"/>
      <c r="C1" s="30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11" t="s">
        <v>1</v>
      </c>
    </row>
    <row r="2" spans="1:22" ht="31.5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11" t="s">
        <v>2</v>
      </c>
    </row>
    <row r="3" spans="1:22" ht="31.5" customHeight="1" thickBo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11" t="s">
        <v>3</v>
      </c>
    </row>
    <row r="4" spans="1:22" ht="31.5" customHeight="1" thickBot="1">
      <c r="A4" s="30"/>
      <c r="B4" s="30"/>
      <c r="C4" s="30" t="s">
        <v>4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11" t="s">
        <v>5</v>
      </c>
    </row>
    <row r="5" spans="1:22" ht="31.5" customHeight="1" thickBo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1" t="s">
        <v>6</v>
      </c>
    </row>
    <row r="6" spans="1:22" ht="31.5" customHeight="1" thickBo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11" t="s">
        <v>7</v>
      </c>
    </row>
    <row r="7" spans="1:22" ht="12" customHeight="1" thickBot="1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</row>
    <row r="8" spans="1:22" ht="45" customHeight="1" thickBot="1">
      <c r="A8" s="35" t="s">
        <v>8</v>
      </c>
      <c r="B8" s="35"/>
      <c r="C8" s="32">
        <v>2024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</row>
    <row r="9" spans="1:22" ht="45" customHeight="1" thickBot="1">
      <c r="A9" s="31" t="s">
        <v>9</v>
      </c>
      <c r="B9" s="31"/>
      <c r="C9" s="32" t="s">
        <v>10</v>
      </c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spans="1:22" ht="45" customHeight="1" thickBot="1">
      <c r="A10" s="31" t="s">
        <v>11</v>
      </c>
      <c r="B10" s="31"/>
      <c r="C10" s="32" t="s">
        <v>12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ht="45" customHeight="1" thickBot="1">
      <c r="A11" s="31" t="s">
        <v>13</v>
      </c>
      <c r="B11" s="31"/>
      <c r="C11" s="32" t="s">
        <v>14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</row>
    <row r="12" spans="1:22" ht="45" customHeight="1">
      <c r="A12" s="34" t="s">
        <v>15</v>
      </c>
      <c r="B12" s="34"/>
      <c r="C12" s="23" t="s">
        <v>16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ht="28.5" customHeight="1">
      <c r="A13" s="42" t="s">
        <v>17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</row>
    <row r="14" spans="1:22" ht="32.25" customHeight="1">
      <c r="A14" s="36" t="s">
        <v>18</v>
      </c>
      <c r="B14" s="24" t="s">
        <v>19</v>
      </c>
      <c r="C14" s="36"/>
      <c r="D14" s="36" t="s">
        <v>20</v>
      </c>
      <c r="E14" s="36" t="s">
        <v>21</v>
      </c>
      <c r="F14" s="36"/>
      <c r="G14" s="24" t="s">
        <v>22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 t="s">
        <v>23</v>
      </c>
      <c r="T14" s="24"/>
      <c r="U14" s="46" t="s">
        <v>24</v>
      </c>
      <c r="V14" s="24" t="s">
        <v>25</v>
      </c>
    </row>
    <row r="15" spans="1:22" ht="32.25" customHeight="1">
      <c r="A15" s="36"/>
      <c r="B15" s="36"/>
      <c r="C15" s="36"/>
      <c r="D15" s="36"/>
      <c r="E15" s="36"/>
      <c r="F15" s="36"/>
      <c r="G15" s="14" t="s">
        <v>26</v>
      </c>
      <c r="H15" s="14" t="s">
        <v>27</v>
      </c>
      <c r="I15" s="14" t="s">
        <v>28</v>
      </c>
      <c r="J15" s="14" t="s">
        <v>29</v>
      </c>
      <c r="K15" s="14" t="s">
        <v>30</v>
      </c>
      <c r="L15" s="14" t="s">
        <v>31</v>
      </c>
      <c r="M15" s="14" t="s">
        <v>32</v>
      </c>
      <c r="N15" s="14" t="s">
        <v>33</v>
      </c>
      <c r="O15" s="14" t="s">
        <v>34</v>
      </c>
      <c r="P15" s="14" t="s">
        <v>35</v>
      </c>
      <c r="Q15" s="14" t="s">
        <v>36</v>
      </c>
      <c r="R15" s="14" t="s">
        <v>37</v>
      </c>
      <c r="S15" s="24"/>
      <c r="T15" s="24"/>
      <c r="U15" s="46"/>
      <c r="V15" s="24"/>
    </row>
    <row r="16" spans="1:22" s="3" customFormat="1" ht="16.5" customHeight="1" thickBot="1">
      <c r="A16" s="15" t="s">
        <v>38</v>
      </c>
      <c r="B16" s="62" t="s">
        <v>39</v>
      </c>
      <c r="C16" s="63"/>
      <c r="D16" s="38" t="s">
        <v>40</v>
      </c>
      <c r="E16" s="38" t="s">
        <v>41</v>
      </c>
      <c r="F16" s="12" t="s">
        <v>42</v>
      </c>
      <c r="G16" s="13"/>
      <c r="H16" s="13"/>
      <c r="I16" s="13"/>
      <c r="J16" s="13"/>
      <c r="K16" s="13"/>
      <c r="L16" s="13"/>
      <c r="M16" s="13">
        <v>1</v>
      </c>
      <c r="N16" s="13"/>
      <c r="O16" s="13"/>
      <c r="P16" s="13"/>
      <c r="Q16" s="13"/>
      <c r="R16" s="13">
        <v>1</v>
      </c>
      <c r="S16" s="39">
        <f>IFERROR(IF(COUNT(G16:R16)&lt;1,0,IF(COUNT(G17:R17)&gt;=COUNT(G16:R16),1,(COUNT(G17:R17)/COUNT(G16:R16)))),0)</f>
        <v>0.5</v>
      </c>
      <c r="T16" s="59">
        <f>AVERAGE(S16:S21)</f>
        <v>0.5757575757575758</v>
      </c>
      <c r="U16" s="21"/>
      <c r="V16" s="21"/>
    </row>
    <row r="17" spans="1:22" s="3" customFormat="1" ht="95.25" customHeight="1" thickBot="1">
      <c r="A17" s="16"/>
      <c r="B17" s="64"/>
      <c r="C17" s="65"/>
      <c r="D17" s="37"/>
      <c r="E17" s="37"/>
      <c r="F17" s="8" t="s">
        <v>43</v>
      </c>
      <c r="G17" s="7"/>
      <c r="H17" s="7"/>
      <c r="I17" s="7"/>
      <c r="J17" s="7"/>
      <c r="K17" s="7"/>
      <c r="L17" s="7"/>
      <c r="M17" s="7">
        <v>1</v>
      </c>
      <c r="N17" s="7"/>
      <c r="O17" s="7"/>
      <c r="P17" s="7"/>
      <c r="Q17" s="7"/>
      <c r="R17" s="7"/>
      <c r="S17" s="40"/>
      <c r="T17" s="60"/>
      <c r="U17" s="22"/>
      <c r="V17" s="22"/>
    </row>
    <row r="18" spans="1:22" s="3" customFormat="1" ht="30.75" customHeight="1" thickBot="1">
      <c r="A18" s="16"/>
      <c r="B18" s="62" t="s">
        <v>44</v>
      </c>
      <c r="C18" s="63"/>
      <c r="D18" s="37" t="s">
        <v>45</v>
      </c>
      <c r="E18" s="37" t="s">
        <v>41</v>
      </c>
      <c r="F18" s="9" t="s">
        <v>42</v>
      </c>
      <c r="G18" s="7"/>
      <c r="H18" s="7"/>
      <c r="I18" s="7"/>
      <c r="J18" s="7"/>
      <c r="K18" s="7"/>
      <c r="L18" s="7">
        <v>1</v>
      </c>
      <c r="M18" s="7"/>
      <c r="N18" s="7"/>
      <c r="O18" s="7"/>
      <c r="P18" s="7"/>
      <c r="Q18" s="7"/>
      <c r="R18" s="7">
        <v>1</v>
      </c>
      <c r="S18" s="40">
        <f>IFERROR(IF(COUNT(G18:R18)&lt;1,0,IF(COUNT(G19:R19)&gt;=COUNT(G18:R18),1,(COUNT(G19:R19)/COUNT(G18:R18)))),0)</f>
        <v>0.5</v>
      </c>
      <c r="T18" s="60"/>
      <c r="U18" s="10"/>
      <c r="V18" s="10"/>
    </row>
    <row r="19" spans="1:22" s="3" customFormat="1" ht="40.5" customHeight="1" thickBot="1">
      <c r="A19" s="16"/>
      <c r="B19" s="64"/>
      <c r="C19" s="65"/>
      <c r="D19" s="37"/>
      <c r="E19" s="37"/>
      <c r="F19" s="8" t="s">
        <v>43</v>
      </c>
      <c r="G19" s="7"/>
      <c r="H19" s="7"/>
      <c r="I19" s="7"/>
      <c r="J19" s="7"/>
      <c r="K19" s="7"/>
      <c r="L19" s="7">
        <v>1</v>
      </c>
      <c r="M19" s="7"/>
      <c r="N19" s="7"/>
      <c r="O19" s="7"/>
      <c r="P19" s="7"/>
      <c r="Q19" s="7"/>
      <c r="R19" s="7"/>
      <c r="S19" s="40"/>
      <c r="T19" s="60"/>
      <c r="U19" s="10"/>
      <c r="V19" s="10"/>
    </row>
    <row r="20" spans="1:22" s="3" customFormat="1" ht="40.5" customHeight="1" thickBot="1">
      <c r="A20" s="16"/>
      <c r="B20" s="62" t="s">
        <v>46</v>
      </c>
      <c r="C20" s="63"/>
      <c r="D20" s="37" t="s">
        <v>47</v>
      </c>
      <c r="E20" s="37" t="s">
        <v>48</v>
      </c>
      <c r="F20" s="9" t="s">
        <v>42</v>
      </c>
      <c r="G20" s="7"/>
      <c r="H20" s="7">
        <v>1</v>
      </c>
      <c r="I20" s="7">
        <v>1</v>
      </c>
      <c r="J20" s="7">
        <v>1</v>
      </c>
      <c r="K20" s="7">
        <v>1</v>
      </c>
      <c r="L20" s="7">
        <v>1</v>
      </c>
      <c r="M20" s="7">
        <v>1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40">
        <f>IFERROR(IF(COUNT(G20:R20)&lt;1,0,IF(COUNT(G21:R21)&gt;=COUNT(G20:R20),1,(COUNT(G21:R21)/COUNT(G20:R20)))),0)</f>
        <v>0.72727272727272729</v>
      </c>
      <c r="T20" s="60"/>
      <c r="U20" s="10"/>
      <c r="V20" s="10"/>
    </row>
    <row r="21" spans="1:22" s="3" customFormat="1" ht="40.5" customHeight="1" thickBot="1">
      <c r="A21" s="17"/>
      <c r="B21" s="64"/>
      <c r="C21" s="65"/>
      <c r="D21" s="37"/>
      <c r="E21" s="37"/>
      <c r="F21" s="8" t="s">
        <v>43</v>
      </c>
      <c r="G21" s="7"/>
      <c r="H21" s="7">
        <v>1</v>
      </c>
      <c r="I21" s="7">
        <v>1</v>
      </c>
      <c r="J21" s="7">
        <v>1</v>
      </c>
      <c r="K21" s="7">
        <v>1</v>
      </c>
      <c r="L21" s="7">
        <v>1</v>
      </c>
      <c r="M21" s="7">
        <v>1</v>
      </c>
      <c r="N21" s="7">
        <v>1</v>
      </c>
      <c r="O21" s="7">
        <v>1</v>
      </c>
      <c r="P21" s="7"/>
      <c r="Q21" s="7"/>
      <c r="R21" s="7"/>
      <c r="S21" s="40"/>
      <c r="T21" s="61"/>
      <c r="U21" s="10"/>
      <c r="V21" s="10"/>
    </row>
    <row r="22" spans="1:22" ht="29.25" customHeight="1" thickBot="1">
      <c r="A22" s="58" t="s">
        <v>49</v>
      </c>
      <c r="B22" s="58"/>
      <c r="C22" s="58"/>
      <c r="D22" s="58"/>
      <c r="E22" s="58"/>
      <c r="F22" s="58"/>
      <c r="G22" s="7">
        <f t="shared" ref="G22:R22" si="0">SUMIF($F16:$F21,"P*",G16:G21)</f>
        <v>0</v>
      </c>
      <c r="H22" s="7">
        <f t="shared" si="0"/>
        <v>1</v>
      </c>
      <c r="I22" s="7">
        <f t="shared" si="0"/>
        <v>1</v>
      </c>
      <c r="J22" s="7">
        <f t="shared" si="0"/>
        <v>1</v>
      </c>
      <c r="K22" s="7">
        <f t="shared" si="0"/>
        <v>1</v>
      </c>
      <c r="L22" s="7">
        <f>SUMIF($F16:$F21,"P*",L16:L21)</f>
        <v>2</v>
      </c>
      <c r="M22" s="7">
        <f t="shared" si="0"/>
        <v>2</v>
      </c>
      <c r="N22" s="7">
        <f t="shared" si="0"/>
        <v>1</v>
      </c>
      <c r="O22" s="7">
        <f t="shared" si="0"/>
        <v>1</v>
      </c>
      <c r="P22" s="7">
        <f t="shared" si="0"/>
        <v>1</v>
      </c>
      <c r="Q22" s="7">
        <f t="shared" si="0"/>
        <v>1</v>
      </c>
      <c r="R22" s="7">
        <f t="shared" si="0"/>
        <v>3</v>
      </c>
      <c r="S22" s="22">
        <f>SUM(G22:R22)</f>
        <v>15</v>
      </c>
      <c r="T22" s="22"/>
      <c r="U22" s="56"/>
      <c r="V22" s="56"/>
    </row>
    <row r="23" spans="1:22" ht="29.25" customHeight="1" thickBot="1">
      <c r="A23" s="53" t="s">
        <v>50</v>
      </c>
      <c r="B23" s="53"/>
      <c r="C23" s="53"/>
      <c r="D23" s="53"/>
      <c r="E23" s="53"/>
      <c r="F23" s="53"/>
      <c r="G23" s="7">
        <f t="shared" ref="G23:R23" si="1">SUMIF($F16:$F21,"E*",G16:G21)</f>
        <v>0</v>
      </c>
      <c r="H23" s="7">
        <f t="shared" si="1"/>
        <v>1</v>
      </c>
      <c r="I23" s="7">
        <f t="shared" si="1"/>
        <v>1</v>
      </c>
      <c r="J23" s="7">
        <f t="shared" si="1"/>
        <v>1</v>
      </c>
      <c r="K23" s="7">
        <f t="shared" si="1"/>
        <v>1</v>
      </c>
      <c r="L23" s="7">
        <f t="shared" si="1"/>
        <v>2</v>
      </c>
      <c r="M23" s="7">
        <f t="shared" si="1"/>
        <v>2</v>
      </c>
      <c r="N23" s="7">
        <f t="shared" si="1"/>
        <v>1</v>
      </c>
      <c r="O23" s="7">
        <f t="shared" si="1"/>
        <v>1</v>
      </c>
      <c r="P23" s="7">
        <f t="shared" si="1"/>
        <v>0</v>
      </c>
      <c r="Q23" s="7">
        <f t="shared" si="1"/>
        <v>0</v>
      </c>
      <c r="R23" s="7">
        <f t="shared" si="1"/>
        <v>0</v>
      </c>
      <c r="S23" s="22">
        <f>SUM(G23:R23)</f>
        <v>10</v>
      </c>
      <c r="T23" s="22"/>
      <c r="U23" s="56"/>
      <c r="V23" s="56"/>
    </row>
    <row r="24" spans="1:22" s="2" customFormat="1" ht="52.5" customHeight="1" thickBot="1">
      <c r="A24" s="47" t="s">
        <v>51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</row>
    <row r="25" spans="1:22" ht="28.5" customHeight="1" thickBot="1">
      <c r="A25" s="27" t="s">
        <v>52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ht="69.95" customHeight="1" thickBot="1">
      <c r="A26" s="52" t="s">
        <v>53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1:22" ht="27.75" customHeight="1" thickBot="1">
      <c r="A27" s="27" t="s">
        <v>54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ht="36" customHeight="1" thickBot="1">
      <c r="A28" s="49" t="s">
        <v>55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25" t="s">
        <v>56</v>
      </c>
      <c r="V28" s="25"/>
    </row>
    <row r="29" spans="1:22" ht="16.5" thickBot="1">
      <c r="A29" s="45" t="s">
        <v>57</v>
      </c>
      <c r="B29" s="45" t="s">
        <v>58</v>
      </c>
      <c r="C29" s="25" t="s">
        <v>59</v>
      </c>
      <c r="D29" s="25"/>
      <c r="E29" s="25"/>
      <c r="F29" s="25"/>
      <c r="G29" s="25" t="s">
        <v>60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45" t="s">
        <v>61</v>
      </c>
      <c r="T29" s="45"/>
      <c r="U29" s="50"/>
      <c r="V29" s="50"/>
    </row>
    <row r="30" spans="1:22" ht="16.5" thickBot="1">
      <c r="A30" s="45"/>
      <c r="B30" s="45"/>
      <c r="C30" s="25"/>
      <c r="D30" s="25"/>
      <c r="E30" s="25"/>
      <c r="F30" s="25"/>
      <c r="G30" s="25" t="s">
        <v>62</v>
      </c>
      <c r="H30" s="25"/>
      <c r="I30" s="25"/>
      <c r="J30" s="25"/>
      <c r="K30" s="25"/>
      <c r="L30" s="25"/>
      <c r="M30" s="25" t="s">
        <v>63</v>
      </c>
      <c r="N30" s="25"/>
      <c r="O30" s="25"/>
      <c r="P30" s="25"/>
      <c r="Q30" s="25"/>
      <c r="R30" s="25"/>
      <c r="S30" s="45"/>
      <c r="T30" s="45"/>
      <c r="U30" s="50"/>
      <c r="V30" s="50"/>
    </row>
    <row r="31" spans="1:22" ht="20.25" customHeight="1" thickBot="1">
      <c r="A31" s="45" t="s">
        <v>64</v>
      </c>
      <c r="B31" s="44" t="s">
        <v>65</v>
      </c>
      <c r="C31" s="26" t="s">
        <v>66</v>
      </c>
      <c r="D31" s="26"/>
      <c r="E31" s="26"/>
      <c r="F31" s="26"/>
      <c r="G31" s="48">
        <f>SUM(G22:L22)</f>
        <v>6</v>
      </c>
      <c r="H31" s="48"/>
      <c r="I31" s="48"/>
      <c r="J31" s="48"/>
      <c r="K31" s="48"/>
      <c r="L31" s="48"/>
      <c r="M31" s="48">
        <f>SUM(M22:R22)</f>
        <v>9</v>
      </c>
      <c r="N31" s="48"/>
      <c r="O31" s="48"/>
      <c r="P31" s="48"/>
      <c r="Q31" s="48"/>
      <c r="R31" s="48"/>
      <c r="S31" s="54">
        <f>SUM(G31:R31)</f>
        <v>15</v>
      </c>
      <c r="T31" s="55"/>
      <c r="U31" s="50"/>
      <c r="V31" s="50"/>
    </row>
    <row r="32" spans="1:22" ht="20.25" customHeight="1" thickBot="1">
      <c r="A32" s="45"/>
      <c r="B32" s="44"/>
      <c r="C32" s="26" t="s">
        <v>67</v>
      </c>
      <c r="D32" s="26"/>
      <c r="E32" s="26"/>
      <c r="F32" s="26"/>
      <c r="G32" s="48">
        <f>SUM(G23:L23)</f>
        <v>6</v>
      </c>
      <c r="H32" s="48"/>
      <c r="I32" s="48"/>
      <c r="J32" s="48"/>
      <c r="K32" s="48"/>
      <c r="L32" s="48"/>
      <c r="M32" s="48">
        <f>SUM(M23:R23)</f>
        <v>4</v>
      </c>
      <c r="N32" s="48"/>
      <c r="O32" s="48"/>
      <c r="P32" s="48"/>
      <c r="Q32" s="48"/>
      <c r="R32" s="48"/>
      <c r="S32" s="54">
        <f>SUM(G32:R32)</f>
        <v>10</v>
      </c>
      <c r="T32" s="55"/>
      <c r="U32" s="50"/>
      <c r="V32" s="50"/>
    </row>
    <row r="33" spans="1:256" s="2" customFormat="1" ht="20.25" customHeight="1" thickBot="1">
      <c r="A33" s="45"/>
      <c r="B33" s="44"/>
      <c r="C33" s="25" t="s">
        <v>68</v>
      </c>
      <c r="D33" s="25"/>
      <c r="E33" s="25"/>
      <c r="F33" s="25"/>
      <c r="G33" s="29">
        <f>IFERROR(IF(G31&lt;1,"",IF((G32/G31)&gt;1,1,(G32/G31))),0)</f>
        <v>1</v>
      </c>
      <c r="H33" s="29"/>
      <c r="I33" s="29"/>
      <c r="J33" s="29"/>
      <c r="K33" s="29"/>
      <c r="L33" s="29"/>
      <c r="M33" s="29">
        <f>IFERROR(IF(M31&lt;1,"",IF((M32/M31)&gt;1,1,(M32/M31))),0)</f>
        <v>0.44444444444444442</v>
      </c>
      <c r="N33" s="29"/>
      <c r="O33" s="29"/>
      <c r="P33" s="29"/>
      <c r="Q33" s="29"/>
      <c r="R33" s="29"/>
      <c r="S33" s="51">
        <f>IFERROR(S32/S31,0)</f>
        <v>0.66666666666666663</v>
      </c>
      <c r="T33" s="51"/>
      <c r="U33" s="50"/>
      <c r="V33" s="50"/>
    </row>
    <row r="34" spans="1:256" s="2" customFormat="1" ht="20.25" customHeight="1" thickBot="1">
      <c r="A34" s="45"/>
      <c r="B34" s="44"/>
      <c r="C34" s="25" t="s">
        <v>69</v>
      </c>
      <c r="D34" s="25"/>
      <c r="E34" s="25"/>
      <c r="F34" s="25"/>
      <c r="G34" s="29">
        <v>0.9</v>
      </c>
      <c r="H34" s="29"/>
      <c r="I34" s="29"/>
      <c r="J34" s="29"/>
      <c r="K34" s="29"/>
      <c r="L34" s="29"/>
      <c r="M34" s="29">
        <v>0.9</v>
      </c>
      <c r="N34" s="29"/>
      <c r="O34" s="29"/>
      <c r="P34" s="29"/>
      <c r="Q34" s="29"/>
      <c r="R34" s="29"/>
      <c r="S34" s="51">
        <v>0.9</v>
      </c>
      <c r="T34" s="51"/>
      <c r="U34" s="50"/>
      <c r="V34" s="50"/>
    </row>
    <row r="35" spans="1:256" ht="16.5" thickBot="1">
      <c r="A35" s="25" t="s">
        <v>70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50"/>
      <c r="V35" s="50"/>
    </row>
    <row r="36" spans="1:256" ht="99.95" customHeight="1" thickBot="1">
      <c r="A36" s="57" t="s">
        <v>71</v>
      </c>
      <c r="B36" s="57"/>
      <c r="C36" s="57"/>
      <c r="D36" s="57"/>
      <c r="E36" s="57"/>
      <c r="F36" s="57" t="s">
        <v>72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0"/>
      <c r="V36" s="50"/>
    </row>
    <row r="37" spans="1:256" ht="18.75" thickBot="1">
      <c r="A37" s="20"/>
      <c r="B37" s="20"/>
      <c r="C37" s="20"/>
      <c r="D37" s="20" t="s">
        <v>57</v>
      </c>
      <c r="E37" s="20"/>
      <c r="F37" s="20"/>
      <c r="G37" s="20"/>
      <c r="H37" s="20"/>
      <c r="I37" s="20"/>
      <c r="J37" s="20"/>
      <c r="K37" s="20" t="s">
        <v>73</v>
      </c>
      <c r="L37" s="20"/>
      <c r="M37" s="20"/>
      <c r="N37" s="20"/>
      <c r="O37" s="20"/>
      <c r="P37" s="20"/>
      <c r="Q37" s="20"/>
      <c r="R37" s="20"/>
      <c r="S37" s="20"/>
      <c r="T37" s="20"/>
      <c r="U37" s="20" t="s">
        <v>74</v>
      </c>
      <c r="V37" s="20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ht="80.25" customHeight="1" thickBot="1">
      <c r="A38" s="20" t="s">
        <v>75</v>
      </c>
      <c r="B38" s="20"/>
      <c r="C38" s="20"/>
      <c r="D38" s="19" t="s">
        <v>76</v>
      </c>
      <c r="E38" s="19"/>
      <c r="F38" s="19"/>
      <c r="G38" s="19"/>
      <c r="H38" s="19"/>
      <c r="I38" s="19"/>
      <c r="J38" s="19"/>
      <c r="K38" s="18" t="s">
        <v>77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ht="80.25" customHeight="1" thickBot="1">
      <c r="A39" s="20" t="s">
        <v>78</v>
      </c>
      <c r="B39" s="20"/>
      <c r="C39" s="20"/>
      <c r="D39" s="19" t="s">
        <v>79</v>
      </c>
      <c r="E39" s="19"/>
      <c r="F39" s="19"/>
      <c r="G39" s="19"/>
      <c r="H39" s="19"/>
      <c r="I39" s="19"/>
      <c r="J39" s="19"/>
      <c r="K39" s="19" t="s">
        <v>80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ht="80.25" customHeight="1" thickBot="1">
      <c r="A40" s="20" t="s">
        <v>81</v>
      </c>
      <c r="B40" s="20"/>
      <c r="C40" s="20"/>
      <c r="D40" s="19" t="s">
        <v>82</v>
      </c>
      <c r="E40" s="19"/>
      <c r="F40" s="19"/>
      <c r="G40" s="19"/>
      <c r="H40" s="19"/>
      <c r="I40" s="19"/>
      <c r="J40" s="19"/>
      <c r="K40" s="19" t="s">
        <v>83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</sheetData>
  <mergeCells count="95">
    <mergeCell ref="A14:A15"/>
    <mergeCell ref="A36:E36"/>
    <mergeCell ref="F36:T36"/>
    <mergeCell ref="B14:C15"/>
    <mergeCell ref="C1:U3"/>
    <mergeCell ref="C4:U6"/>
    <mergeCell ref="A29:A30"/>
    <mergeCell ref="C32:F32"/>
    <mergeCell ref="M31:R31"/>
    <mergeCell ref="A22:F22"/>
    <mergeCell ref="T16:T21"/>
    <mergeCell ref="B16:C17"/>
    <mergeCell ref="B18:C19"/>
    <mergeCell ref="B20:C21"/>
    <mergeCell ref="S18:S19"/>
    <mergeCell ref="S20:S21"/>
    <mergeCell ref="A40:C40"/>
    <mergeCell ref="D40:J40"/>
    <mergeCell ref="K40:T40"/>
    <mergeCell ref="U40:V40"/>
    <mergeCell ref="A26:V26"/>
    <mergeCell ref="S32:T32"/>
    <mergeCell ref="S31:T31"/>
    <mergeCell ref="A13:V13"/>
    <mergeCell ref="V14:V15"/>
    <mergeCell ref="B31:B34"/>
    <mergeCell ref="S22:T22"/>
    <mergeCell ref="B29:B30"/>
    <mergeCell ref="G30:L30"/>
    <mergeCell ref="G34:L34"/>
    <mergeCell ref="E14:F15"/>
    <mergeCell ref="U14:U15"/>
    <mergeCell ref="A24:V24"/>
    <mergeCell ref="S23:T23"/>
    <mergeCell ref="U28:V28"/>
    <mergeCell ref="C29:F30"/>
    <mergeCell ref="C33:F33"/>
    <mergeCell ref="M32:R32"/>
    <mergeCell ref="G31:L31"/>
    <mergeCell ref="A1:B6"/>
    <mergeCell ref="A9:B9"/>
    <mergeCell ref="C9:V9"/>
    <mergeCell ref="A10:B10"/>
    <mergeCell ref="A12:B12"/>
    <mergeCell ref="C10:V10"/>
    <mergeCell ref="A8:B8"/>
    <mergeCell ref="C8:V8"/>
    <mergeCell ref="A11:B11"/>
    <mergeCell ref="C11:V11"/>
    <mergeCell ref="A7:V7"/>
    <mergeCell ref="C12:V12"/>
    <mergeCell ref="S14:T15"/>
    <mergeCell ref="K37:T37"/>
    <mergeCell ref="D37:J37"/>
    <mergeCell ref="A35:T35"/>
    <mergeCell ref="C31:F31"/>
    <mergeCell ref="A27:V27"/>
    <mergeCell ref="U37:V37"/>
    <mergeCell ref="A37:C37"/>
    <mergeCell ref="M33:R33"/>
    <mergeCell ref="G14:R14"/>
    <mergeCell ref="D14:D15"/>
    <mergeCell ref="E18:E19"/>
    <mergeCell ref="E20:E21"/>
    <mergeCell ref="D16:D17"/>
    <mergeCell ref="S16:S17"/>
    <mergeCell ref="A39:C39"/>
    <mergeCell ref="D39:J39"/>
    <mergeCell ref="K39:T39"/>
    <mergeCell ref="U39:V39"/>
    <mergeCell ref="V16:V17"/>
    <mergeCell ref="E16:E17"/>
    <mergeCell ref="U16:U17"/>
    <mergeCell ref="G32:L32"/>
    <mergeCell ref="A28:T28"/>
    <mergeCell ref="U29:V36"/>
    <mergeCell ref="G33:L33"/>
    <mergeCell ref="S29:T30"/>
    <mergeCell ref="G29:R29"/>
    <mergeCell ref="A31:A34"/>
    <mergeCell ref="S34:T34"/>
    <mergeCell ref="M34:R34"/>
    <mergeCell ref="A16:A21"/>
    <mergeCell ref="K38:T38"/>
    <mergeCell ref="U38:V38"/>
    <mergeCell ref="A38:C38"/>
    <mergeCell ref="D38:J38"/>
    <mergeCell ref="S33:T33"/>
    <mergeCell ref="M30:R30"/>
    <mergeCell ref="C34:F34"/>
    <mergeCell ref="A23:F23"/>
    <mergeCell ref="U22:V23"/>
    <mergeCell ref="A25:V25"/>
    <mergeCell ref="D18:D19"/>
    <mergeCell ref="D20:D21"/>
  </mergeCells>
  <conditionalFormatting sqref="G16:R16">
    <cfRule type="containsText" dxfId="8" priority="277" stopIfTrue="1" operator="containsText" text="1">
      <formula>NOT(ISERROR(SEARCH("1",G16)))</formula>
    </cfRule>
  </conditionalFormatting>
  <conditionalFormatting sqref="G17:R17">
    <cfRule type="cellIs" dxfId="7" priority="233" operator="equal">
      <formula>1</formula>
    </cfRule>
  </conditionalFormatting>
  <conditionalFormatting sqref="T16">
    <cfRule type="cellIs" dxfId="6" priority="175" stopIfTrue="1" operator="greaterThanOrEqual">
      <formula>0.7</formula>
    </cfRule>
    <cfRule type="cellIs" dxfId="5" priority="176" stopIfTrue="1" operator="between">
      <formula>0.67</formula>
      <formula>0.45</formula>
    </cfRule>
    <cfRule type="cellIs" dxfId="4" priority="177" stopIfTrue="1" operator="between">
      <formula>0</formula>
      <formula>0.44</formula>
    </cfRule>
  </conditionalFormatting>
  <conditionalFormatting sqref="G18:R18">
    <cfRule type="containsText" dxfId="3" priority="12" stopIfTrue="1" operator="containsText" text="1">
      <formula>NOT(ISERROR(SEARCH("1",G18)))</formula>
    </cfRule>
  </conditionalFormatting>
  <conditionalFormatting sqref="G19:R19">
    <cfRule type="cellIs" dxfId="2" priority="11" operator="equal">
      <formula>1</formula>
    </cfRule>
  </conditionalFormatting>
  <conditionalFormatting sqref="G20:R20">
    <cfRule type="containsText" dxfId="1" priority="8" stopIfTrue="1" operator="containsText" text="1">
      <formula>NOT(ISERROR(SEARCH("1",G20)))</formula>
    </cfRule>
  </conditionalFormatting>
  <conditionalFormatting sqref="G21:R21">
    <cfRule type="cellIs" dxfId="0" priority="7" operator="equal">
      <formula>1</formula>
    </cfRule>
  </conditionalFormatting>
  <printOptions horizontalCentered="1"/>
  <pageMargins left="0.39370078740157483" right="0.43307086614173229" top="0.47244094488188981" bottom="0.70866141732283472" header="0" footer="0"/>
  <pageSetup scale="25" orientation="portrait" r:id="rId1"/>
  <headerFooter alignWithMargins="0"/>
  <rowBreaks count="1" manualBreakCount="1">
    <brk id="12" max="16383" man="1"/>
  </rowBreaks>
  <ignoredErrors>
    <ignoredError sqref="T23 T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Castro Higuera</dc:creator>
  <cp:keywords/>
  <dc:description/>
  <cp:lastModifiedBy>X</cp:lastModifiedBy>
  <cp:revision/>
  <dcterms:created xsi:type="dcterms:W3CDTF">2009-10-28T16:02:27Z</dcterms:created>
  <dcterms:modified xsi:type="dcterms:W3CDTF">2025-02-13T00:38:25Z</dcterms:modified>
  <cp:category/>
  <cp:contentStatus/>
</cp:coreProperties>
</file>