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codeName="ThisWorkbook"/>
  <mc:AlternateContent xmlns:mc="http://schemas.openxmlformats.org/markup-compatibility/2006">
    <mc:Choice Requires="x15">
      <x15ac:absPath xmlns:x15ac="http://schemas.microsoft.com/office/spreadsheetml/2010/11/ac" url="C:\MARTHA TRABAJO 2020-2023\PÁGINA WEB\2022\"/>
    </mc:Choice>
  </mc:AlternateContent>
  <xr:revisionPtr revIDLastSave="0" documentId="13_ncr:1_{EF4E8238-6E01-4AF4-ADC6-B048AB27C38C}" xr6:coauthVersionLast="36" xr6:coauthVersionMax="47" xr10:uidLastSave="{00000000-0000-0000-0000-000000000000}"/>
  <bookViews>
    <workbookView xWindow="0" yWindow="0" windowWidth="28800" windowHeight="11325" tabRatio="808" xr2:uid="{00000000-000D-0000-FFFF-FFFF00000000}"/>
  </bookViews>
  <sheets>
    <sheet name="Consolidado" sheetId="9" r:id="rId1"/>
    <sheet name="Gestión del Riesgo " sheetId="2" r:id="rId2"/>
    <sheet name="Racionalización de Tramites" sheetId="6" r:id="rId3"/>
    <sheet name="Rendición de cuentas" sheetId="8" r:id="rId4"/>
    <sheet name="Mejora atención al ciudadano" sheetId="3" r:id="rId5"/>
    <sheet name="Transparencia y acceso Info" sheetId="4" r:id="rId6"/>
    <sheet name=" Iniciativas Adicionales" sheetId="5" r:id="rId7"/>
  </sheets>
  <externalReferences>
    <externalReference r:id="rId8"/>
    <externalReference r:id="rId9"/>
  </externalReferences>
  <definedNames>
    <definedName name="_xlnm._FilterDatabase" localSheetId="3" hidden="1">'Rendición de cuentas'!$A$1:$S$16</definedName>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O7" i="2" l="1"/>
  <c r="W16" i="8"/>
  <c r="O10" i="3"/>
  <c r="O9" i="4"/>
  <c r="O6" i="5"/>
  <c r="L6" i="5"/>
  <c r="L9" i="4" l="1"/>
  <c r="L10" i="3" l="1"/>
  <c r="T16" i="8"/>
  <c r="N4" i="6"/>
  <c r="L7" i="2"/>
  <c r="I6" i="5"/>
  <c r="C15" i="9"/>
  <c r="B15" i="9"/>
  <c r="D14" i="9"/>
  <c r="D13" i="9"/>
  <c r="D12" i="9"/>
  <c r="D11" i="9"/>
  <c r="D10" i="9"/>
  <c r="D9" i="9"/>
  <c r="D15" i="9" l="1"/>
  <c r="I9" i="4" l="1"/>
  <c r="I10" i="3"/>
  <c r="Q16" i="8" l="1"/>
  <c r="K4" i="6"/>
  <c r="I7" i="2"/>
  <c r="A4" i="2"/>
  <c r="A5" i="2" s="1"/>
  <c r="A6" i="2" s="1"/>
  <c r="A4" i="4"/>
  <c r="A5" i="4" s="1"/>
  <c r="A6" i="4" s="1"/>
  <c r="A7" i="4" s="1"/>
  <c r="A8" i="4" s="1"/>
  <c r="A4" i="3"/>
  <c r="A5" i="3" s="1"/>
  <c r="A6" i="3" s="1"/>
  <c r="A7" i="3" s="1"/>
  <c r="A8" i="3" s="1"/>
  <c r="A9" i="3" s="1"/>
</calcChain>
</file>

<file path=xl/sharedStrings.xml><?xml version="1.0" encoding="utf-8"?>
<sst xmlns="http://schemas.openxmlformats.org/spreadsheetml/2006/main" count="558" uniqueCount="373">
  <si>
    <t>INSTITUTO NACIONAL PARA CIEGOS</t>
  </si>
  <si>
    <t xml:space="preserve">INFORME DE SEGUIMIENTO  AL PLAN ANTICORRUPCIÓN Y DE ATENCIÓN AL CIUDADANO </t>
  </si>
  <si>
    <t xml:space="preserve">FECHA DE CORTE: </t>
  </si>
  <si>
    <t>31 DE DICIEMBRE DE 2022</t>
  </si>
  <si>
    <t>FECHA DEL INFORME:</t>
  </si>
  <si>
    <t>FEBRERO DE 2023</t>
  </si>
  <si>
    <t>ELABORADO POR:</t>
  </si>
  <si>
    <t>CONTRATISTA AUDITOR INTERNO</t>
  </si>
  <si>
    <t>SEGUIMIENTO TERCER CUATRIMESTRE 2022</t>
  </si>
  <si>
    <t>COMPONENTE</t>
  </si>
  <si>
    <t>ACTIVIDADES PROGRAMADAS EN EL AÑO</t>
  </si>
  <si>
    <t>AVANCE DE LAS ACTIVIDADES A LA FECHA DE CORTE</t>
  </si>
  <si>
    <t>% AVANCE</t>
  </si>
  <si>
    <t>OBSERVACIONES</t>
  </si>
  <si>
    <t xml:space="preserve">Componente 1: 
Gestión del Riesgo de Corrupción -Mapa de Riesgos de Corrupción </t>
  </si>
  <si>
    <t>Se ejecutaron las actividades definidas en el primer cuatrimestre</t>
  </si>
  <si>
    <t>Componente 2: 
Estrategia de Racionalización de Trámites</t>
  </si>
  <si>
    <t xml:space="preserve">Se ejecutaron en el segundo cuatrimestre las actividades definidas. </t>
  </si>
  <si>
    <t xml:space="preserve">Componente 3: 
Rendición de Cuentas </t>
  </si>
  <si>
    <t xml:space="preserve">Se presentaron ejecuciones parciales de 3 actividades y 1 no se logró evidenciar el producto final. </t>
  </si>
  <si>
    <t xml:space="preserve">Componente 4:
Mecanismo de mejoramiento del atención al ciudadano </t>
  </si>
  <si>
    <t>Se observó 1 actividad no ejecutada y 3 actividades ejecutadas parcialmente</t>
  </si>
  <si>
    <t xml:space="preserve">Componente 5: 
Mecanismo de Transparencia y acceso a la información pública </t>
  </si>
  <si>
    <t>Se presentó ejecución parcial de 1 actividad</t>
  </si>
  <si>
    <t xml:space="preserve">Componente 6: 
Iniciativas adicionales </t>
  </si>
  <si>
    <t xml:space="preserve">1 actividad ejecutada parcialmente </t>
  </si>
  <si>
    <t xml:space="preserve">PROMEDIO </t>
  </si>
  <si>
    <t>ZONA ALTA</t>
  </si>
  <si>
    <t>Fuente: Plan Anticorrupción y de Atención al Ciudadano, seguimiento primer cuatrimeste. Página Web Institucional, Carpeta Pública SIG, consultas y verificaciones con los funcionarios responsables de las procesos y/o acciones.</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</si>
  <si>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</si>
  <si>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</si>
  <si>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</si>
  <si>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</si>
  <si>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</si>
  <si>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</si>
  <si>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Angela Patricia Cortés - Contratista Oficina Control Interno</t>
  </si>
  <si>
    <t>PLAN ANTICORRUPCIÓN 2022
COMPONENTE 1: Gestión del Riesgo de Corrupción</t>
  </si>
  <si>
    <t>#</t>
  </si>
  <si>
    <t>Subcomponente / Procesos</t>
  </si>
  <si>
    <t xml:space="preserve">Actividad </t>
  </si>
  <si>
    <t xml:space="preserve">Meta o producto </t>
  </si>
  <si>
    <t xml:space="preserve">Responsable </t>
  </si>
  <si>
    <t xml:space="preserve">Fecha Programada </t>
  </si>
  <si>
    <t>Seguimiento Primer Cuatrimestre</t>
  </si>
  <si>
    <t>SEGUIMIENTO OCI
I CUATRIMESTRE/ 22</t>
  </si>
  <si>
    <t>CUMPLIMIENTO</t>
  </si>
  <si>
    <t>Seguimiento Segundo Cuatrimestre</t>
  </si>
  <si>
    <t>SEGUIMIENTO OCI
II CUATRIMESTRE/ 22</t>
  </si>
  <si>
    <t>CUMPLIMIENTO II CUATRIMESTRE/22</t>
  </si>
  <si>
    <t>Seguimiento Terce Cuatrimestre</t>
  </si>
  <si>
    <t>SEGUIMIENTO OCI
II CUATRIMESTRE/ 223</t>
  </si>
  <si>
    <t>CUMPLIMIENTO II CUATRIMESTRE/224</t>
  </si>
  <si>
    <t>Construcción del Mapa de Riesgos de Corrupción</t>
  </si>
  <si>
    <t>Revisar y actualizar el mapa de riesgos de corrupción de la entidad de acuerdo con la metodología del DAFP del año 2020</t>
  </si>
  <si>
    <t>(1) Mapa Riesgos de Corrupción consolidado</t>
  </si>
  <si>
    <t xml:space="preserve">Oficina Asesora de Planeación </t>
  </si>
  <si>
    <t>Enero 31 de 2022</t>
  </si>
  <si>
    <t>Se construyo el Mapa de Riesgos de Corrupción con los direferentes proceso involucrados.</t>
  </si>
  <si>
    <t>Se evidencia a través del link https://inci.gov.co/transparencia/43-plan-de-accion-0 la elaboración y publicación del Mapa de Riesgos de Corrupción de la vigencia 2022.</t>
  </si>
  <si>
    <t>Se actualizaron los controles de los riesgo en  el mapa de Riesgos de Corrupción con los diferentes procesos.</t>
  </si>
  <si>
    <t>La actividad se encuentra cumplida</t>
  </si>
  <si>
    <t>Se reviso y actualizo en el segundo cuatrimestre</t>
  </si>
  <si>
    <t>Consulta y Divulgación</t>
  </si>
  <si>
    <t>Publicar el  Mapa de Riesgos de Corrupción en la página web de la entidad</t>
  </si>
  <si>
    <t xml:space="preserve">(1) Mapa Riesgos de Corrupción publicado. </t>
  </si>
  <si>
    <t>Se revisó y actualizó el mapa de riesgos de corrupción de la entidad, el cual se encuentra publicado en la pagina web en la siguiente ruta: sección de Transparecia -2022- transparencia - numeral 4 -Planeacion - 4.3 Plan de Accion -Mapa de Riesgos de Corrupción 2022.</t>
  </si>
  <si>
    <t>Se evidencia a través del link https://inci.gov.co/transparencia/43-plan-de-accion-0 la elaboración y publicación del Mapa de Riesgos de Corrupción de la vigencia 2022. Además, se informó mediante correo electrónico institucional del 12 de enero de 2022, la ruta para consulta a través OneDrive.</t>
  </si>
  <si>
    <t xml:space="preserve"> La segunda version del mapa de riesgos se publico en en:https://www.inci.gov.co/transparencia/43-plan-de-accion</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</si>
  <si>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</si>
  <si>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</si>
  <si>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</si>
  <si>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</si>
  <si>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2022 (Cada 4 meses) </t>
  </si>
  <si>
    <t>Se promovió y realizó el monitoreo del mapa de Riesgos de Corrupción con todos los líderes de proceso a traves de la Suite Vision</t>
  </si>
  <si>
    <t xml:space="preserve">Se evidenció correo electrónico del 22 de abril de 2022, remitido a los responsables de usuarios en suite visión solicitando el diligenciamiento de la información a través del aplicativo.  </t>
  </si>
  <si>
    <t>Se promovio el monitoreo  de lo riesgos por parte de los lideres de procesos a traves de la Suite Vision.
La evidencia se encuentra en el sigueinte link:https://institutonacionalparaciegos-my.sharepoint.com/:f:/g/personal/csupanteve_inci_gov_co/EpbCbOKAazVKur1GdFO1-BkBWbm8zGsUkWQ1JL5qoKq7xA?e=5uiyWt</t>
  </si>
  <si>
    <t>Se aporta evidencia de la gestión efectuada mediante correo electrónico del 22 de agosto de 2022, por parte de la Oficina Asesora de Planeación con los lideres y responsables de las dependencias para el cargue de evidencias de los controles de los riesgos de corrupción y su respectivo monitoreo.</t>
  </si>
  <si>
    <t>Se realizo el monitoreo  de lo riesgos por parte de los lideres de procesos a traves de la Suite Vision.
La evidencia del monitoreo  se encuentra en los siguientes link:
https://www.inci.gov.co/sites/default/files/transparenciaok/TERCER%20SEGUIMIENTO%20CUATRIMESTRAL%20PLAN%20DE%20RIESGOS%20DE%20CORRUPCION_0.xls
https://institutonacionalparaciegos-my.sharepoint.com/:x:/g/personal/csupanteve_inci_gov_co/EW5XXD8cCmZCk7Jb1Vk9wlAB6chHyS7Wds6X7deyCzgtXw?e=LtBYuc</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</si>
  <si>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</si>
  <si>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</si>
  <si>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</si>
  <si>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</si>
  <si>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</si>
  <si>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Se realizó el seguimiento a las acciones de control establecidas y a los riesgos de corrupción planteados</t>
  </si>
  <si>
    <t xml:space="preserve">Se realizó seguimiento al mapa de riesgo de corrupción del primer cuatrimestre de 2022. </t>
  </si>
  <si>
    <t xml:space="preserve">Se realizó seguimiento al mapa de riesgo de corrupción del segundo cuatrimestre de 2022. </t>
  </si>
  <si>
    <t>PROMEDIO</t>
  </si>
  <si>
    <t>Vacía</t>
  </si>
  <si>
    <t xml:space="preserve">PLAN ANTICORRUPCIÓN 2022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</si>
  <si>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</si>
  <si>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</si>
  <si>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</si>
  <si>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</si>
  <si>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</si>
  <si>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</si>
  <si>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</si>
  <si>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Seguimiento segundo Cuatrimestre</t>
  </si>
  <si>
    <t>Seguimiento Tercer Cuatrimestre</t>
  </si>
  <si>
    <t>SEGUIMIENTO OCI
III CUATRIMESTRE/ 22</t>
  </si>
  <si>
    <t>CUMPLIMIENTO III CUATRIMESTRE/22</t>
  </si>
  <si>
    <t>Direccionamiento Estratégico</t>
  </si>
  <si>
    <t>Administrativa</t>
  </si>
  <si>
    <t>Racionalizar el OPA de Servicio de acceso a la cultura para población con discapacidad Visual</t>
  </si>
  <si>
    <t>Disminuir el tiempo de respuesta para el desarrollo de las actividades del Servicio de acceso a la cultura para población con discapacidad Visual</t>
  </si>
  <si>
    <t>Acceso mas rápido a los servicios</t>
  </si>
  <si>
    <t>Oficina Asesora de Planeación</t>
  </si>
  <si>
    <t>Agosto de 2022</t>
  </si>
  <si>
    <t>Para el primer cuatrimestre del 2022 se realizo registro en el aplicativo SUIT de la Función Pública de racionalización de la OPA  "servicio de acceso a la cultura para población con discapacidad visual" con su respectiva publicación en la pagina web, adicionalmente se realizó creación del plan para implementar la mejora diseñada y se efectuó el primer monitoreo</t>
  </si>
  <si>
    <t xml:space="preserve">Se evidencia registro del trámite en el SUIT. La fecha final de racionalización es el 31/08/2022. Se realizará seguimiento al plan de trabajo para implementar la propuesta de mejora en el segundo cuatrimestre de la vigencia. </t>
  </si>
  <si>
    <t>Durante el mes de julio se realizo el monitoreo de la estrategia de racionalización de tramites en el aplicativo SUIT y se finalizaron las acciones asociadas a la estrategia de racionalización para la vigencia 2022.
La ruta de la evidencia se encuentra:https://institutonacionalparaciegos-my.sharepoint.com/:f:/g/personal/csupanteve_inci_gov_co/Ep-HyyUvD8NDgZM2h4MGKUQBVWkNDJJBk1LdbwXCYuQU2g?e=etZtGL</t>
  </si>
  <si>
    <t xml:space="preserve">Se evidencia a traves del link https://www.gov.co/buscador/INCI la racionalización de los tiempos de respuesta de servicios como: Acceso a Biblioteca Virtual, a la cultura para la población con discapacidad visual, asistencia técnica para fortalecer la inclusión de la población con discapacidad visual, a 5 días hábiles. La información públicada para conocimiento de terceros en la página web principal del INCI mediante banner con acceso directo al link mencionado inicialmente. </t>
  </si>
  <si>
    <t>Actividad cumplida segundo cuatrimestre</t>
  </si>
  <si>
    <t>La actividad esta cumplida desde el segundo cuatrimestre de 2022</t>
  </si>
  <si>
    <t>PLAN ANTICORRUPCIÓN 2022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</si>
  <si>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</si>
  <si>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</si>
  <si>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</si>
  <si>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</si>
  <si>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</si>
  <si>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</si>
  <si>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</si>
  <si>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</si>
  <si>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</si>
  <si>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</si>
  <si>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</si>
  <si>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</si>
  <si>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</si>
  <si>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</si>
  <si>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</si>
  <si>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</si>
  <si>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</si>
  <si>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</si>
  <si>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</si>
  <si>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</si>
  <si>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</si>
  <si>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</si>
  <si>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Se evidencia a través del link https://inci.gov.co/transparencia/43-plan-de-accion-0 de la página web la elaboración y publicación del Plan de Acción Anual, el cual se encuentra alineados con los ODS de acuerdo a lo observado.</t>
  </si>
  <si>
    <t>Las metas del plan de acción anual se encuentran asociadas con los Objetivos de Desarrollo Sostenible. El documento plan de acción se encuentra en la sección de transparencia en el numeral 4.3 y 6.2</t>
  </si>
  <si>
    <t>Acción cumplida</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</si>
  <si>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</si>
  <si>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</si>
  <si>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</si>
  <si>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</si>
  <si>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2022</t>
  </si>
  <si>
    <t>Se diligencio el autodiagostico  de rendicion de cuentas y se puede evidenciar en el siguiente link: link:https://institutonacionalparaciegos-my.sharepoint.com/:f:/g/personal/csupanteve_inci_gov_co/EmsTycMDcRBIumyDJjYPJ1gB62sTL9qQYekkqmSpk1Fz9w?e=nqOPs6</t>
  </si>
  <si>
    <t xml:space="preserve">Se verifica el link aportado en el monitoreo por parte de la OAP. Se observa que el archivo corresponde al presente documento. </t>
  </si>
  <si>
    <t>Se diligenció el autodiagnóstico de la rendición de cuentas en el mes de abril
Link: https://institutonacionalparaciegos-my.sharepoint.com/:f:/g/personal/csupanteve_inci_gov_co/Em0PImFwuxBGlzqSRH_XakoBrSxnmfeJIIRGEflSn4AZEw?e=OaWrhZ</t>
  </si>
  <si>
    <t>Se evidencia la elaboración del autodiagnostico en formato excel de la rendición de cuentas a través del formato del mipg con un puntaje del 99,5%</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</si>
  <si>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</si>
  <si>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</si>
  <si>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</si>
  <si>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</si>
  <si>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</si>
  <si>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2022</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</si>
  <si>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</si>
  <si>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 xml:space="preserve">Se aporta como evidencia el registro a la participación de la Sesión Masiva: Sistema Nacional de Rendición de cuentas de tres funcionarias de la OAP. Teniendo en cuenta que la ejecución de la actividad la lideran dos grupos y ante la ausencia de evidencia de registro o asistencia a esta capacitación por parte del Grupo de Gestión Humana, se concluye un cumplimiento del 25% </t>
  </si>
  <si>
    <t>El día 7 de julio las profesionales Miryam Herrera, Jenny Malaver y Martha Gómez asistieron a la capacitación "Manual ûnico Rendición de Cuentas" Se adjuntan evidencias de la asistencia a la misma.
Link: https://institutonacionalparaciegos-my.sharepoint.com/:f:/g/personal/csupanteve_inci_gov_co/Em0PImFwuxBGlzqSRH_XakoBrSxnmfeJIIRGEflSn4AZEw?e=OaWrhZ</t>
  </si>
  <si>
    <t>Se evidencia participación en la Sesión Masiva sobre el Manual Único de Rendición de Cuentas, realizada el 7 de julio de 2022, por parte del equipo de planeación y subdirección técnica. De acuerdo con los responsables definidos no se observa avance por parte del grupo de Gestión Humana. Se concluye un seguimiento del 50%, dado que se integra personal adicional al definido.</t>
  </si>
  <si>
    <t xml:space="preserve">Actividad cumplida </t>
  </si>
  <si>
    <t xml:space="preserve">De acuerdo con los responsables definidos no se observa avance por parte del grupo de Gestión Humana. Se concluye un seguimiento al finalizar la vigencia del 75%, dado que se integra personal mencionado. </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</si>
  <si>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</si>
  <si>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</si>
  <si>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</si>
  <si>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</si>
  <si>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</si>
  <si>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2022</t>
  </si>
  <si>
    <t xml:space="preserve">No se ha iniciado el desarrollo de esta actividad </t>
  </si>
  <si>
    <t>No se reporta avance de la actividad. Actividad prevista para iniciar en el segundo y tercer cuatrimestre de 2022</t>
  </si>
  <si>
    <t>En el mes de agosto se remitió la encuesta a entidades asesoradas por el proceso de asistencia técnica. 
https://forms.office.com/r/Rq2JECierA
En los meses de septiembre y octubre se elaborará el documento con la sistematización de la información</t>
  </si>
  <si>
    <t>No se aporta avance de la actividad. Actividad prevista para iniciar en el segundo y tercer cuatrimestre de 2022</t>
  </si>
  <si>
    <t xml:space="preserve">Se elaboró el documento de sistematización de las encuestas el cual se encuentra incluido dentro del informe de rendición de cuentas. El cual se encuentra en el siguiente enlace: https://institutonacionalparaciegos-my.sharepoint.com/:w:/g/personal/csupanteve_inci_gov_co/EeRbxcGbOOJAr5M6nKpvRN0BgSYjHzmBvdS798cLAp5QqQ?e=dzfrOs
</t>
  </si>
  <si>
    <t>Se observa en el informe de Rendición de cuentas que se sistematizó y se proyectaron las respuestas de la encuesta realizada a 19 personas. Con este resultado se da por cumplida la actividad</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</si>
  <si>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</si>
  <si>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</si>
  <si>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</si>
  <si>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</si>
  <si>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No se reporta avance de la actividad. Actividad prevista para iniciar en el segundo  cuatrimestre de 2022</t>
  </si>
  <si>
    <t xml:space="preserve">Se llevan a cabo los programas INCI Como vamos en INCI Radio y en el mes de diciembre se realizará el evento de rendición de cuentas anual
Se adjunta cronograma de programas en INCI Como vamos </t>
  </si>
  <si>
    <t>Se llevaron a cabo los programas INCI Como vamos en INCI Radio y en el mes de diciembre el evento de rendición de cuentas anual
para un total de 37 espacios. En la hoja 2 se detallan los mismos</t>
  </si>
  <si>
    <t xml:space="preserve">No se observó en el repositorio del OneDrive destinado para las evidencias del PAAC, el cronograma de los espacios de rendición de cuentas de acuerdo a la meta definida. </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</si>
  <si>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</si>
  <si>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</si>
  <si>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</si>
  <si>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2022</t>
  </si>
  <si>
    <t>No se reporta avance de la actividad. Actividad prevista para iniciar en el tercer cuatrimestre de 2022</t>
  </si>
  <si>
    <t>Se elaboró el informe de gestión para presentar en el espacio de rendición de cuentas y se publicó en la página web
https://inci.gov.co/participa/rendicion-de-cuentas-2022</t>
  </si>
  <si>
    <t>Se observa ejecución de la actividad y se evidencia publicado en la página web a través del enlace https://inci.gov.co/participa/rendicion-de-cuentas-2022</t>
  </si>
  <si>
    <t>Publicar el informe de gestión en la página web de la entidad</t>
  </si>
  <si>
    <t>Informe de gestión para presentar en el espacio de rendición de cuentas publicado en la página web de la entidad</t>
  </si>
  <si>
    <t>Oficina de Comunicaciones</t>
  </si>
  <si>
    <t>Noviembre de 2022</t>
  </si>
  <si>
    <t>Realizar la Convocatoria del evento</t>
  </si>
  <si>
    <t xml:space="preserve">(1) Convocatoria del evento </t>
  </si>
  <si>
    <t>(1) Convocatoria realizada</t>
  </si>
  <si>
    <t>Se realizó la convocatoria al evento de rendición de cuentas del mes de diciembre en la home de la página web del INCI desde el 9 de noviembre de 2022
https://institutonacionalparaciegos-my.sharepoint.com/:i:/g/personal/csupanteve_inci_gov_co/Ed26HOZed11PmU_l0QVDnxQBW4htMB69wIvziWmfF_XLGA?e=Cf3QfO</t>
  </si>
  <si>
    <t>Se evidenció la convocatoria efectuada por la entidad a través de la página web institucional por medio del micrositio InPulso</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</si>
  <si>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</si>
  <si>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</si>
  <si>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</si>
  <si>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</si>
  <si>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2022</t>
  </si>
  <si>
    <t>Se elaboró el informe de rendición de cuentas. 
La evidencia se encuentra en:
 https://institutonacionalparaciegos-my.sharepoint.com/:w:/g/personal/csupanteve_inci_gov_co/EeRbxcGbOOJAr5M6nKpvRN0BgSYjHzmBvdS798cLAp5QqQ?e=dzfrOs</t>
  </si>
  <si>
    <t>Se evidencia la elaboración de un informe en el cual detallan los espacios de rendición. Sin embargo, no se evidencia el análisis de la implementación de la estrategia</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</si>
  <si>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</si>
  <si>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</si>
  <si>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</si>
  <si>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</si>
  <si>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 xml:space="preserve"> Se elaboró el documento de sistematización de las encuestas de percepción del evento el cual se encuentra dentro del informe de rendición de cuentas.  </t>
  </si>
  <si>
    <t xml:space="preserve">Teniendo en cuenta la meta, el cual indica que es un documento de sistematización, éste no haría parte del informe de Rendición de cuentas que se presentó como resultado final. </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</si>
  <si>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</si>
  <si>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</si>
  <si>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</si>
  <si>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No se establecieron compromisos con los grupos de valor y partes interesadas </t>
  </si>
  <si>
    <t>De acuerdo con el informe de presentado y publicado, se evidencia que no se generaron compromisos con los grupos de valor</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</si>
  <si>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</si>
  <si>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</si>
  <si>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</si>
  <si>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2022
Septiembre de 2022
Enero de 2023</t>
  </si>
  <si>
    <t>Se encuentra el informe del primer cuatrimestre publicado en el link https://inci.gov.co/transparencia/47-informes-de-la-oficina-de-control-interno-0</t>
  </si>
  <si>
    <t>En el mes de mayo se elaborara el primer informe</t>
  </si>
  <si>
    <t>Se encuentra el informe del segundo cuatrimestre publicado en el link https://inci.gov.co/transparencia/47-informes-de-la-oficina-de-control-interno-0</t>
  </si>
  <si>
    <t>Se realiza el informe cuatrimestral por parte de control interno</t>
  </si>
  <si>
    <t>Se encuentra el informe del tercer cuatrimestre publicado en el link https://inci.gov.co/transparencia/47-informes-de-la-oficina-de-control-interno-0</t>
  </si>
  <si>
    <t>PLAN ANTICORRUPCIÓN 2022
COMPONENTE 4: Mejora atención al ciudadano</t>
  </si>
  <si>
    <t>SEGUIMIENTO OCI
III CUATRIMESTRE/2022</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</si>
  <si>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</si>
  <si>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</si>
  <si>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</si>
  <si>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</si>
  <si>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2022</t>
  </si>
  <si>
    <t>No se reporta avance de la actividad. Actividad prevista para iniciar en el segundo cuatrimestre de 2022</t>
  </si>
  <si>
    <t>Se está analizando la posibilidad de realizar la implementación de lengua de señas en la página web, para garantizar el acceso a la información de la población sorda según resolución 1519 de 2020, para ello esta propuesta se pasará en el último cuatrimestre de 2022.</t>
  </si>
  <si>
    <t>No se aporta evidencia de la gestión adelantada</t>
  </si>
  <si>
    <t>La propuesta de mejora fue enviada a la alta direccion. La evidencia se encuentra en la siguiente ruta 
https://institutonacionalparaciegos-my.sharepoint.com/:b:/g/personal/csupanteve_inci_gov_co/EW7g7Ra2_vFGv7G6ErIGoNABUfIRjj_b3xYA_QbGvelnMQ?e=WFhMzt</t>
  </si>
  <si>
    <t>De acuerdo a la evidencia aportada, se observa que en el correo electrónico se realizó una solicitud tipo requerimiento y no una propuesta propiamente, el cual debería contener una debida justificación, implementación o curso a seguir, costos, entre otros aspectos. Por lo anterior, no se da por cumplida la actividad</t>
  </si>
  <si>
    <t>Fortalecimiento de los canales de atención</t>
  </si>
  <si>
    <t>Implementar el chat como nuevo canal de atención a los ciudadanos para contar con mayor cobertura</t>
  </si>
  <si>
    <t>(1) Canal de atención implementado</t>
  </si>
  <si>
    <t>Proceso Servicio al ciudadano</t>
  </si>
  <si>
    <t>Julio de 2022</t>
  </si>
  <si>
    <t>El chat como nuevo canal, se esta manejando a través de WhatsApp, en el numero que se encuentra en el "footer" de la pagina web. Paralelamente, se han venido adelantado acciones para que en el segundo cuatrimestre se tenga el  canal del chat en la página web.</t>
  </si>
  <si>
    <t xml:space="preserve">De acuerdo al seguimiento efectuado, se observa que en la página web del INCI a través del link https://inci.gov.co/atencion-al-ciudadano se ejecuta el servicio de chat a través del servicio de mensajera instantanea Whatsapp, el cual es redirigido al número telefónico 316 8741014. </t>
  </si>
  <si>
    <t>Actualmente se está utilizando el chat de WhatsApp de servicio al ciudadano, el cual se encuentra vinculado en la pagina web.A su vez se esta evalaundo vincular la opcion  del whatssapp de la Tienda Inci con  la pagina del INCI. 
Por su parte, para el ultimo cuatrenio, se va comparar el costo beneficio de whatsApp con los de un chatbot.
Evidencia de whatsApp:https://www.inci.gov.co/atencion-al-ciudadano
https://api.whatsapp.com/send?phone=57316%208741014&amp;text=Hola%20solicito%20informaci%C3%B3n%20desde%20la%20p%C3%A1gina%20%F0%9F%91%8D
https://institutonacionalparaciegos-my.sharepoint.com/:i:/g/personal/csupanteve_inci_gov_co/EQyU6ef9w_5EnigHAl6GPm0BjK5S-7IfQ7RUqMJvJIUKPw?e=V3eQnI
Evidencia de evaluacion de un  whatsapp desde la tienda:https://institutonacionalparaciegos-my.sharepoint.com/:i:/g/personal/csupanteve_inci_gov_co/EeHcgAbDSTlItXrm2lWzJSYBMJt9wYLH8sS5Q8wTdcVzUA?e=gMPi2A</t>
  </si>
  <si>
    <t xml:space="preserve">Se evidencia a través del link https://api.whatsapp.com/send?phone=57316%208741014&amp;text=Hola%20solicito%20informaci%C3%B3n%20desde%20la%20p%C3%A1gina%20%F0%9F%91%8D, que éste se encuentra vinculado en la página web del micrositio Atención al ciudadano, como un acceso directo a chatbot mediante whatsapp dispuesto por atención al ciudadano para dinamización del servicio. De esta manera, lo manejan de manera paralela tanto en whatsapp web como en el dispositivo en físico, lo que permite su gestión tanto por el responsable del proceso, como por los apoyos designados desde la subdirección técnica. No obstante no se puede redireccionar de acuerdo a la temática para su gestión. </t>
  </si>
  <si>
    <t>Se evaluo la posibilidad de usar dos whatsapp para la ciudadania: uno para la tienda INCI  asociada en la pagina web una vez ingresas al micrositio de la teinda y otro general que esta en toda la pagina para servicio al ciudadano. Esto con el objetivo de ser mas eficiente con los tiempos de respuesta. La evidencia es : 
https://institutonacionalparaciegos-my.sharepoint.com/:i:/g/personal/csupanteve_inci_gov_co/EWFcFNHYz5pCpKvLF_KQAvgBy5UzPREH2U7hQ64voOVU3g?e=AQUvDj
https://institutonacionalparaciegos-my.sharepoint.com/:i:/g/personal/csupanteve_inci_gov_co/EVwlmLVkMMZKnHjeU6yzPKsBLFsn9FFIGnX0m1_i0BGMFQ?e=RTfaIH</t>
  </si>
  <si>
    <t xml:space="preserve">Desde el seguimiento en el segundo cuatrimestre no se presentaron avances respecto a la implementación del chat como nuevo canal de atención. No obstante, se continúa en uso el servicio de mensajeria instantanea de whatsapp en donde se brinda atención por el responsable del proceso. </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</si>
  <si>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</si>
  <si>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</si>
  <si>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2022
Junio de 2022
Septiembre de 2022
Diciembre de 2022</t>
  </si>
  <si>
    <t>Se elaboró el informe de primer trimestre de 2022 con los respectivos indicadores asociados a los canales virtuales. La evidencia se encuentra publicada en la pagina web en la siguiente ruta: Transparencia-2022-4. Planeacion-4.9 Informes trimestrales sobre acceso a la información, quejas y reclamos- "Primer trimestre 2022 Informe de peticiones, quejas, reclamos, denuncias y solicitudes de acceso a la información"</t>
  </si>
  <si>
    <t xml:space="preserve">A través del link https://inci.gov.co/transparencia/49-informes-trimestrales-sobre-acceso-la-informacion-quejas-y-reclamos-0 se evidencia la elaboración y publicación del primer informe trimestral, el cual contiene el análisis de los diferentes indicadores de atención al ciudadano </t>
  </si>
  <si>
    <t>Se elaboró el informe de segundo trimestre de 2022 con los respectivos indicadores asociados a los canales virtuales, y canal presencial. La evidencia se encuentra publicada en la página web en la siguiente ruta: Transparencia-2022-4. Planeacion-4.9 Informes trimestrales sobre acceso a la información, quejas y reclamos- "Segundo trimestre 2022 Informe de peticiones, quejas, reclamos, denuncias y solicitudes de acceso a la información".</t>
  </si>
  <si>
    <t xml:space="preserve">A través del link https://inci.gov.co/transparencia/49-informes-trimestrales-sobre-acceso-la-informacion-quejas-y-reclamos-0 se evidencia la elaboración y publicación del segundo informe trimestral, el cual contiene el análisis de los diferentes indicadores de atención al ciudadano </t>
  </si>
  <si>
    <t>Se elaboró informe trimestral del tercer trimestre de 2022donde se encuentran indicadores asosciados a los tiempos de respuesta y espera de los ciudadanos , evidencia: https://www.inci.gov.co/transparencia/49-informes-trimestrales-sobre-acceso-la-informacion-quejas-y-reclamos-0</t>
  </si>
  <si>
    <t>De acuerdo a lo observado en el link https://inci.gov.co/transparencia/49-informes-trimestrales-sobre-acceso-la-informacion-quejas-y-reclamos-0, solo se han publicado a la fecha de evaluación los informes de PQRSD correspondientes al primer, segundo y tercer trimestre de 2022.</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</si>
  <si>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</si>
  <si>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</si>
  <si>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</si>
  <si>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</si>
  <si>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2022</t>
  </si>
  <si>
    <t>Durante el primer trimestre se participó en la sesión de política de servicio al ciudadano y lenguaje claro del 23 de marzo de 2022. Se puede evidenciar en el siguiente link https://institutonacionalparaciegos-my.sharepoint.com/:i:/g/personal/csupanteve_inci_gov_co/EW5BKghzHC9FqgEsAwCiE4wBS7L0gnCAhXb-OkxaF_YL_Q?e=1P287h</t>
  </si>
  <si>
    <t>Se aporta registro de capacitación a la Sesión Masiva: Politica de servicio al ciudadano y lenguaje claro</t>
  </si>
  <si>
    <t xml:space="preserve">Durante el segundo trimestre se participó en dos capacitaciones se adjuntan evidencias, Política de servicio al ciudadano y lenguaje claro:" Un espacio para aprender" del 16 de junio de 2022 se adjunta evidencia se adjunta asistencia.Y a la capacitación sobre Manual único de rendición de cuentas del 07 de julio de 2022. La evidencia se encuentra en el siguiente link: https://institutonacionalparaciegos-my.sharepoint.com/:x:/g/personal/csupanteve_inci_gov_co/EVGHiOIWIadJtip27dfcuv4BQ-_n-xd28uuRVrT_uiDxEA?e=Om41hE
https://institutonacionalparaciegos-my.sharepoint.com/:w:/g/personal/csupanteve_inci_gov_co/EfPlLLCFiZJIh3peYFU5hrQBfjYDuTStxFB_RwtlQAIuig?e=CynVzb
</t>
  </si>
  <si>
    <t xml:space="preserve">Se aporta lista de asistencia a la capacitación "Politica de servicio al ciudadano y lenguaje Claro" del 16/06/2022 y "Sesión Masiva "Manual Único de Rendición de cuentas" del 7 de julio de 2022. De esta manera se cumple con el indicador establecido. </t>
  </si>
  <si>
    <t>Capacitación sesión masiva sobre servicio al ciudadano para replicar y mejorar  del 01 de diciembre de 2022  la evidencia se encuentra en 
https://institutonacionalparaciegos-my.sharepoint.com/:i:/g/personal/csupanteve_inci_gov_co/Eag0rMC0M5xLigNzIxCFKpIBoX_JDrX7XCjJt9hCwWnABw?e=ejca2s</t>
  </si>
  <si>
    <t>Se aportó registro a capacitación " Sesión masiva: un espacio para replicar y mejorar continuamente". Sin embargo, la actividad estaba cumplida desde el segundo cuatrimestre</t>
  </si>
  <si>
    <t>Incluir en el Plan Institucional de Capacitación la temática de "Cultura de servicio al ciudadano"</t>
  </si>
  <si>
    <t xml:space="preserve">(1) espacio de formación dirigido a lo servidores públicos de la entidad
</t>
  </si>
  <si>
    <t>Proceso Gestión Humana</t>
  </si>
  <si>
    <t>En el mes de enero se aprobó el PIC incluyendo una actividad asociada a la temática de cultura de servicio al ciudadano "Protocolo de Atención al Ciudadano" y se ejecutará en el tercer trimestre de la vigencia 2022.
https://www.inci.gov.co/transparencia/43-plan-de-accion-0</t>
  </si>
  <si>
    <t>La actividad se encuentra prevista en el segundo cuatrimestre de la vigencia 2022.</t>
  </si>
  <si>
    <t>Se realizó capacitación en la gestión de pqrsd del día 23 de junio, se adjunta listado de asistentes. La evidencia se encuentra en el siguiente link: https://institutonacionalparaciegos-my.sharepoint.com/:b:/g/personal/csupanteve_inci_gov_co/EWmbaxzQa3xMuVZBZUi5nN4Bn9G7o0yhfrGxwswUU_3Hvw?e=y35wX8</t>
  </si>
  <si>
    <t xml:space="preserve">Se aporta listado de asistencia de capacitación realizada en " Gestión de PQRS  a través del sistema de gestión documental ORFEO" en la cual asistieron 17 funcionarios en total </t>
  </si>
  <si>
    <t>Se realizó capacitación virtual sobre protocolo de servicio al ciudadano el 20 de septiembre , la evidencia se encuentra en 
https://institutonacionalparaciegos-my.sharepoint.com/:b:/g/personal/csupanteve_inci_gov_co/ESSw3zCIla5HqZd-jjfmWD0B8eKhyP65VIJBVmP3IFNIIQ?e=gfVUhQ</t>
  </si>
  <si>
    <t>Actividad cumplida desde el segundo cuatrimestre</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</si>
  <si>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</si>
  <si>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</si>
  <si>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</si>
  <si>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</si>
  <si>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2022</t>
  </si>
  <si>
    <t>Se elaboro una cápsula informativa en el tema de servicio al ciudadano y se compartio  con todo el INCI. Se peude evidenciar en el sigueinte link: https://institutonacionalparaciegos-my.sharepoint.com/:b:/g/personal/csupanteve_inci_gov_co/EQYL8fuVz4tHnjZ3mtk7O8sB06Rt0SvK-ARL5y6wHhxfpQ?e=wcb7kC</t>
  </si>
  <si>
    <t>Se aporta evidencia de la socialización de una capsula informativa el 8 de abril de 2022</t>
  </si>
  <si>
    <t xml:space="preserve">Se realizaron tres capsulas informativas sobre los siguientes temas: sistema de gestión documental ORFEO (mayo), Términos para resolver pqrsd (junio) y ley 1755 de 2015(julio) 
La evidencia de mayo se encuentra en el siguiente link: https://institutonacionalparaciegos-my.sharepoint.com/:b:/g/personal/csupanteve_inci_gov_co/EWG7feYXi_dBmUM2raSXbIkBIUuS8VDsztgzPLVnjFZYJQ?e=ayKvLa
La evidencia de Junio se encuentra en el siguiente link:
https://institutonacionalparaciegos-my.sharepoint.com/:b:/g/personal/csupanteve_inci_gov_co/EdfEcktSdS9GiAswtLQ3eiUBkroI_SGCDNP2fv-d--ax4g?e=tpMK7O
La evidencia de Julio se encuentra en el siguiente link:https://institutonacionalparaciegos-my.sharepoint.com/:b:/g/personal/csupanteve_inci_gov_co/EWG7feYXi_dBmUM2raSXbIkBIUuS8VDsztgzPLVnjFZYJQ?e=ZzRFuX
</t>
  </si>
  <si>
    <t>Se aporta evidencia de la socialización de una capsula informativa del 19 de mayo, 7 de junio y  22 de julio de 2022.</t>
  </si>
  <si>
    <t>Se realizaron las capsulas informativas en los meses de septiembre, octubre, noviembre y diciembre de servicio al ciudadano. La evidencia se encuentran en el siguiente link:
https://institutonacionalparaciegos-my.sharepoint.com/:b:/g/personal/csupanteve_inci_gov_co/EWuTbsRh56hNjtb8Du7ADzUBnD4kbCK0eNvS_jDx6sMttQ?e=glfNbx</t>
  </si>
  <si>
    <t xml:space="preserve">Se aportó evidencia de las cápsulas informativas remitidas vía correo electrónico de los meses de septiembre, octubre, noviembre y diciembre de 2022. Siendo así, un total de 8 cápsulas en total las generadas durante la vigencia. </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</si>
  <si>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</si>
  <si>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</si>
  <si>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</si>
  <si>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2022
Diciembre de 2022</t>
  </si>
  <si>
    <t xml:space="preserve">Se realizó informe de encuestas de satisfacción que se encuentra publicado en la página web: https://www.inci.gov.co/transparencia/49-informes-trimestrales-sobre-acceso-la-informacion-quejas-y-reclamos-0  </t>
  </si>
  <si>
    <t xml:space="preserve">A través del link https://www.inci.gov.co/transparencia/49-informes-trimestrales-sobre-acceso-la-informacion-quejas-y-reclamos-0 se evidencia la elaboración y publicación del  informe semestral de evaluación de la satisfacción, basado en 113 encuestas aplicadas con sus respectivos resultados. </t>
  </si>
  <si>
    <t>El informe correspondiente a las encuestas de satisfacción se hace semestralmente, por ende se  entregará en el mes de enero. </t>
  </si>
  <si>
    <t xml:space="preserve">Se evidencia en la página web a través del link https://inci.gov.co/transparencia/49-informes-trimestrales-sobre-acceso-la-informacion-quejas-y-reclamos-0 la publicación de los dos informes semestrales de las evaluaciones de satisfacción </t>
  </si>
  <si>
    <t>Vacia</t>
  </si>
  <si>
    <t>PLAN ANTICORRUPCIÓN 2022
COMPONENTE 5: Transparencia y acceso a la información pública</t>
  </si>
  <si>
    <t xml:space="preserve">Seguimiento Tercer Cuatrimestre </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</si>
  <si>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</si>
  <si>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</si>
  <si>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</si>
  <si>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</si>
  <si>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2022</t>
  </si>
  <si>
    <t>Se mantiene actualizado en el sitio web de la entidad en la sección ‘Transparencia y acceso a la información pública’, toda la información que establece la ley 1712 de 2014 y sus decretos y resoluciones reglamentarias. Ver pagina web seccion de transparencia .</t>
  </si>
  <si>
    <t>Se evidencia en la página web que la sección de transparencia se encuentra actualizada al corte evaluado</t>
  </si>
  <si>
    <t>Se mantiene actualizado el sitio web con los documentos de los procesos en el orden de la v, ley 1712 de 2014 y sus decretos y resoluciones reglamentarias. Ver pagina web seccion de transparencia .</t>
  </si>
  <si>
    <t>Se mantiene actualizado en el sitio web de la entidad en la sección ‘Transparencia y acceso a la información pública’, toda la información que establece la la Resolución 1519 de 2020, ley 1712 de 2014 y sus decretos y resoluciones reglamentarias. Ver pagina web seccion de transparencia .</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</si>
  <si>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</si>
  <si>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</si>
  <si>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</si>
  <si>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2022</t>
  </si>
  <si>
    <t>Se tiene publicado el 100% de la información relacionada con la contratación mensual en la página web del INCI. Se puede evidenciar en la siguiente ruta: Transparencia-2022-3. contratación. 3.2 Publicacion de la Información Contractual- " Enero-febrero-marzo" ; a su vez, se encuentra publicados  los contratos suscritos hasta la fecha en  SECOP II conforme a las directrices de Colombia Compra Eficiente. La evidencia se encuentra en el siguiente link: https://institutonacionalparaciegos-my.sharepoint.com/:b:/g/personal/csupanteve_inci_gov_co/EafdkvxL1RpDkyUhhwFqyg4B8mrL544geGP6fZut04eTtw?e=ty7T9b</t>
  </si>
  <si>
    <t>Se evidencia en la página web mediante el link https://inci.gov.co/transparencia/32-publicacion-de-la-informacion-contractual-0 la actualización de la información contractual al corte evaluado.</t>
  </si>
  <si>
    <r>
      <t>Se tiene publicado el 100% de la información relacionada con la contratación mensual en la página web del INCI. Se puede evidenciar en la siguiente ruta: Transparencia-2022-3. contratación. 3.2 Publicacion de la Información Contractual- " Enero-febrero-marzo-abril-mayo-junio-julio" ; a su vez, se encuentra publicados  los contratos suscritos hasta la fecha en  SECOP II conforme a las directrices de Colombia Compra Eficiente. La evidencia se encuentra en el siguiente link:</t>
    </r>
    <r>
      <rPr>
        <b/>
        <sz val="11"/>
        <rFont val="Arial"/>
        <family val="2"/>
      </rPr>
      <t xml:space="preserve"> </t>
    </r>
    <r>
      <rPr>
        <sz val="11"/>
        <rFont val="Arial"/>
        <family val="2"/>
      </rPr>
      <t>https://institutonacionalparaciegos-my.sharepoint.com/:b:/g/personal/csupanteve_inci_gov_co/ETHl7iF074lGghw5I6VcyK4BDuSDTo49vmbV9D0xiqsgHw?e=xqX78S</t>
    </r>
  </si>
  <si>
    <t xml:space="preserve">Se tiene publicado el 100% de la información relacionada con la contratación mensual en la página web del INCI. Los numeros de contrato tienen acceso directo  a   SECOP II conforme a las directrices de Colombia Compra Eficiente. 
Esto se puede evidenciar en el siguiente enlace: https://www.inci.gov.co/transparencia/32-publicacion-de-la-informacion-contractual-0  
</t>
  </si>
  <si>
    <t>A través de la página web de la entidad mediante el link https://inci.gov.co/transparencia/32-publicacion-de-la-informacion-contractual-0 se puede observar la publicación de la información contractual de la vigencia 2022.</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</si>
  <si>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</si>
  <si>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</si>
  <si>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En el mes de enero se solicitó la actualización del directorio por parte de gestión humana y en el mes de abril se reporto los datos actualizados con los últimos ingresos.
https://www.inci.gov.co/transparencia/15-directorio-de-servidores-publicos-empleados-o-contratistas</t>
  </si>
  <si>
    <t>Se observa en la página web del inci mediante el link https://inci.gov.co/transparencia/15-directorio-de-servidores-publicos-empleados-o-contratistas el redireccionamiento al directorio del sigep</t>
  </si>
  <si>
    <t>En el mes de Agosto se solicitó actualización del directorio por parte de gestión humana con los datos actualizados con los últimos ingresos y retiros. La evidencia se encuentra en el siguiente link:
https://www.inci.gov.co/transparencia/15-directorio-de-servidores-publicos-empleados-o-contratistas</t>
  </si>
  <si>
    <t>Directorio de contratistas actualizada a  Diciembre 
https://institutonacionalparaciegos-my.sharepoint.com/:x:/g/personal/csupanteve_inci_gov_co/EbOw_eiT7q5ArumOeBYghMcBEC5gTWVi-W6MCug89Spy_Q?e=tayIPc
Directorio de servidores publicos actualizada a Diciembre:
https://www.inci.gov.co/sites/default/files/transparenciaok/Directorio%20Servidores%20Publicos%202022%20.xlsx</t>
  </si>
  <si>
    <t xml:space="preserve">Mediante la página web de la entidad, a través del link https://inci.gov.co/transparencia/15-directorio-de-servidores-publicos-empleados-o-contratistas se observa actualización del directorio institucional con corte a diciembre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</si>
  <si>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</si>
  <si>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</si>
  <si>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</si>
  <si>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Oficina asesora Jurídica: 
Se lleva al día la relación de contratos de Prestación de Servicios Profesionales y apoyo a la Gestión del año 2022 en SIGEP II. La evidencia se encuntra en el siguiente link: https://institutonacionalparaciegos-my.sharepoint.com/:x:/g/personal/csupanteve_inci_gov_co/Ectfjwi3t81Cprr0nhLAGHQB-dOm8qLta-9y5CyVjPOcKQ?e=AfUzvW
Se realiza la actualización del SIGEP de los servidores públicos del INCI</t>
  </si>
  <si>
    <r>
      <t xml:space="preserve">Oficina asesora Jurídica: 
Se lleva al día la relación de contratos de Prestación de Servicios Profesionales y apoyo a la Gestión del año 2022 en SIGEP II. La evidencia se encuentra en el siguiente link: </t>
    </r>
    <r>
      <rPr>
        <b/>
        <sz val="11"/>
        <rFont val="Arial"/>
        <family val="2"/>
      </rPr>
      <t>https://institutonacionalparaciegos-my.sharepoint.com/:x:/g/personal/csupanteve_inci_gov_co/Ectfjwi3t81Cprr0nhLAGHQB-dOm8qLta-9y5CyVjPOcKQ?e=AfUzvW</t>
    </r>
    <r>
      <rPr>
        <sz val="11"/>
        <rFont val="Arial"/>
        <family val="2"/>
      </rPr>
      <t xml:space="preserve">
Se realiza la actualización del SIGEP de los servidores públicos del INCI. La evidencia se encuentra en la siguiente ruta: https://institutonacionalparaciegos-my.sharepoint.com/:x:/g/personal/csupanteve_inci_gov_co/EYgV5lVuhKpNqniujpPGbTkBxNGuhC-_n3cqwL2-OpIiFQ?e=OJJjH4</t>
    </r>
  </si>
  <si>
    <t>Oficina asesora Jurídica: 
Se lleva al día la relación de contratos de Prestación de Servicios Profesionales y apoyo a la Gestión del año 2022 en SIGEP II. La evidencia se encuentra en el siguiente link: 
https://institutonacionalparaciegos-my.sharepoint.com/:x:/g/personal/csupanteve_inci_gov_co/Ectfjwi3t81Cprr0nhLAGHQB-dOm8qLta-9y5CyVjPOcKQ?e=AfUzvW
Grupo de Gestion Humana:
Se lleva al dia la informacion de los servidores publicos en SIGEP: 
https://www.inci.gov.co/sites/default/files/transparenciaok/Personas%20vinculadas%20SIGEP%20II%20.xlsx</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</si>
  <si>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</si>
  <si>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</si>
  <si>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</si>
  <si>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</si>
  <si>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2022</t>
  </si>
  <si>
    <t>Se actualizo el cronograma de la pagina web para el 2022, con sus respectivos responsable. La evidencia se encuntra en el siguiente link: https://institutonacionalparaciegos-my.sharepoint.com/:x:/g/personal/csupanteve_inci_gov_co/Ed9dVtm5h2VAsBf-N0Zi3OgBCWyCCagGAoo7epX04gUN7w?e=xmFxDS</t>
  </si>
  <si>
    <t>Se evidencia la elaboración de cronograma de trabajo a través del link https://institutonacionalparaciegos-my.sharepoint.com/:x:/g/personal/csupanteve_inci_gov_co/Ed9dVtm5h2VAsBf-N0Zi3OgBCWyCCagGAoo7epX04gUN7w?e=xmFxDS. En el se observa una ejecución del 29% de lo programado para el primer cuatrimestre</t>
  </si>
  <si>
    <t>Se actualizo el cronograma de la pagina web para el 2022, con sus respectivos responsable. La evidencia se encuentra en el siguiente link: 
https://institutonacionalparaciegos-my.sharepoint.com/:x:/g/personal/webmaster_inci_gov_co/ETIJI6TUlUVJjw-PnRa0CLkBk9B-4Ff1MOGs5UlcBof-Cg</t>
  </si>
  <si>
    <t>Se verifica el % de cumplimiento del cronograma de actualzación de portal WEB del INCI y se evidencia una ejecución del 65% de acuerdo a las actividades progradas al corte de agosto de 2022.</t>
  </si>
  <si>
    <t>Se actualizo el cronograma de la pagina web del 2022, con sus respectivos responsable. La evidencia se encuentra en el siguiente link: 
https://institutonacionalparaciegos-my.sharepoint.com/:x:/g/personal/webmaster_inci_gov_co/ETIJI6TUlUVJjw-PnRa0CLkBk9B-4Ff1MOGs5UlcBof-Cg?rtime=iiuJT3bq2kg</t>
  </si>
  <si>
    <t>Se verifica el % de cumplimiento del cronograma de actualzación de portal WEB del INCI y se evidencia una ejecución del 100% de acuerdo a las actividades progradas al corte de diciembre de 2022.</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</si>
  <si>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</si>
  <si>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</si>
  <si>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</si>
  <si>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</si>
  <si>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2022
Julio de 2022
Octubre de 2022
Enero de 2023</t>
  </si>
  <si>
    <t>Se elaboro el informe que analiza trimestralmente las  PQRSD  por cada temantica.  La evidencia reposa en la pagina web en la siguiene ruta: Transparencia- 2022 - Planeacion - 4.9 "Primer trimestre 2022 Informe de peticiones, quejas, reclamos, denuncias y solicitudes de acceso a la información"</t>
  </si>
  <si>
    <t>Se evidencia a través del link https://inci.gov.co/transparencia/49-informes-trimestrales-sobre-acceso-la-informacion-quejas-y-reclamos-0 la elaboración y publicación del primer informe trimestral de PQRSD</t>
  </si>
  <si>
    <t xml:space="preserve">En el segundo informe de pqrsd 830 requerimientos de los cuales 410 corresponden a PQRSD de estas 371 se respondieron dentro de los términos legales, lo que equivale al 97% de las peticiones, frente a 7 que se respondieron fuera del término legal que equivale al 1% y 32 se encontraban pendientes por responder que equivalen al 2% . 
Es importante mencionar que durante el período de abril a junio se recibieron 25 PQRSD que corresponden a asesorías en temas de accesibilidad, tema que responden a garantizar la accesibilidad a la información de la población con discapacidad visual; por otra parte, se recibieron 206 peticiones que tienen que ver con la orientación para garantizar los derechos de la población ciega y con los servicios que son ofertados por parte del INCI.
En el segundo trimestre d e2022, las dependencias dan trámite a las PQRSD asignadas en un término de 7,50 días en promedio. 
Y finalmente el canal más utilizado por los ciudadanos es el correo electrónico en el que se recibieron 364 requerimientos.
 </t>
  </si>
  <si>
    <t>Se evidencia a través del link https://inci.gov.co/transparencia/49-informes-trimestrales-sobre-acceso-la-informacion-quejas-y-reclamos-0 la elaboración y publicación del primer informe trimestral de PQRSD. No obstante, de acuerdo a la verificación efectuada mediante el informe de PQRSD con corte al primer semestre de 2022, se observa que se respondieron fuera de términos 27 PQRSD, siendo así el 1,7% del total recepcionado en este periodo</t>
  </si>
  <si>
    <t>Se realiza informe trimestral donde se analiza información, en la  que para el tercer trimestre se recibieron : se recibieron en total 1018 requerimientos de los cuales corresponden a PQRSD 558 , de estas el  98%  fueron respondidas oportunamente. Es importante indicar que en el tercer trimestre de 2022 se recibieron 51 PQRSD  que corresponden a asesorías en temas de accesibilidad , lo que significa que este tema responde a la garantizar el acceso a al información de la población con discapacidad , de otro lado se recibieron 240 PQRSD que tienen  que ver con la orientación a los ciudadanos para la garantía de derechos de las personas con discapacidad visual y  los servicios que son ofertados por parte del INCI. 
Ahora bien en el tercer trimestre las dependencias dan trámite a las PQRSD asignadas en un término de 3,17 días en promedio. 
Y finalmente el canal más utilizado por los ciudadanos es el correo electrónico en el que se recibieron 429 requerimientos.
 Este informe es publiado en el siguiene enlace: https://www.inci.gov.co/transparencia/49-informes-trimestrales-sobre-acceso-la-informacion-quejas-y-reclamos-0</t>
  </si>
  <si>
    <t xml:space="preserve">Se observa en la página web del inci mediante el link https://inci.gov.co/transparencia/49-informes-trimestrales-sobre-acceso-la-informacion-quejas-y-reclamos-0, la publicación del informe trimestral. Se encuentra pendiente por publicar el informe del cuarto trimestre de la vigencia 2022. </t>
  </si>
  <si>
    <t>PLAN ANTICORRUPCIÓN 2022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</si>
  <si>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</si>
  <si>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</si>
  <si>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</si>
  <si>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</si>
  <si>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 xml:space="preserve">El 30 de abril el proceso de gestión humana llevó a cabo una actividad orientada a la apropiación del Código de Integridad </t>
  </si>
  <si>
    <t xml:space="preserve">No se evidenció trazabilidad de la gestión adelantada relacionada con la apropiación del código de integridad. Se verificó el repositorio y no se observó soporte documental. </t>
  </si>
  <si>
    <t>En el mes de junio se realizó una revisión detallada de la Resolución por la cual se establecía el código de integridad para el INCI, encontrando algunos errores, por lo cual se derogó la Resolución No.20201110001683 y se establece el Código de Integridad mediante Resolución No.20221130001303. La evidencia se encuentra en los siguientes enlaces : 
https://www.inci.gov.co/transparencia/21-normatividad-de-la-entidad. 
https://www.inci.gov.co/codigo-de-integridad 
Mediante la actividad "Día Nacional del Servidor Público" del Plan de Bienestar Laboral e Incentivos se realizó la celebración con tema principal el Código de Integridad realizando un foro con cortometrajes alusivos a los valores así:
* "Los perezosos de Zootopia" - Valor de la Diligencia
* "El Otro Par" - Valor de la Honestidad
* "El Puente" - Valor del Respeto
* "La Justicia" - Valor de la Justicia
* "Funcionario Público" - Valor del Compromiso
Se realizó identificación de los valores en cada uno de los videos por parte de los asistentes, la Coordinadora de Gestión Humana y de la Información realizó reflexión de cada uno de los valores con el código de integridad.
En el mes de Agosto de 2022 se realizó una encuesta que fue insumo de medición de la apropiación de los valores que nos identifican a los servidores del INCI.
La evidencias se encuentra en el link:Encuesta: https://forms.office.com/r/mqLs538Dnf
Liata de asistencia, correo y foto: https://institutonacionalparaciegos-my.sharepoint.com/:f:/g/personal/csupanteve_inci_gov_co/ErUufm5KDHdLoE8RIJpTwp8BBEwvZ155SYg_5NKWtHE3Dw?e=kuiF8l</t>
  </si>
  <si>
    <t xml:space="preserve">Se verifica a tráves de links https://www.inci.gov.co/transparencia/21-normatividad-de-la-entidad y https://www.inci.gov.co/codigo-de-integridad, la publicación de los lineamientos internos relacionados con el código de integridad.  Se aporta evidencia de conmemoración del día del servidor público en el cual asistieron 38 personas en total y en donde su tema principal fue el código de integridad. </t>
  </si>
  <si>
    <t>Actividad cumplida en el segundo cuatrimestre</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</si>
  <si>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</si>
  <si>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</si>
  <si>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</si>
  <si>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2022</t>
  </si>
  <si>
    <t>1. 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</si>
  <si>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En el mes de junio se realizó una revisión detallada de la Resolución No.20201110001683 por la cual se establecía una política de integridad y conflicto de interés, la cual fue derogada.
Se procedió a la creación del Procedimiento de conflicto de interés publicado el 23 de Junio de 2022.
Se realizó la creación del Formato Declaración en Conflicto de interés.</t>
  </si>
  <si>
    <t xml:space="preserve">Se evidencia la creación, publicación y socialización del procedimiento "Conflicto de interés" versión 1, vigencia 23/06/2022. </t>
  </si>
  <si>
    <t xml:space="preserve">Elaborar el plan estratégico de gestión de Conflicto de Intereses </t>
  </si>
  <si>
    <t xml:space="preserve"> Plan estratégico de gestión de Conflicto de Intereses elaborado </t>
  </si>
  <si>
    <t>La actividad se encuentra programada para el tercer cuatrimestre</t>
  </si>
  <si>
    <t>No se aporta evidencia de la ejecución de la actividad.</t>
  </si>
  <si>
    <t>El proceso de Gestion Humana creo el Plan Estrategico de Gestion de conflicto de Interes evidencia: 
https://institutonacionalparaciegos-my.sharepoint.com/:w:/g/personal/csupanteve_inci_gov_co/EVAAyMHAVAxLjta5w4ZgAQwBzZLgh5R7Ol9LSIKYThTD1w?e=1uwTrO</t>
  </si>
  <si>
    <t xml:space="preserve">Se aporta plan estratégico de gestión de conflictos de intereses de la vigencia 2022 y aunque en el documento se observan actividades contempladas para el tercer trimestre, no se evidencia la socialización de dichas acciones con los involucrados.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</si>
</sst>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240A]d&quot; de &quot;mmmm&quot; de &quot;yyyy;@"/>
    <numFmt numFmtId="165" formatCode="0.0"/>
    <numFmt numFmtId="166" formatCode="0.0%"/>
  </numFmts>
  <fonts count="33">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sz val="11"/>
      <color rgb="FF333333"/>
      <name val="Work Sans"/>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b/>
      <sz val="16"/>
      <color theme="1"/>
      <name val="Calibri"/>
      <family val="2"/>
      <scheme val="minor"/>
    </font>
    <font>
      <b/>
      <sz val="20"/>
      <color theme="1"/>
      <name val="Arial"/>
      <family val="2"/>
    </font>
    <font>
      <sz val="10"/>
      <color theme="1"/>
      <name val="Calibri"/>
      <family val="2"/>
      <scheme val="minor"/>
    </font>
    <font>
      <b/>
      <sz val="11"/>
      <name val="Calibri"/>
      <family val="2"/>
      <scheme val="minor"/>
    </font>
    <font>
      <sz val="9"/>
      <color theme="1"/>
      <name val="Calibri"/>
      <family val="2"/>
      <scheme val="minor"/>
    </font>
    <font>
      <b/>
      <sz val="9"/>
      <color theme="1"/>
      <name val="Calibri"/>
      <family val="2"/>
      <scheme val="minor"/>
    </font>
    <font>
      <sz val="12"/>
      <name val="Calibri"/>
      <family val="2"/>
      <scheme val="minor"/>
    </font>
    <font>
      <b/>
      <sz val="11"/>
      <name val="Arial"/>
      <family val="2"/>
    </font>
    <font>
      <sz val="11"/>
      <color rgb="FF000000"/>
      <name val="Arial"/>
      <family val="2"/>
    </font>
    <font>
      <sz val="12"/>
      <color theme="1"/>
      <name val="Calibri"/>
      <family val="2"/>
      <scheme val="minor"/>
    </font>
  </fonts>
  <fills count="11">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45">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right style="thin">
        <color rgb="FF0070C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s>
  <cellStyleXfs count="8">
    <xf numFmtId="0" fontId="0" fillId="0" borderId="0"/>
    <xf numFmtId="0" fontId="1" fillId="2" borderId="0" applyNumberFormat="0" applyBorder="0" applyAlignment="0" applyProtection="0"/>
    <xf numFmtId="43" fontId="2" fillId="0" borderId="0" applyFont="0" applyFill="0" applyBorder="0" applyAlignment="0" applyProtection="0"/>
    <xf numFmtId="0" fontId="12" fillId="0" borderId="0"/>
    <xf numFmtId="0" fontId="12" fillId="0" borderId="0"/>
    <xf numFmtId="0" fontId="12" fillId="0" borderId="0"/>
    <xf numFmtId="43" fontId="2" fillId="0" borderId="0" applyFont="0" applyFill="0" applyBorder="0" applyAlignment="0" applyProtection="0"/>
    <xf numFmtId="9" fontId="2" fillId="0" borderId="0" applyFont="0" applyFill="0" applyBorder="0" applyAlignment="0" applyProtection="0"/>
  </cellStyleXfs>
  <cellXfs count="202">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xf numFmtId="0" fontId="6" fillId="0" borderId="0" xfId="0" applyFont="1" applyAlignment="1">
      <alignment vertical="center" wrapText="1"/>
    </xf>
    <xf numFmtId="0" fontId="10" fillId="0" borderId="0" xfId="0" applyFont="1"/>
    <xf numFmtId="0" fontId="0" fillId="0" borderId="0" xfId="0" applyAlignment="1">
      <alignment vertical="center"/>
    </xf>
    <xf numFmtId="0" fontId="13" fillId="0" borderId="0" xfId="0" applyFont="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5"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7" fillId="0" borderId="0" xfId="0" applyFont="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textRotation="90"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0" fontId="11" fillId="5"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Border="1" applyAlignment="1">
      <alignment horizontal="center" vertical="center" wrapText="1"/>
    </xf>
    <xf numFmtId="14" fontId="19"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1" fillId="6"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6" xfId="0" applyFont="1" applyFill="1" applyBorder="1" applyAlignment="1">
      <alignment horizontal="center" vertical="center" wrapText="1"/>
    </xf>
    <xf numFmtId="14" fontId="19" fillId="3" borderId="15" xfId="0" applyNumberFormat="1" applyFont="1" applyFill="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9" fontId="0" fillId="0" borderId="0" xfId="0" applyNumberFormat="1" applyAlignment="1">
      <alignment vertical="center" wrapText="1"/>
    </xf>
    <xf numFmtId="9" fontId="0" fillId="0" borderId="24" xfId="0" applyNumberFormat="1" applyBorder="1" applyAlignment="1">
      <alignment vertical="center" wrapText="1"/>
    </xf>
    <xf numFmtId="9" fontId="4" fillId="0" borderId="24" xfId="0" applyNumberFormat="1" applyFont="1" applyBorder="1" applyAlignment="1">
      <alignment vertical="center" wrapText="1"/>
    </xf>
    <xf numFmtId="9" fontId="3" fillId="0" borderId="24" xfId="0" applyNumberFormat="1" applyFont="1" applyBorder="1" applyAlignment="1">
      <alignment vertical="center" wrapText="1"/>
    </xf>
    <xf numFmtId="0" fontId="23" fillId="0" borderId="24" xfId="0" applyFont="1" applyBorder="1" applyAlignment="1">
      <alignment vertical="center" wrapText="1"/>
    </xf>
    <xf numFmtId="9" fontId="23" fillId="0" borderId="24" xfId="0" applyNumberFormat="1" applyFont="1" applyBorder="1" applyAlignment="1">
      <alignment vertical="center" wrapText="1"/>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0" fontId="11" fillId="6" borderId="26" xfId="0" applyFont="1" applyFill="1" applyBorder="1" applyAlignment="1">
      <alignment horizontal="center" vertical="center" wrapText="1"/>
    </xf>
    <xf numFmtId="0" fontId="6" fillId="0" borderId="15" xfId="0" applyFont="1" applyBorder="1" applyAlignment="1">
      <alignment horizontal="center" vertical="center" wrapText="1"/>
    </xf>
    <xf numFmtId="14" fontId="7" fillId="3" borderId="15" xfId="0" applyNumberFormat="1" applyFont="1" applyFill="1" applyBorder="1" applyAlignment="1">
      <alignment horizontal="center" vertical="center" wrapText="1"/>
    </xf>
    <xf numFmtId="14" fontId="7" fillId="0" borderId="15" xfId="0" applyNumberFormat="1" applyFont="1" applyBorder="1" applyAlignment="1">
      <alignment horizontal="center" vertical="center" wrapText="1"/>
    </xf>
    <xf numFmtId="0" fontId="11" fillId="5" borderId="25" xfId="0" applyFont="1" applyFill="1" applyBorder="1" applyAlignment="1">
      <alignment horizontal="center" vertical="center" wrapText="1"/>
    </xf>
    <xf numFmtId="0" fontId="6" fillId="0" borderId="25" xfId="0" applyFont="1" applyBorder="1" applyAlignment="1">
      <alignment horizontal="center" vertical="center" wrapText="1"/>
    </xf>
    <xf numFmtId="9" fontId="6" fillId="0" borderId="25" xfId="0" applyNumberFormat="1" applyFont="1" applyBorder="1" applyAlignment="1">
      <alignment horizontal="center" vertical="center" wrapText="1"/>
    </xf>
    <xf numFmtId="14" fontId="7" fillId="3" borderId="25" xfId="0" applyNumberFormat="1" applyFont="1" applyFill="1" applyBorder="1" applyAlignment="1">
      <alignment horizontal="center" vertical="center" wrapText="1"/>
    </xf>
    <xf numFmtId="14" fontId="7" fillId="0" borderId="25" xfId="0" applyNumberFormat="1" applyFont="1" applyBorder="1" applyAlignment="1">
      <alignment horizontal="center" vertical="center" wrapText="1"/>
    </xf>
    <xf numFmtId="0" fontId="24" fillId="0" borderId="0" xfId="0" applyFont="1" applyAlignment="1">
      <alignment horizontal="center" vertical="center"/>
    </xf>
    <xf numFmtId="9" fontId="3" fillId="0" borderId="27" xfId="0" applyNumberFormat="1" applyFont="1" applyBorder="1" applyAlignment="1">
      <alignment vertical="center" wrapText="1"/>
    </xf>
    <xf numFmtId="14" fontId="7" fillId="0" borderId="25" xfId="0" applyNumberFormat="1" applyFont="1" applyBorder="1" applyAlignment="1">
      <alignment horizontal="left" vertical="center" wrapText="1"/>
    </xf>
    <xf numFmtId="0" fontId="6" fillId="0" borderId="0" xfId="0" applyFont="1" applyAlignment="1">
      <alignment horizontal="left" vertical="center" wrapText="1"/>
    </xf>
    <xf numFmtId="0" fontId="6" fillId="3" borderId="0" xfId="0" applyFont="1" applyFill="1" applyAlignment="1">
      <alignment horizontal="left" vertical="center" wrapText="1"/>
    </xf>
    <xf numFmtId="10" fontId="0" fillId="0" borderId="24" xfId="0" applyNumberFormat="1" applyBorder="1" applyAlignment="1">
      <alignment vertical="center" wrapText="1"/>
    </xf>
    <xf numFmtId="9" fontId="0" fillId="0" borderId="28" xfId="0" applyNumberFormat="1" applyBorder="1" applyAlignment="1">
      <alignment vertical="center" wrapText="1"/>
    </xf>
    <xf numFmtId="0" fontId="23" fillId="0" borderId="0" xfId="0" applyFont="1" applyAlignment="1">
      <alignment vertical="center" wrapText="1"/>
    </xf>
    <xf numFmtId="9" fontId="19" fillId="0" borderId="15" xfId="0" applyNumberFormat="1" applyFont="1" applyBorder="1" applyAlignment="1">
      <alignment horizontal="center" vertical="center" wrapText="1"/>
    </xf>
    <xf numFmtId="14" fontId="19" fillId="0" borderId="15" xfId="0" applyNumberFormat="1" applyFont="1" applyBorder="1" applyAlignment="1">
      <alignment horizontal="left" vertical="center" wrapText="1"/>
    </xf>
    <xf numFmtId="10" fontId="19" fillId="0" borderId="1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17" fillId="0" borderId="0" xfId="0" applyNumberFormat="1" applyFont="1" applyAlignment="1">
      <alignment horizontal="center" vertical="center" wrapText="1"/>
    </xf>
    <xf numFmtId="14" fontId="5" fillId="0" borderId="6"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0" fillId="0" borderId="0" xfId="0" applyAlignment="1">
      <alignment horizontal="left" vertical="center" wrapText="1"/>
    </xf>
    <xf numFmtId="9" fontId="5" fillId="0" borderId="6"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4" fillId="0" borderId="0" xfId="0" applyFont="1" applyAlignment="1">
      <alignment vertical="center"/>
    </xf>
    <xf numFmtId="0" fontId="4" fillId="7" borderId="32" xfId="0" applyFont="1" applyFill="1" applyBorder="1" applyAlignment="1">
      <alignment horizontal="center" vertical="center"/>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xf>
    <xf numFmtId="0" fontId="0" fillId="0" borderId="27" xfId="0" applyBorder="1" applyAlignment="1">
      <alignment vertical="center" wrapText="1"/>
    </xf>
    <xf numFmtId="0" fontId="0" fillId="0" borderId="35" xfId="0" applyBorder="1" applyAlignment="1">
      <alignment horizontal="center" vertical="center"/>
    </xf>
    <xf numFmtId="165" fontId="0" fillId="0" borderId="27" xfId="0" applyNumberFormat="1" applyBorder="1" applyAlignment="1">
      <alignment horizontal="center" vertical="center"/>
    </xf>
    <xf numFmtId="9" fontId="0" fillId="3" borderId="27" xfId="7" applyFont="1" applyFill="1" applyBorder="1" applyAlignment="1">
      <alignment horizontal="center" vertical="center"/>
    </xf>
    <xf numFmtId="0" fontId="25" fillId="0" borderId="36" xfId="0" applyFont="1" applyBorder="1" applyAlignment="1">
      <alignment horizontal="left" vertical="center" wrapText="1"/>
    </xf>
    <xf numFmtId="0" fontId="0" fillId="0" borderId="24" xfId="0" applyBorder="1" applyAlignment="1">
      <alignment vertical="center" wrapText="1"/>
    </xf>
    <xf numFmtId="0" fontId="0" fillId="0" borderId="37" xfId="0" applyBorder="1" applyAlignment="1">
      <alignment horizontal="center" vertical="center"/>
    </xf>
    <xf numFmtId="0" fontId="25" fillId="0" borderId="38" xfId="0" applyFont="1" applyBorder="1" applyAlignment="1">
      <alignment horizontal="left" vertical="center" wrapText="1"/>
    </xf>
    <xf numFmtId="165" fontId="0" fillId="0" borderId="24" xfId="0" applyNumberFormat="1" applyBorder="1" applyAlignment="1">
      <alignment horizontal="center" vertical="center"/>
    </xf>
    <xf numFmtId="165" fontId="0" fillId="0" borderId="24" xfId="6" applyNumberFormat="1" applyFont="1" applyBorder="1" applyAlignment="1">
      <alignment horizontal="center" vertical="center"/>
    </xf>
    <xf numFmtId="0" fontId="0" fillId="0" borderId="39" xfId="0" applyBorder="1" applyAlignment="1">
      <alignment horizontal="center" vertical="center"/>
    </xf>
    <xf numFmtId="165" fontId="0" fillId="0" borderId="40" xfId="0" applyNumberFormat="1" applyBorder="1" applyAlignment="1">
      <alignment horizontal="center" vertical="center"/>
    </xf>
    <xf numFmtId="0" fontId="4" fillId="3" borderId="24" xfId="0" applyFont="1" applyFill="1" applyBorder="1" applyAlignment="1">
      <alignment vertical="center" wrapText="1"/>
    </xf>
    <xf numFmtId="0" fontId="0" fillId="3" borderId="0" xfId="0" applyFill="1"/>
    <xf numFmtId="0" fontId="27" fillId="0" borderId="0" xfId="0" applyFont="1" applyAlignment="1">
      <alignment vertical="center"/>
    </xf>
    <xf numFmtId="0" fontId="4" fillId="9" borderId="0" xfId="0" applyFont="1" applyFill="1" applyAlignment="1">
      <alignment vertical="center"/>
    </xf>
    <xf numFmtId="0" fontId="4" fillId="8" borderId="0" xfId="0" applyFont="1" applyFill="1" applyAlignment="1">
      <alignment vertical="center"/>
    </xf>
    <xf numFmtId="0" fontId="4" fillId="10" borderId="0" xfId="0" applyFont="1" applyFill="1" applyAlignment="1">
      <alignment vertical="center"/>
    </xf>
    <xf numFmtId="9" fontId="5" fillId="0" borderId="2" xfId="7" applyFont="1" applyFill="1" applyBorder="1" applyAlignment="1">
      <alignment horizontal="center" vertical="center" wrapText="1"/>
    </xf>
    <xf numFmtId="9" fontId="0" fillId="0" borderId="0" xfId="0" applyNumberFormat="1" applyAlignment="1">
      <alignment horizontal="center" vertical="center" wrapText="1"/>
    </xf>
    <xf numFmtId="9" fontId="0" fillId="0" borderId="24" xfId="7" applyFont="1" applyBorder="1" applyAlignment="1">
      <alignment vertical="center" wrapText="1"/>
    </xf>
    <xf numFmtId="0" fontId="6" fillId="3" borderId="6" xfId="0" applyFont="1" applyFill="1" applyBorder="1" applyAlignment="1">
      <alignment horizontal="center" vertical="center" wrapText="1"/>
    </xf>
    <xf numFmtId="9" fontId="6" fillId="0" borderId="22" xfId="0" applyNumberFormat="1" applyFont="1" applyBorder="1" applyAlignment="1">
      <alignment vertical="center" wrapText="1"/>
    </xf>
    <xf numFmtId="9" fontId="6" fillId="0" borderId="21" xfId="0" applyNumberFormat="1" applyFont="1" applyBorder="1" applyAlignment="1">
      <alignment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7" fillId="0" borderId="0" xfId="0" applyFont="1" applyAlignment="1">
      <alignment horizontal="center" vertical="center" wrapText="1"/>
    </xf>
    <xf numFmtId="9" fontId="7" fillId="0" borderId="0" xfId="0" applyNumberFormat="1" applyFont="1" applyAlignment="1">
      <alignment horizontal="center" vertical="center" wrapText="1"/>
    </xf>
    <xf numFmtId="0" fontId="29" fillId="0" borderId="0" xfId="0" applyFont="1" applyAlignment="1">
      <alignment vertical="center" wrapText="1"/>
    </xf>
    <xf numFmtId="9" fontId="3" fillId="0" borderId="0" xfId="0" applyNumberFormat="1" applyFont="1" applyAlignment="1">
      <alignment vertical="center" wrapText="1"/>
    </xf>
    <xf numFmtId="10" fontId="0" fillId="0" borderId="0" xfId="0" applyNumberFormat="1" applyAlignment="1">
      <alignment vertical="center" wrapText="1"/>
    </xf>
    <xf numFmtId="0" fontId="21" fillId="0" borderId="0" xfId="0" applyFont="1" applyAlignment="1">
      <alignment horizontal="center" vertical="center" wrapText="1"/>
    </xf>
    <xf numFmtId="0" fontId="6" fillId="3" borderId="1"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0" borderId="1" xfId="0" applyFont="1" applyBorder="1" applyAlignment="1">
      <alignment horizontal="left" vertical="top" wrapText="1"/>
    </xf>
    <xf numFmtId="9" fontId="0" fillId="0" borderId="0" xfId="0" applyNumberFormat="1" applyAlignment="1">
      <alignment horizontal="left" vertical="top" wrapText="1"/>
    </xf>
    <xf numFmtId="164" fontId="7" fillId="3" borderId="15" xfId="0" applyNumberFormat="1" applyFont="1" applyFill="1" applyBorder="1" applyAlignment="1">
      <alignment horizontal="center" vertical="center" wrapText="1"/>
    </xf>
    <xf numFmtId="10" fontId="6" fillId="0" borderId="0" xfId="0" applyNumberFormat="1" applyFont="1" applyAlignment="1">
      <alignment horizontal="center" vertical="center" wrapText="1"/>
    </xf>
    <xf numFmtId="166" fontId="6" fillId="0" borderId="0" xfId="0" applyNumberFormat="1" applyFont="1" applyAlignment="1">
      <alignment horizontal="center" vertical="center" wrapText="1"/>
    </xf>
    <xf numFmtId="9" fontId="8" fillId="0" borderId="0" xfId="0" applyNumberFormat="1" applyFont="1" applyAlignment="1">
      <alignment horizontal="center" vertical="center" wrapText="1"/>
    </xf>
    <xf numFmtId="9" fontId="20" fillId="0" borderId="0" xfId="0" applyNumberFormat="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top" wrapText="1"/>
    </xf>
    <xf numFmtId="14" fontId="5" fillId="0" borderId="1" xfId="0" applyNumberFormat="1" applyFont="1" applyBorder="1" applyAlignment="1">
      <alignment horizontal="left" vertical="top" wrapText="1"/>
    </xf>
    <xf numFmtId="0" fontId="5" fillId="0" borderId="0" xfId="0" applyFont="1" applyAlignment="1">
      <alignment horizontal="left" vertical="top" wrapText="1"/>
    </xf>
    <xf numFmtId="9" fontId="5" fillId="0" borderId="0" xfId="0" applyNumberFormat="1" applyFont="1" applyAlignment="1">
      <alignment horizontal="center" vertical="center" wrapText="1"/>
    </xf>
    <xf numFmtId="0" fontId="21" fillId="0" borderId="0" xfId="0" applyFont="1" applyAlignment="1">
      <alignment horizontal="justify" vertical="center" wrapText="1"/>
    </xf>
    <xf numFmtId="0" fontId="14" fillId="4" borderId="0" xfId="1" applyFont="1" applyFill="1" applyBorder="1" applyAlignment="1">
      <alignment horizontal="justify" vertical="center" wrapText="1"/>
    </xf>
    <xf numFmtId="0" fontId="11" fillId="6" borderId="26" xfId="0" applyFont="1" applyFill="1" applyBorder="1" applyAlignment="1">
      <alignment horizontal="justify" vertical="center" wrapText="1"/>
    </xf>
    <xf numFmtId="14" fontId="6" fillId="0" borderId="6" xfId="0" applyNumberFormat="1" applyFont="1" applyBorder="1" applyAlignment="1">
      <alignment horizontal="justify" vertical="center" wrapText="1"/>
    </xf>
    <xf numFmtId="14" fontId="6" fillId="0" borderId="1" xfId="0" applyNumberFormat="1" applyFont="1" applyBorder="1" applyAlignment="1">
      <alignment horizontal="justify" vertical="center" wrapText="1"/>
    </xf>
    <xf numFmtId="9" fontId="6" fillId="0" borderId="0" xfId="0" applyNumberFormat="1" applyFont="1" applyAlignment="1">
      <alignment horizontal="justify" vertical="center" wrapText="1"/>
    </xf>
    <xf numFmtId="14" fontId="6" fillId="0" borderId="0" xfId="0" applyNumberFormat="1" applyFont="1" applyAlignment="1">
      <alignment horizontal="justify" vertical="center" wrapText="1"/>
    </xf>
    <xf numFmtId="0" fontId="6" fillId="0" borderId="0" xfId="0" applyFont="1" applyAlignment="1">
      <alignment horizontal="justify" vertical="center" wrapText="1"/>
    </xf>
    <xf numFmtId="164" fontId="9" fillId="0" borderId="8" xfId="0" applyNumberFormat="1" applyFont="1" applyBorder="1" applyAlignment="1">
      <alignment horizontal="center" vertical="top" wrapText="1"/>
    </xf>
    <xf numFmtId="9" fontId="23" fillId="0" borderId="0" xfId="0" applyNumberFormat="1" applyFont="1" applyAlignment="1">
      <alignment vertical="center" wrapText="1"/>
    </xf>
    <xf numFmtId="1" fontId="0" fillId="0" borderId="27" xfId="0" applyNumberFormat="1" applyBorder="1" applyAlignment="1">
      <alignment horizontal="center" vertical="center"/>
    </xf>
    <xf numFmtId="0" fontId="31" fillId="0" borderId="0" xfId="0" applyFont="1" applyAlignment="1">
      <alignment vertical="center" wrapText="1"/>
    </xf>
    <xf numFmtId="0" fontId="32" fillId="0" borderId="0" xfId="0" applyFont="1" applyAlignment="1">
      <alignmen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164" fontId="6" fillId="3" borderId="4" xfId="0" applyNumberFormat="1" applyFont="1" applyFill="1" applyBorder="1" applyAlignment="1">
      <alignment horizontal="center" vertical="center" wrapText="1"/>
    </xf>
    <xf numFmtId="166" fontId="0" fillId="0" borderId="0" xfId="0" applyNumberFormat="1" applyAlignment="1">
      <alignment vertical="center" wrapText="1"/>
    </xf>
    <xf numFmtId="0" fontId="26" fillId="10" borderId="41" xfId="0" applyFont="1" applyFill="1" applyBorder="1" applyAlignment="1">
      <alignment horizontal="center" vertical="center"/>
    </xf>
    <xf numFmtId="165" fontId="26" fillId="10" borderId="21" xfId="0" applyNumberFormat="1" applyFont="1" applyFill="1" applyBorder="1" applyAlignment="1">
      <alignment horizontal="center" vertical="center"/>
    </xf>
    <xf numFmtId="10" fontId="26" fillId="10" borderId="21" xfId="7" applyNumberFormat="1" applyFont="1" applyFill="1" applyBorder="1" applyAlignment="1">
      <alignment horizontal="center" vertical="center"/>
    </xf>
    <xf numFmtId="0" fontId="26" fillId="10" borderId="42" xfId="0" applyFont="1" applyFill="1" applyBorder="1" applyAlignment="1">
      <alignment horizontal="center" vertical="center"/>
    </xf>
    <xf numFmtId="9" fontId="6" fillId="0" borderId="23" xfId="0" applyNumberFormat="1" applyFont="1" applyBorder="1" applyAlignment="1">
      <alignment vertical="center" wrapText="1"/>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31" xfId="0" applyFont="1"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1" fillId="0" borderId="18" xfId="0" applyFont="1" applyBorder="1" applyAlignment="1">
      <alignment horizontal="center" vertical="center" wrapText="1"/>
    </xf>
    <xf numFmtId="0" fontId="14" fillId="4" borderId="8"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cellXfs>
  <cellStyles count="8">
    <cellStyle name="Énfasis5" xfId="1" builtinId="45"/>
    <cellStyle name="Millares" xfId="6" builtinId="3"/>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Porcentaje" xfId="7" builtinId="5"/>
  </cellStyles>
  <dxfs count="99">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scheme val="minor"/>
      </font>
      <numFmt numFmtId="167"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67" formatCode="d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1"/>
        <color auto="1"/>
        <name val="Calibri"/>
        <family val="2"/>
        <scheme val="minor"/>
      </font>
      <numFmt numFmtId="167" formatCode="dd/mm/yyyy"/>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family val="2"/>
        <scheme val="none"/>
      </font>
      <numFmt numFmtId="167" formatCode="d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strike val="0"/>
        <outline val="0"/>
        <shadow val="0"/>
        <u val="none"/>
        <vertAlign val="baseline"/>
        <color auto="1"/>
        <name val="Arial"/>
        <family val="2"/>
        <scheme val="none"/>
      </font>
      <numFmt numFmtId="167" formatCode="d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left" vertical="top" textRotation="0" wrapText="1" indent="0" justifyLastLine="0" shrinkToFit="0" readingOrder="0"/>
    </dxf>
    <dxf>
      <numFmt numFmtId="167"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z val="12"/>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border outline="0">
        <top style="thin">
          <color theme="0"/>
        </top>
        <bottom style="thin">
          <color rgb="FF0070C0"/>
        </bottom>
      </border>
    </dxf>
    <dxf>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numFmt numFmtId="0" formatCode="General"/>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7"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numFmt numFmtId="13" formatCode="0%"/>
      <alignment horizontal="general" vertical="center" textRotation="0" wrapText="1" indent="0" justifyLastLine="0" shrinkToFit="0" readingOrder="0"/>
      <border diagonalUp="0" diagonalDown="0">
        <left style="medium">
          <color auto="1"/>
        </left>
        <right style="medium">
          <color auto="1"/>
        </right>
        <top style="medium">
          <color auto="1"/>
        </top>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98"/>
      <tableStyleElement type="headerRow" dxfId="9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0</xdr:row>
      <xdr:rowOff>95249</xdr:rowOff>
    </xdr:from>
    <xdr:to>
      <xdr:col>2</xdr:col>
      <xdr:colOff>47624</xdr:colOff>
      <xdr:row>0</xdr:row>
      <xdr:rowOff>631030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49251" y="95249"/>
          <a:ext cx="2198686" cy="5357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318066</xdr:colOff>
      <xdr:row>0</xdr:row>
      <xdr:rowOff>86747</xdr:rowOff>
    </xdr:from>
    <xdr:to>
      <xdr:col>8</xdr:col>
      <xdr:colOff>83343</xdr:colOff>
      <xdr:row>1</xdr:row>
      <xdr:rowOff>16584</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7347" y="86747"/>
          <a:ext cx="860652"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8503</xdr:colOff>
      <xdr:row>0</xdr:row>
      <xdr:rowOff>122463</xdr:rowOff>
    </xdr:from>
    <xdr:to>
      <xdr:col>1</xdr:col>
      <xdr:colOff>2375578</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377597" y="122463"/>
          <a:ext cx="2367075" cy="603250"/>
        </a:xfrm>
        <a:prstGeom prst="rect">
          <a:avLst/>
        </a:prstGeom>
        <a:noFill/>
        <a:ln>
          <a:noFill/>
        </a:ln>
        <a:extLst>
          <a:ext uri="{53640926-AAD7-44D8-BBD7-CCE9431645EC}">
            <a14:shadowObscured xmlns:a14="http://schemas.microsoft.com/office/drawing/2010/main"/>
          </a:ext>
        </a:extLst>
      </xdr:spPr>
    </xdr:pic>
    <xdr:clientData/>
  </xdr:twoCellAnchor>
  <xdr:oneCellAnchor>
    <xdr:from>
      <xdr:col>10</xdr:col>
      <xdr:colOff>318066</xdr:colOff>
      <xdr:row>0</xdr:row>
      <xdr:rowOff>86747</xdr:rowOff>
    </xdr:from>
    <xdr:ext cx="867455" cy="746266"/>
    <xdr:pic>
      <xdr:nvPicPr>
        <xdr:cNvPr id="3" name="Imagen 6" descr="Recorte de pantalla">
          <a:extLst>
            <a:ext uri="{FF2B5EF4-FFF2-40B4-BE49-F238E27FC236}">
              <a16:creationId xmlns:a16="http://schemas.microsoft.com/office/drawing/2014/main" id="{D1440473-4F1A-4E0E-A2C2-A698E7BAE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5852" y="86747"/>
          <a:ext cx="867455" cy="74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2</xdr:row>
      <xdr:rowOff>60325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1838325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1855334</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O7" totalsRowShown="0" headerRowDxfId="96" dataDxfId="94" headerRowBorderDxfId="95" tableBorderDxfId="93">
  <autoFilter ref="A2:O7" xr:uid="{00000000-0009-0000-0100-000002000000}"/>
  <tableColumns count="15">
    <tableColumn id="1" xr3:uid="{00000000-0010-0000-0000-000001000000}" name="#" dataDxfId="92"/>
    <tableColumn id="2" xr3:uid="{00000000-0010-0000-0000-000002000000}" name="Subcomponente / Procesos" dataDxfId="91"/>
    <tableColumn id="3" xr3:uid="{00000000-0010-0000-0000-000003000000}" name="Actividad " dataDxfId="90"/>
    <tableColumn id="4" xr3:uid="{00000000-0010-0000-0000-000004000000}" name="Meta o producto " dataDxfId="89"/>
    <tableColumn id="5" xr3:uid="{00000000-0010-0000-0000-000005000000}" name="Responsable " dataDxfId="88"/>
    <tableColumn id="8" xr3:uid="{503A6AC0-F854-4574-B463-7616060185A7}" name="Fecha Programada " dataDxfId="87"/>
    <tableColumn id="6" xr3:uid="{00000000-0010-0000-0000-000006000000}" name="Seguimiento Primer Cuatrimestre" dataDxfId="86"/>
    <tableColumn id="9" xr3:uid="{CCB03712-A464-4EFA-9BC9-9AF195C9470E}" name="SEGUIMIENTO OCI_x000a_I CUATRIMESTRE/ 22" dataDxfId="85"/>
    <tableColumn id="7" xr3:uid="{D6727662-227B-422F-A0FD-A6F7D9EAA57C}" name="CUMPLIMIENTO" dataDxfId="84"/>
    <tableColumn id="12" xr3:uid="{9FB6556F-FF0F-437A-966E-D7A7083B134D}" name="Seguimiento Segundo Cuatrimestre" dataDxfId="83"/>
    <tableColumn id="10" xr3:uid="{1597FB4C-67B8-4DBE-B69F-EB304D3BD4C8}" name="SEGUIMIENTO OCI_x000a_II CUATRIMESTRE/ 22" dataDxfId="82"/>
    <tableColumn id="11" xr3:uid="{F33CDBE5-2E26-4254-83FA-C1D2BECB7955}" name="CUMPLIMIENTO II CUATRIMESTRE/22" dataDxfId="81"/>
    <tableColumn id="13" xr3:uid="{71B78954-CD55-445A-8EA8-1EB21671CDCB}" name="Seguimiento Terce Cuatrimestre" dataDxfId="80"/>
    <tableColumn id="14" xr3:uid="{8EB39474-DDA4-4766-8277-06D4075547D5}" name="SEGUIMIENTO OCI_x000a_II CUATRIMESTRE/ 223" dataDxfId="79"/>
    <tableColumn id="15" xr3:uid="{5FB15876-5A06-4E06-B719-79E9FD1BA881}" name="CUMPLIMIENTO II CUATRIMESTRE/224" dataDxfId="7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Q4" totalsRowShown="0" headerRowDxfId="77" dataDxfId="75" headerRowBorderDxfId="76" tableBorderDxfId="74" totalsRowBorderDxfId="73">
  <autoFilter ref="A2:Q4" xr:uid="{00000000-0009-0000-0100-000003000000}"/>
  <tableColumns count="17">
    <tableColumn id="1" xr3:uid="{00000000-0010-0000-0100-000001000000}" name="#" dataDxfId="72"/>
    <tableColumn id="2" xr3:uid="{00000000-0010-0000-0100-000002000000}" name="Nombre del Servicio, Proceso o Procedimiento " dataDxfId="71"/>
    <tableColumn id="3" xr3:uid="{00000000-0010-0000-0100-000003000000}" name="Tipo de Racionalización" dataDxfId="70"/>
    <tableColumn id="4" xr3:uid="{00000000-0010-0000-0100-000004000000}" name="Acción de Racionalización" dataDxfId="69"/>
    <tableColumn id="6" xr3:uid="{00000000-0010-0000-0100-000006000000}" name="Descripción de la mejora a realizar " dataDxfId="68"/>
    <tableColumn id="7" xr3:uid="{00000000-0010-0000-0100-000007000000}" name="Beneficio al Ciudadano y/o entidad" dataDxfId="67"/>
    <tableColumn id="8" xr3:uid="{00000000-0010-0000-0100-000008000000}" name="Dependencia Responsable" dataDxfId="66"/>
    <tableColumn id="5" xr3:uid="{F3194DA8-1ECE-4CD6-BBC0-1A704E4D6671}" name="Fecha Programada" dataDxfId="65"/>
    <tableColumn id="9" xr3:uid="{00000000-0010-0000-0100-000009000000}" name="Seguimiento Primer Cuatrimestre" dataDxfId="64"/>
    <tableColumn id="10" xr3:uid="{87057764-F2D3-4445-86B0-3EB90079F085}" name="SEGUIMIENTO OCI_x000a_I CUATRIMESTRE/ 22" dataDxfId="63"/>
    <tableColumn id="11" xr3:uid="{54410D28-3D07-43A5-8B1D-5CEFA51E9E5E}" name="CUMPLIMIENTO" dataDxfId="62">
      <calculatedColumnFormula>+K2/K2</calculatedColumnFormula>
    </tableColumn>
    <tableColumn id="14" xr3:uid="{7D886ED2-2461-49D5-A386-535FF23064DA}" name="Seguimiento segundo Cuatrimestre"/>
    <tableColumn id="12" xr3:uid="{AB598375-35DB-4C0F-A2DC-070389299EC6}" name="SEGUIMIENTO OCI_x000a_II CUATRIMESTRE/ 22" dataDxfId="61"/>
    <tableColumn id="13" xr3:uid="{39D518EF-3807-427C-ACCC-0C2CD8726349}" name="CUMPLIMIENTO II CUATRIMESTRE/22" dataDxfId="60"/>
    <tableColumn id="15" xr3:uid="{31798992-DFEB-4CC4-92B9-AE46EB3D8FCA}" name="Seguimiento Tercer Cuatrimestre" dataDxfId="59"/>
    <tableColumn id="16" xr3:uid="{B0E876E7-174B-4C5F-AF4F-27BCE6D4895C}" name="SEGUIMIENTO OCI_x000a_III CUATRIMESTRE/ 22" dataDxfId="58"/>
    <tableColumn id="17" xr3:uid="{FDCB9360-AA0A-4D87-8A36-FC86A88C4905}" name="CUMPLIMIENTO III CUATRIMESTRE/22" dataDxfId="57"/>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O10" totalsRowShown="0" headerRowDxfId="56" dataDxfId="54" headerRowBorderDxfId="55" tableBorderDxfId="53">
  <autoFilter ref="A2:O10" xr:uid="{00000000-0009-0000-0100-000005000000}"/>
  <tableColumns count="15">
    <tableColumn id="1" xr3:uid="{00000000-0010-0000-0200-000001000000}" name="#" dataDxfId="52"/>
    <tableColumn id="2" xr3:uid="{00000000-0010-0000-0200-000002000000}" name="Subcomponente / Procesos" dataDxfId="51"/>
    <tableColumn id="3" xr3:uid="{00000000-0010-0000-0200-000003000000}" name="Actividad " dataDxfId="50"/>
    <tableColumn id="4" xr3:uid="{00000000-0010-0000-0200-000004000000}" name="Meta o producto " dataDxfId="49"/>
    <tableColumn id="5" xr3:uid="{00000000-0010-0000-0200-000005000000}" name="Responsable " dataDxfId="48"/>
    <tableColumn id="7" xr3:uid="{3F7A96E5-15D6-4F4D-B5B7-1B26794B68E8}" name="Fecha Programada " dataDxfId="47"/>
    <tableColumn id="8" xr3:uid="{6A05C8C3-D115-46A9-88EF-ED9A0AC16AFF}" name="Seguimiento Primer Cuatrimestre" dataDxfId="46"/>
    <tableColumn id="9" xr3:uid="{9AE2B804-03F9-46EE-8FC4-C11E62345CCD}" name="SEGUIMIENTO OCI_x000a_I CUATRIMESTRE/ 22" dataDxfId="45"/>
    <tableColumn id="6" xr3:uid="{00000000-0010-0000-0200-000006000000}" name="CUMPLIMIENTO" dataDxfId="44"/>
    <tableColumn id="12" xr3:uid="{4BE58182-BFDD-4C24-A805-0412C8AF86D8}" name="Seguimiento Segundo Cuatrimestre" dataDxfId="43"/>
    <tableColumn id="10" xr3:uid="{2799E432-E65B-4C43-9756-566CD5F172C0}" name="SEGUIMIENTO OCI_x000a_II CUATRIMESTRE/ 22" dataDxfId="42"/>
    <tableColumn id="11" xr3:uid="{5C39F7AC-553B-46E7-AFE0-2D4014E76801}" name="CUMPLIMIENTO II CUATRIMESTRE/22" dataDxfId="41"/>
    <tableColumn id="13" xr3:uid="{AFCE6317-5A7B-4685-AB60-014248EB90DF}" name="Seguimiento Tercer Cuatrimestre" dataDxfId="40"/>
    <tableColumn id="14" xr3:uid="{3336129E-EAB1-4F52-B783-841808DFA9F4}" name="SEGUIMIENTO OCI_x000a_III CUATRIMESTRE/2022" dataDxfId="39"/>
    <tableColumn id="15" xr3:uid="{4C1BDEE5-9565-47CA-A6E7-F76E30BB4B6A}" name="CUMPLIMIENTO III CUATRIMESTRE/22" dataDxfId="3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O9" totalsRowShown="0" headerRowDxfId="37" dataDxfId="35" headerRowBorderDxfId="36" tableBorderDxfId="34" totalsRowBorderDxfId="33">
  <autoFilter ref="A2:O9" xr:uid="{00000000-0009-0000-0100-000006000000}"/>
  <tableColumns count="15">
    <tableColumn id="1" xr3:uid="{00000000-0010-0000-0300-000001000000}" name="#" dataDxfId="32"/>
    <tableColumn id="2" xr3:uid="{00000000-0010-0000-0300-000002000000}" name="Subcomponente / Procesos" dataDxfId="31"/>
    <tableColumn id="3" xr3:uid="{00000000-0010-0000-0300-000003000000}" name="Actividad " dataDxfId="30"/>
    <tableColumn id="4" xr3:uid="{00000000-0010-0000-0300-000004000000}" name="Meta o producto " dataDxfId="29"/>
    <tableColumn id="5" xr3:uid="{00000000-0010-0000-0300-000005000000}" name="Responsable " dataDxfId="28"/>
    <tableColumn id="7" xr3:uid="{C7B738A8-40C0-4404-BBA9-7A4B0C7A2745}" name="Fecha Programada " dataDxfId="27"/>
    <tableColumn id="6" xr3:uid="{00000000-0010-0000-0300-000006000000}" name="Seguimiento Primer Cuatrimestre" dataDxfId="26"/>
    <tableColumn id="9" xr3:uid="{CCEC7196-C6BE-4706-8B9B-49FF9999FBB8}" name="SEGUIMIENTO OCI_x000a_I CUATRIMESTRE/ 22"/>
    <tableColumn id="8" xr3:uid="{33FCDA16-25BD-4A25-AAA3-B11F638C1430}" name="CUMPLIMIENTO" dataDxfId="25"/>
    <tableColumn id="10" xr3:uid="{AAC45C34-107D-4637-AD3F-73244E8BC8A7}" name="Seguimiento Segundo Cuatrimestre" dataDxfId="24"/>
    <tableColumn id="11" xr3:uid="{336FB4A9-120E-4431-AD12-B055C291CB4C}" name="SEGUIMIENTO OCI_x000a_II CUATRIMESTRE/ 22" dataDxfId="23"/>
    <tableColumn id="12" xr3:uid="{55999FD4-9376-4BEF-8BC8-6B040B65A714}" name="CUMPLIMIENTO II CUATRIMESTRE/22" dataDxfId="22"/>
    <tableColumn id="13" xr3:uid="{D62FA8CB-3E00-49E9-9C07-87424F30C7AD}" name="Seguimiento Tercer Cuatrimestre " dataDxfId="21"/>
    <tableColumn id="14" xr3:uid="{2678871B-D989-43B0-858F-401F7A5B1DDB}" name="SEGUIMIENTO OCI_x000a_III CUATRIMESTRE/ 22" dataDxfId="20"/>
    <tableColumn id="15" xr3:uid="{6907639F-1014-43F4-9D42-E24BCCC3E01C}" name="CUMPLIMIENTO III CUATRIMESTRE/22" dataDxfId="19"/>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O6" totalsRowShown="0" headerRowDxfId="18" dataDxfId="16" headerRowBorderDxfId="17" tableBorderDxfId="15">
  <autoFilter ref="A2:O6" xr:uid="{00000000-0009-0000-0100-00000A000000}"/>
  <tableColumns count="15">
    <tableColumn id="1" xr3:uid="{00000000-0010-0000-0400-000001000000}" name="#" dataDxfId="14"/>
    <tableColumn id="2" xr3:uid="{00000000-0010-0000-0400-000002000000}" name="Subcomponente / Procesos" dataDxfId="13"/>
    <tableColumn id="4" xr3:uid="{00000000-0010-0000-0400-000004000000}" name="Actividad " dataDxfId="12"/>
    <tableColumn id="5" xr3:uid="{00000000-0010-0000-0400-000005000000}" name="Meta o producto " dataDxfId="11"/>
    <tableColumn id="6" xr3:uid="{00000000-0010-0000-0400-000006000000}" name="Responsable " dataDxfId="10"/>
    <tableColumn id="3" xr3:uid="{D38B3A69-C9CC-4427-AC16-785B6C8FE70D}" name="Fecha Programada " dataDxfId="9"/>
    <tableColumn id="8" xr3:uid="{94951707-7A30-4218-9E60-F13E6B1A4D5C}" name="Seguimiento Primer Cuatrimestre" dataDxfId="8"/>
    <tableColumn id="9" xr3:uid="{60078EDC-515C-432F-9EBE-31C5B4F7CC5A}" name="SEGUIMIENTO OCI_x000a_I CUATRIMESTRE/ 22" dataDxfId="7"/>
    <tableColumn id="7" xr3:uid="{00000000-0010-0000-0400-000007000000}" name="CUMPLIMIENTO" dataDxfId="6"/>
    <tableColumn id="10" xr3:uid="{C0E61DA6-F5FB-44D8-87ED-7A47FF0DE581}" name="Seguimiento Segundo Cuatrimestre" dataDxfId="5"/>
    <tableColumn id="11" xr3:uid="{57B81D4F-6972-417B-9430-6A25844CBE47}" name="SEGUIMIENTO OCI_x000a_II CUATRIMESTRE/ 22" dataDxfId="4"/>
    <tableColumn id="12" xr3:uid="{F7D0D67F-BA68-4D90-997B-CE90631D1FBE}" name="CUMPLIMIENTO II CUATRIMESTRE/22" dataDxfId="3"/>
    <tableColumn id="13" xr3:uid="{A0D8EDEC-1773-4697-B3C9-481ABB863B60}" name="Seguimiento Tercer Cuatrimestre" dataDxfId="2"/>
    <tableColumn id="14" xr3:uid="{4B727853-79B9-42BE-AC5C-0D8216F6B459}" name="SEGUIMIENTO OCI_x000a_III CUATRIMESTRE/ 22" dataDxfId="1"/>
    <tableColumn id="15" xr3:uid="{DCB3C6C2-84B3-44BC-A602-B337EE0C54F8}" name="CUMPLIMIENTO III CUATRIMESTRE/22"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institutonacionalparaciegos-my.sharepoint.com/:x:/g/personal/csupanteve_inci_gov_co/EbOw_eiT7q5ArumOeBYghMcBEC5gTWVi-W6MCug89Spy_Q?e=tayIPc" TargetMode="Externa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1DED-57AA-4B20-B86A-26C664326E19}">
  <sheetPr>
    <tabColor theme="0"/>
  </sheetPr>
  <dimension ref="A1:E25"/>
  <sheetViews>
    <sheetView tabSelected="1" workbookViewId="0">
      <selection activeCell="F9" sqref="F9"/>
    </sheetView>
  </sheetViews>
  <sheetFormatPr baseColWidth="10" defaultColWidth="11.42578125" defaultRowHeight="15"/>
  <cols>
    <col min="1" max="1" width="41" customWidth="1"/>
    <col min="2" max="2" width="15" customWidth="1"/>
    <col min="3" max="3" width="14.85546875" customWidth="1"/>
    <col min="4" max="4" width="10.5703125" customWidth="1"/>
    <col min="5" max="5" width="25.42578125" customWidth="1"/>
  </cols>
  <sheetData>
    <row r="1" spans="1:5">
      <c r="A1" s="109" t="s">
        <v>0</v>
      </c>
    </row>
    <row r="2" spans="1:5">
      <c r="A2" s="109" t="s">
        <v>1</v>
      </c>
    </row>
    <row r="3" spans="1:5">
      <c r="A3" s="109" t="s">
        <v>2</v>
      </c>
      <c r="B3" t="s">
        <v>3</v>
      </c>
    </row>
    <row r="4" spans="1:5">
      <c r="A4" s="109" t="s">
        <v>4</v>
      </c>
      <c r="B4" t="s">
        <v>5</v>
      </c>
    </row>
    <row r="5" spans="1:5">
      <c r="A5" s="109" t="s">
        <v>6</v>
      </c>
      <c r="B5" t="s">
        <v>7</v>
      </c>
    </row>
    <row r="6" spans="1:5" ht="15.75" thickBot="1">
      <c r="A6" s="109"/>
    </row>
    <row r="7" spans="1:5" ht="15.75" thickBot="1">
      <c r="A7" s="13"/>
      <c r="B7" s="183" t="s">
        <v>8</v>
      </c>
      <c r="C7" s="184"/>
      <c r="D7" s="184"/>
      <c r="E7" s="185"/>
    </row>
    <row r="8" spans="1:5" ht="60.75" thickBot="1">
      <c r="A8" s="110" t="s">
        <v>9</v>
      </c>
      <c r="B8" s="111" t="s">
        <v>10</v>
      </c>
      <c r="C8" s="112" t="s">
        <v>11</v>
      </c>
      <c r="D8" s="112" t="s">
        <v>12</v>
      </c>
      <c r="E8" s="113" t="s">
        <v>13</v>
      </c>
    </row>
    <row r="9" spans="1:5" ht="45.75" customHeight="1">
      <c r="A9" s="114" t="s">
        <v>14</v>
      </c>
      <c r="B9" s="115">
        <v>4</v>
      </c>
      <c r="C9" s="170">
        <v>4</v>
      </c>
      <c r="D9" s="117">
        <f>+C9/B9</f>
        <v>1</v>
      </c>
      <c r="E9" s="118" t="s">
        <v>15</v>
      </c>
    </row>
    <row r="10" spans="1:5" ht="72.75" customHeight="1">
      <c r="A10" s="119" t="s">
        <v>16</v>
      </c>
      <c r="B10" s="120">
        <v>1</v>
      </c>
      <c r="C10" s="170">
        <v>1</v>
      </c>
      <c r="D10" s="117">
        <f t="shared" ref="D10:D15" si="0">+C10/B10</f>
        <v>1</v>
      </c>
      <c r="E10" s="118" t="s">
        <v>17</v>
      </c>
    </row>
    <row r="11" spans="1:5" ht="51">
      <c r="A11" s="119" t="s">
        <v>18</v>
      </c>
      <c r="B11" s="120">
        <v>12</v>
      </c>
      <c r="C11" s="116">
        <v>9.6999999999999993</v>
      </c>
      <c r="D11" s="117">
        <f t="shared" si="0"/>
        <v>0.80833333333333324</v>
      </c>
      <c r="E11" s="121" t="s">
        <v>19</v>
      </c>
    </row>
    <row r="12" spans="1:5" ht="51.75" customHeight="1">
      <c r="A12" s="119" t="s">
        <v>20</v>
      </c>
      <c r="B12" s="120">
        <v>7</v>
      </c>
      <c r="C12" s="122">
        <v>5.2</v>
      </c>
      <c r="D12" s="117">
        <f t="shared" si="0"/>
        <v>0.74285714285714288</v>
      </c>
      <c r="E12" s="121" t="s">
        <v>21</v>
      </c>
    </row>
    <row r="13" spans="1:5" ht="53.25" customHeight="1">
      <c r="A13" s="119" t="s">
        <v>22</v>
      </c>
      <c r="B13" s="120">
        <v>6</v>
      </c>
      <c r="C13" s="123">
        <v>5.75</v>
      </c>
      <c r="D13" s="117">
        <f t="shared" si="0"/>
        <v>0.95833333333333337</v>
      </c>
      <c r="E13" s="121" t="s">
        <v>23</v>
      </c>
    </row>
    <row r="14" spans="1:5" ht="30.75" thickBot="1">
      <c r="A14" s="119" t="s">
        <v>24</v>
      </c>
      <c r="B14" s="124">
        <v>3</v>
      </c>
      <c r="C14" s="125">
        <v>2.5</v>
      </c>
      <c r="D14" s="117">
        <f t="shared" si="0"/>
        <v>0.83333333333333337</v>
      </c>
      <c r="E14" s="121" t="s">
        <v>25</v>
      </c>
    </row>
    <row r="15" spans="1:5" s="127" customFormat="1" ht="15.75" thickBot="1">
      <c r="A15" s="126" t="s">
        <v>26</v>
      </c>
      <c r="B15" s="178">
        <f>SUM(B9:B14)</f>
        <v>33</v>
      </c>
      <c r="C15" s="179">
        <f>SUM(C9:C14)</f>
        <v>28.15</v>
      </c>
      <c r="D15" s="180">
        <f t="shared" si="0"/>
        <v>0.85303030303030303</v>
      </c>
      <c r="E15" s="181" t="s">
        <v>27</v>
      </c>
    </row>
    <row r="16" spans="1:5" ht="33.75" customHeight="1">
      <c r="A16" s="186" t="s">
        <v>28</v>
      </c>
      <c r="B16" s="186"/>
      <c r="C16" s="186"/>
      <c r="D16" s="186"/>
      <c r="E16" s="186"/>
    </row>
    <row r="17" spans="1:5">
      <c r="A17" s="128"/>
    </row>
    <row r="18" spans="1:5">
      <c r="A18" s="109" t="s">
        <v>29</v>
      </c>
    </row>
    <row r="19" spans="1:5" ht="30.75" customHeight="1">
      <c r="A19" s="187" t="s">
        <v>30</v>
      </c>
      <c r="B19" s="187"/>
      <c r="C19" s="187"/>
      <c r="D19" s="187"/>
      <c r="E19" s="187"/>
    </row>
    <row r="20" spans="1:5" ht="28.5" customHeight="1">
      <c r="A20" s="187" t="s">
        <v>31</v>
      </c>
      <c r="B20" s="187"/>
      <c r="C20" s="187"/>
      <c r="D20" s="187"/>
      <c r="E20" s="187"/>
    </row>
    <row r="21" spans="1:5">
      <c r="A21" s="129" t="s">
        <v>32</v>
      </c>
    </row>
    <row r="22" spans="1:5">
      <c r="A22" s="130" t="s">
        <v>33</v>
      </c>
    </row>
    <row r="23" spans="1:5">
      <c r="A23" s="131" t="s">
        <v>34</v>
      </c>
    </row>
    <row r="24" spans="1:5">
      <c r="A24" s="13"/>
    </row>
    <row r="25" spans="1:5">
      <c r="A25" s="109" t="s">
        <v>35</v>
      </c>
    </row>
  </sheetData>
  <mergeCells count="4">
    <mergeCell ref="B7:E7"/>
    <mergeCell ref="A16:E16"/>
    <mergeCell ref="A19:E19"/>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31"/>
  <sheetViews>
    <sheetView showGridLines="0" topLeftCell="I1" zoomScale="80" zoomScaleNormal="80" zoomScaleSheetLayoutView="150" workbookViewId="0">
      <pane ySplit="2" topLeftCell="A5" activePane="bottomLeft" state="frozen"/>
      <selection pane="bottomLeft" activeCell="O3" sqref="O3"/>
    </sheetView>
  </sheetViews>
  <sheetFormatPr baseColWidth="10" defaultColWidth="4.85546875" defaultRowHeight="15" zeroHeight="1"/>
  <cols>
    <col min="1" max="1" width="6.28515625" style="1" customWidth="1"/>
    <col min="2" max="2" width="31.28515625" style="11" customWidth="1"/>
    <col min="3" max="3" width="34.85546875" style="1" customWidth="1"/>
    <col min="4" max="4" width="27.7109375" style="1" customWidth="1"/>
    <col min="5" max="5" width="23.85546875" style="1" customWidth="1"/>
    <col min="6" max="6" width="20.42578125" style="1" customWidth="1"/>
    <col min="7" max="7" width="41.7109375" style="2" customWidth="1"/>
    <col min="8" max="8" width="34.5703125" style="1" customWidth="1"/>
    <col min="9" max="9" width="19.85546875" style="1" customWidth="1"/>
    <col min="10" max="10" width="23.5703125" style="1" customWidth="1"/>
    <col min="11" max="11" width="32.7109375" style="1" customWidth="1"/>
    <col min="12" max="12" width="32.140625" style="1" customWidth="1"/>
    <col min="13" max="13" width="24.42578125" style="1" customWidth="1"/>
    <col min="14" max="14" width="21.42578125" style="1" customWidth="1"/>
    <col min="15" max="15" width="25" style="1" customWidth="1"/>
    <col min="16" max="16383" width="4.85546875" style="1"/>
    <col min="16384" max="16384" width="5.42578125" style="1" customWidth="1"/>
  </cols>
  <sheetData>
    <row r="1" spans="1:15" ht="64.5" customHeight="1" thickTop="1" thickBot="1">
      <c r="A1" s="190"/>
      <c r="B1" s="191"/>
      <c r="C1" s="188" t="s">
        <v>36</v>
      </c>
      <c r="D1" s="188"/>
      <c r="E1" s="188"/>
      <c r="F1" s="188"/>
      <c r="G1" s="189"/>
    </row>
    <row r="2" spans="1:15" s="8" customFormat="1" ht="40.5" customHeight="1" thickTop="1">
      <c r="A2" s="42" t="s">
        <v>37</v>
      </c>
      <c r="B2" s="42" t="s">
        <v>38</v>
      </c>
      <c r="C2" s="42" t="s">
        <v>39</v>
      </c>
      <c r="D2" s="42" t="s">
        <v>40</v>
      </c>
      <c r="E2" s="42" t="s">
        <v>41</v>
      </c>
      <c r="F2" s="42" t="s">
        <v>42</v>
      </c>
      <c r="G2" s="65" t="s">
        <v>43</v>
      </c>
      <c r="H2" s="42" t="s">
        <v>44</v>
      </c>
      <c r="I2" s="42" t="s">
        <v>45</v>
      </c>
      <c r="J2" s="65" t="s">
        <v>46</v>
      </c>
      <c r="K2" s="42" t="s">
        <v>47</v>
      </c>
      <c r="L2" s="42" t="s">
        <v>48</v>
      </c>
      <c r="M2" s="65" t="s">
        <v>49</v>
      </c>
      <c r="N2" s="42" t="s">
        <v>50</v>
      </c>
      <c r="O2" s="42" t="s">
        <v>51</v>
      </c>
    </row>
    <row r="3" spans="1:15" ht="158.25" customHeight="1" thickBot="1">
      <c r="A3" s="62">
        <v>1</v>
      </c>
      <c r="B3" s="17" t="s">
        <v>52</v>
      </c>
      <c r="C3" s="15" t="s">
        <v>53</v>
      </c>
      <c r="D3" s="15" t="s">
        <v>54</v>
      </c>
      <c r="E3" s="15" t="s">
        <v>55</v>
      </c>
      <c r="F3" s="18" t="s">
        <v>56</v>
      </c>
      <c r="G3" s="19" t="s">
        <v>57</v>
      </c>
      <c r="H3" s="70" t="s">
        <v>58</v>
      </c>
      <c r="I3" s="136">
        <v>1</v>
      </c>
      <c r="J3" s="19" t="s">
        <v>59</v>
      </c>
      <c r="K3" s="70" t="s">
        <v>60</v>
      </c>
      <c r="L3" s="136">
        <v>1</v>
      </c>
      <c r="M3" s="19" t="s">
        <v>61</v>
      </c>
      <c r="N3" s="70" t="s">
        <v>60</v>
      </c>
      <c r="O3" s="136">
        <v>1</v>
      </c>
    </row>
    <row r="4" spans="1:15" ht="157.5" customHeight="1" thickBot="1">
      <c r="A4" s="62">
        <f>+A3+1</f>
        <v>2</v>
      </c>
      <c r="B4" s="17" t="s">
        <v>62</v>
      </c>
      <c r="C4" s="15" t="s">
        <v>63</v>
      </c>
      <c r="D4" s="15" t="s">
        <v>64</v>
      </c>
      <c r="E4" s="15" t="s">
        <v>55</v>
      </c>
      <c r="F4" s="18" t="s">
        <v>56</v>
      </c>
      <c r="G4" s="19" t="s">
        <v>65</v>
      </c>
      <c r="H4" s="70" t="s">
        <v>66</v>
      </c>
      <c r="I4" s="137">
        <v>1</v>
      </c>
      <c r="J4" s="19" t="s">
        <v>67</v>
      </c>
      <c r="K4" s="69" t="s">
        <v>60</v>
      </c>
      <c r="L4" s="137">
        <v>1</v>
      </c>
      <c r="M4" s="19" t="s">
        <v>67</v>
      </c>
      <c r="N4" s="70" t="s">
        <v>60</v>
      </c>
      <c r="O4" s="136">
        <v>1</v>
      </c>
    </row>
    <row r="5" spans="1:15" ht="86.25" customHeight="1" thickBot="1">
      <c r="A5" s="62">
        <f>+A4+1</f>
        <v>3</v>
      </c>
      <c r="B5" s="17" t="s">
        <v>68</v>
      </c>
      <c r="C5" s="15" t="s">
        <v>69</v>
      </c>
      <c r="D5" s="15" t="s">
        <v>70</v>
      </c>
      <c r="E5" s="15" t="s">
        <v>71</v>
      </c>
      <c r="F5" s="19" t="s">
        <v>72</v>
      </c>
      <c r="G5" s="19" t="s">
        <v>73</v>
      </c>
      <c r="H5" s="69" t="s">
        <v>74</v>
      </c>
      <c r="I5" s="137">
        <v>1</v>
      </c>
      <c r="J5" s="19" t="s">
        <v>75</v>
      </c>
      <c r="K5" s="69" t="s">
        <v>76</v>
      </c>
      <c r="L5" s="137">
        <v>1</v>
      </c>
      <c r="M5" s="176" t="s">
        <v>77</v>
      </c>
      <c r="N5" s="70" t="s">
        <v>60</v>
      </c>
      <c r="O5" s="136">
        <v>1</v>
      </c>
    </row>
    <row r="6" spans="1:15" ht="204.75" customHeight="1" thickBot="1">
      <c r="A6" s="62">
        <f>+A5+1</f>
        <v>4</v>
      </c>
      <c r="B6" s="17" t="s">
        <v>78</v>
      </c>
      <c r="C6" s="17" t="s">
        <v>79</v>
      </c>
      <c r="D6" s="15" t="s">
        <v>80</v>
      </c>
      <c r="E6" s="17" t="s">
        <v>81</v>
      </c>
      <c r="F6" s="20" t="s">
        <v>82</v>
      </c>
      <c r="G6" s="20" t="s">
        <v>83</v>
      </c>
      <c r="H6" s="71" t="s">
        <v>84</v>
      </c>
      <c r="I6" s="182">
        <v>1</v>
      </c>
      <c r="J6" s="20" t="s">
        <v>83</v>
      </c>
      <c r="K6" s="71" t="s">
        <v>85</v>
      </c>
      <c r="L6" s="137">
        <v>1</v>
      </c>
      <c r="M6" s="20" t="s">
        <v>83</v>
      </c>
      <c r="N6" s="70" t="s">
        <v>60</v>
      </c>
      <c r="O6" s="136">
        <v>1</v>
      </c>
    </row>
    <row r="7" spans="1:15" ht="21">
      <c r="H7" s="76" t="s">
        <v>86</v>
      </c>
      <c r="I7" s="77">
        <f>AVERAGE(I3:I6)</f>
        <v>1</v>
      </c>
      <c r="J7" s="169"/>
      <c r="K7" s="71"/>
      <c r="L7" s="77">
        <f>AVERAGE(L3:L6)</f>
        <v>1</v>
      </c>
      <c r="M7" s="71"/>
      <c r="N7" s="71"/>
      <c r="O7" s="77">
        <f>AVERAGE(O3:O6)</f>
        <v>1</v>
      </c>
    </row>
    <row r="8" spans="1:15" hidden="1">
      <c r="A8" s="9" t="s">
        <v>87</v>
      </c>
      <c r="B8" s="14"/>
      <c r="G8" s="1"/>
    </row>
    <row r="9" spans="1:15" hidden="1">
      <c r="B9" s="14"/>
      <c r="G9" s="1"/>
    </row>
    <row r="10" spans="1:15" hidden="1">
      <c r="B10" s="14"/>
      <c r="G10" s="1"/>
    </row>
    <row r="11" spans="1:15" hidden="1">
      <c r="B11" s="14"/>
      <c r="G11" s="1"/>
    </row>
    <row r="12" spans="1:15" hidden="1">
      <c r="B12" s="14"/>
      <c r="G12" s="1"/>
    </row>
    <row r="13" spans="1:15" hidden="1">
      <c r="B13" s="14"/>
      <c r="G13" s="1"/>
    </row>
    <row r="14" spans="1:15" hidden="1">
      <c r="B14" s="14"/>
      <c r="G14" s="1"/>
    </row>
    <row r="15" spans="1:15" hidden="1">
      <c r="G15" s="1"/>
    </row>
    <row r="16" spans="1:15" hidden="1">
      <c r="G16" s="1"/>
    </row>
    <row r="17" spans="7:7" hidden="1">
      <c r="G17" s="1"/>
    </row>
    <row r="18" spans="7:7" hidden="1">
      <c r="G18" s="1"/>
    </row>
    <row r="19" spans="7:7" hidden="1">
      <c r="G19" s="1"/>
    </row>
    <row r="20" spans="7:7" hidden="1">
      <c r="G20" s="1"/>
    </row>
    <row r="21" spans="7:7" hidden="1">
      <c r="G21" s="1"/>
    </row>
    <row r="22" spans="7:7" hidden="1">
      <c r="G22" s="1"/>
    </row>
    <row r="23" spans="7:7" hidden="1">
      <c r="G23" s="1"/>
    </row>
    <row r="24" spans="7:7" hidden="1">
      <c r="G24" s="1"/>
    </row>
    <row r="25" spans="7:7" hidden="1">
      <c r="G25" s="1"/>
    </row>
    <row r="26" spans="7:7" hidden="1">
      <c r="G26" s="1"/>
    </row>
    <row r="27" spans="7:7" hidden="1">
      <c r="G27" s="1"/>
    </row>
    <row r="28" spans="7:7" hidden="1">
      <c r="G28" s="1"/>
    </row>
    <row r="29" spans="7:7" hidden="1">
      <c r="G29" s="1"/>
    </row>
    <row r="30" spans="7:7" hidden="1">
      <c r="G30" s="1"/>
    </row>
    <row r="31" spans="7:7" hidden="1">
      <c r="G31" s="1"/>
    </row>
  </sheetData>
  <mergeCells count="2">
    <mergeCell ref="C1:G1"/>
    <mergeCell ref="A1:B1"/>
  </mergeCells>
  <phoneticPr fontId="22" type="noConversion"/>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Q1048576"/>
  <sheetViews>
    <sheetView topLeftCell="I1" zoomScale="70" zoomScaleNormal="70" zoomScaleSheetLayoutView="110" workbookViewId="0">
      <pane ySplit="2" topLeftCell="A4" activePane="bottomLeft" state="frozen"/>
      <selection pane="bottomLeft" activeCell="Q4" sqref="Q4"/>
    </sheetView>
  </sheetViews>
  <sheetFormatPr baseColWidth="10" defaultColWidth="1.140625" defaultRowHeight="15" zeroHeight="1"/>
  <cols>
    <col min="1" max="1" width="5.5703125" style="3" customWidth="1"/>
    <col min="2" max="2" width="37.28515625" style="3" customWidth="1"/>
    <col min="3" max="3" width="27" style="3" customWidth="1"/>
    <col min="4" max="4" width="29.28515625" style="3" customWidth="1"/>
    <col min="5" max="5" width="45" style="3" customWidth="1"/>
    <col min="6" max="6" width="34.28515625" style="5" customWidth="1"/>
    <col min="7" max="7" width="21" style="3" customWidth="1"/>
    <col min="8" max="8" width="16.42578125" style="3" customWidth="1"/>
    <col min="9" max="10" width="31.42578125" style="3" customWidth="1"/>
    <col min="11" max="11" width="19.5703125" style="3" customWidth="1"/>
    <col min="12" max="12" width="27.140625" style="3" customWidth="1"/>
    <col min="13" max="13" width="26.85546875" style="3" customWidth="1"/>
    <col min="14" max="14" width="35.42578125" style="3" customWidth="1"/>
    <col min="15" max="15" width="23.5703125" style="3" customWidth="1"/>
    <col min="16" max="16" width="26.28515625" style="3" customWidth="1"/>
    <col min="17" max="17" width="28.42578125" style="3" customWidth="1"/>
    <col min="18" max="16382" width="1.140625" style="3"/>
    <col min="16383" max="16383" width="4.5703125" style="3" customWidth="1"/>
    <col min="16384" max="16384" width="3.140625" style="3" customWidth="1"/>
  </cols>
  <sheetData>
    <row r="1" spans="1:17" ht="64.5" customHeight="1" thickTop="1" thickBot="1">
      <c r="A1" s="192"/>
      <c r="B1" s="188"/>
      <c r="C1" s="188" t="s">
        <v>88</v>
      </c>
      <c r="D1" s="188"/>
      <c r="E1" s="188"/>
      <c r="F1" s="188"/>
      <c r="G1" s="188"/>
      <c r="H1" s="188"/>
      <c r="I1" s="189"/>
    </row>
    <row r="2" spans="1:17" s="21" customFormat="1" ht="46.5" customHeight="1" thickTop="1">
      <c r="A2" s="42" t="s">
        <v>37</v>
      </c>
      <c r="B2" s="42" t="s">
        <v>89</v>
      </c>
      <c r="C2" s="42" t="s">
        <v>90</v>
      </c>
      <c r="D2" s="42" t="s">
        <v>91</v>
      </c>
      <c r="E2" s="42" t="s">
        <v>92</v>
      </c>
      <c r="F2" s="42" t="s">
        <v>93</v>
      </c>
      <c r="G2" s="42" t="s">
        <v>94</v>
      </c>
      <c r="H2" s="42" t="s">
        <v>95</v>
      </c>
      <c r="I2" s="64" t="s">
        <v>43</v>
      </c>
      <c r="J2" s="42" t="s">
        <v>44</v>
      </c>
      <c r="K2" s="42" t="s">
        <v>45</v>
      </c>
      <c r="L2" s="64" t="s">
        <v>96</v>
      </c>
      <c r="M2" s="42" t="s">
        <v>47</v>
      </c>
      <c r="N2" s="42" t="s">
        <v>48</v>
      </c>
      <c r="O2" s="64" t="s">
        <v>97</v>
      </c>
      <c r="P2" s="42" t="s">
        <v>98</v>
      </c>
      <c r="Q2" s="42" t="s">
        <v>99</v>
      </c>
    </row>
    <row r="3" spans="1:17" ht="337.5" customHeight="1">
      <c r="A3" s="22">
        <v>1</v>
      </c>
      <c r="B3" s="23" t="s">
        <v>100</v>
      </c>
      <c r="C3" s="23" t="s">
        <v>101</v>
      </c>
      <c r="D3" s="23" t="s">
        <v>102</v>
      </c>
      <c r="E3" s="23" t="s">
        <v>103</v>
      </c>
      <c r="F3" s="24" t="s">
        <v>104</v>
      </c>
      <c r="G3" s="23" t="s">
        <v>105</v>
      </c>
      <c r="H3" s="63" t="s">
        <v>106</v>
      </c>
      <c r="I3" s="25" t="s">
        <v>107</v>
      </c>
      <c r="J3" s="27" t="s">
        <v>108</v>
      </c>
      <c r="K3" s="80">
        <v>0.5</v>
      </c>
      <c r="L3" s="168" t="s">
        <v>109</v>
      </c>
      <c r="M3" s="27" t="s">
        <v>110</v>
      </c>
      <c r="N3" s="80">
        <v>1</v>
      </c>
      <c r="O3" s="25" t="s">
        <v>111</v>
      </c>
      <c r="P3" s="27" t="s">
        <v>112</v>
      </c>
      <c r="Q3" s="80">
        <v>1</v>
      </c>
    </row>
    <row r="4" spans="1:17" ht="21">
      <c r="J4" s="78" t="s">
        <v>86</v>
      </c>
      <c r="K4" s="79">
        <f>+K3</f>
        <v>0.5</v>
      </c>
      <c r="L4" s="79"/>
      <c r="M4" s="27"/>
      <c r="N4" s="79">
        <f>+N3</f>
        <v>1</v>
      </c>
      <c r="O4" s="27"/>
      <c r="P4" s="27"/>
      <c r="Q4" s="27"/>
    </row>
    <row r="5" spans="1:17" hidden="1">
      <c r="F5" s="3"/>
    </row>
    <row r="6" spans="1:17" hidden="1">
      <c r="F6" s="3"/>
    </row>
    <row r="7" spans="1:17" hidden="1">
      <c r="F7" s="3"/>
    </row>
    <row r="8" spans="1:17" hidden="1">
      <c r="F8" s="3"/>
    </row>
    <row r="9" spans="1:17" hidden="1">
      <c r="F9" s="3"/>
    </row>
    <row r="10" spans="1:17" hidden="1">
      <c r="F10" s="3"/>
    </row>
    <row r="11" spans="1:17" hidden="1">
      <c r="F11" s="3"/>
    </row>
    <row r="12" spans="1:17" hidden="1">
      <c r="B12" s="13"/>
      <c r="C12"/>
      <c r="D12"/>
      <c r="E12"/>
      <c r="F12"/>
      <c r="G12"/>
      <c r="H12"/>
      <c r="I12"/>
    </row>
    <row r="13" spans="1:17" hidden="1">
      <c r="B13" s="13"/>
      <c r="C13" s="13"/>
      <c r="D13" s="13"/>
      <c r="E13" s="13"/>
      <c r="F13" s="13"/>
      <c r="G13" s="13"/>
      <c r="H13" s="13"/>
      <c r="I13" s="13"/>
    </row>
    <row r="14" spans="1:17" hidden="1">
      <c r="F14" s="3"/>
    </row>
    <row r="15" spans="1:17" hidden="1">
      <c r="F15" s="3"/>
    </row>
    <row r="16" spans="1:17" hidden="1">
      <c r="F16" s="3"/>
    </row>
    <row r="17" spans="6:6" hidden="1">
      <c r="F17" s="3"/>
    </row>
    <row r="18" spans="6:6" hidden="1">
      <c r="F18" s="3"/>
    </row>
    <row r="19" spans="6:6" hidden="1">
      <c r="F19" s="3"/>
    </row>
    <row r="20" spans="6:6" hidden="1">
      <c r="F20" s="3"/>
    </row>
    <row r="21" spans="6:6" hidden="1">
      <c r="F21" s="3"/>
    </row>
    <row r="22" spans="6:6" hidden="1">
      <c r="F22" s="3"/>
    </row>
    <row r="23" spans="6:6" hidden="1">
      <c r="F23" s="3"/>
    </row>
    <row r="24" spans="6:6" hidden="1">
      <c r="F24" s="3"/>
    </row>
    <row r="25" spans="6:6" hidden="1">
      <c r="F25" s="3"/>
    </row>
    <row r="26" spans="6:6" hidden="1">
      <c r="F26" s="3"/>
    </row>
    <row r="27" spans="6:6" hidden="1">
      <c r="F27" s="3"/>
    </row>
    <row r="1048561"/>
    <row r="1048576" ht="42.75" hidden="1" customHeight="1"/>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W26"/>
  <sheetViews>
    <sheetView topLeftCell="A3" zoomScale="60" zoomScaleNormal="60" workbookViewId="0">
      <pane xSplit="4" ySplit="1" topLeftCell="V5" activePane="bottomRight" state="frozen"/>
      <selection pane="topRight" activeCell="E3" sqref="E3"/>
      <selection pane="bottomLeft" activeCell="A4" sqref="A4"/>
      <selection pane="bottomRight" activeCell="W5" sqref="W5"/>
    </sheetView>
  </sheetViews>
  <sheetFormatPr baseColWidth="10" defaultColWidth="11.140625" defaultRowHeight="15"/>
  <cols>
    <col min="1" max="1" width="34.42578125" style="27" customWidth="1"/>
    <col min="2" max="2" width="62.5703125" style="27" customWidth="1"/>
    <col min="3" max="3" width="59.140625" style="27" customWidth="1"/>
    <col min="4" max="4" width="61.7109375" style="27" customWidth="1"/>
    <col min="5" max="5" width="10" style="29" customWidth="1"/>
    <col min="6" max="6" width="7.42578125" style="29" customWidth="1"/>
    <col min="7" max="7" width="10.5703125" style="29" customWidth="1"/>
    <col min="8" max="8" width="7.7109375" style="29" customWidth="1"/>
    <col min="9" max="9" width="10.5703125" style="29" customWidth="1"/>
    <col min="10" max="10" width="28.140625" style="27" customWidth="1"/>
    <col min="11" max="13" width="9.5703125" style="6" customWidth="1"/>
    <col min="14" max="14" width="18.28515625" style="6" customWidth="1"/>
    <col min="15" max="15" width="44" style="6" customWidth="1"/>
    <col min="16" max="16" width="43.42578125" style="6" customWidth="1"/>
    <col min="17" max="17" width="22.7109375" style="30" customWidth="1"/>
    <col min="18" max="18" width="38" style="166" customWidth="1"/>
    <col min="19" max="19" width="34.28515625" style="27" customWidth="1"/>
    <col min="20" max="20" width="30.7109375" style="27" customWidth="1"/>
    <col min="21" max="21" width="31.42578125" style="27" customWidth="1"/>
    <col min="22" max="22" width="31.5703125" style="27" customWidth="1"/>
    <col min="23" max="23" width="27.5703125" style="27" customWidth="1"/>
    <col min="24" max="16383" width="11.140625" style="27"/>
    <col min="16384" max="16384" width="6.7109375" style="27" customWidth="1"/>
  </cols>
  <sheetData>
    <row r="1" spans="1:23" ht="33" thickTop="1" thickBot="1">
      <c r="B1" s="192" t="s">
        <v>113</v>
      </c>
      <c r="C1" s="188"/>
      <c r="D1" s="188"/>
      <c r="E1" s="188"/>
      <c r="F1" s="188"/>
      <c r="G1" s="188"/>
      <c r="H1" s="188"/>
      <c r="I1" s="188"/>
      <c r="J1" s="188"/>
      <c r="K1" s="188"/>
      <c r="L1" s="188"/>
      <c r="M1" s="188"/>
      <c r="N1" s="188"/>
      <c r="O1" s="188"/>
      <c r="P1" s="188"/>
      <c r="Q1" s="189"/>
      <c r="R1" s="160"/>
    </row>
    <row r="2" spans="1:23" s="31" customFormat="1" ht="21" thickTop="1">
      <c r="A2" s="193" t="s">
        <v>114</v>
      </c>
      <c r="B2" s="194"/>
      <c r="C2" s="194"/>
      <c r="D2" s="194"/>
      <c r="E2" s="194"/>
      <c r="F2" s="194"/>
      <c r="G2" s="194"/>
      <c r="H2" s="194"/>
      <c r="I2" s="194"/>
      <c r="J2" s="194"/>
      <c r="K2" s="194"/>
      <c r="L2" s="194"/>
      <c r="M2" s="194"/>
      <c r="N2" s="194"/>
      <c r="O2" s="194"/>
      <c r="P2" s="194"/>
      <c r="Q2" s="195"/>
      <c r="R2" s="161"/>
    </row>
    <row r="3" spans="1:23" s="26" customFormat="1" ht="108.75">
      <c r="A3" s="37" t="s">
        <v>115</v>
      </c>
      <c r="B3" s="37" t="s">
        <v>116</v>
      </c>
      <c r="C3" s="37" t="s">
        <v>117</v>
      </c>
      <c r="D3" s="37" t="s">
        <v>118</v>
      </c>
      <c r="E3" s="38" t="s">
        <v>119</v>
      </c>
      <c r="F3" s="38" t="s">
        <v>120</v>
      </c>
      <c r="G3" s="38" t="s">
        <v>121</v>
      </c>
      <c r="H3" s="38" t="s">
        <v>122</v>
      </c>
      <c r="I3" s="38" t="s">
        <v>123</v>
      </c>
      <c r="J3" s="37" t="s">
        <v>124</v>
      </c>
      <c r="K3" s="38" t="s">
        <v>125</v>
      </c>
      <c r="L3" s="38" t="s">
        <v>126</v>
      </c>
      <c r="M3" s="38" t="s">
        <v>127</v>
      </c>
      <c r="N3" s="37" t="s">
        <v>128</v>
      </c>
      <c r="O3" s="81" t="s">
        <v>43</v>
      </c>
      <c r="P3" s="85" t="s">
        <v>44</v>
      </c>
      <c r="Q3" s="85" t="s">
        <v>45</v>
      </c>
      <c r="R3" s="162" t="s">
        <v>46</v>
      </c>
      <c r="S3" s="138" t="s">
        <v>47</v>
      </c>
      <c r="T3" s="139" t="s">
        <v>48</v>
      </c>
      <c r="U3" s="162" t="s">
        <v>97</v>
      </c>
      <c r="V3" s="138" t="s">
        <v>98</v>
      </c>
      <c r="W3" s="139" t="s">
        <v>99</v>
      </c>
    </row>
    <row r="4" spans="1:23" ht="120">
      <c r="A4" s="17" t="s">
        <v>129</v>
      </c>
      <c r="B4" s="32" t="s">
        <v>130</v>
      </c>
      <c r="C4" s="17" t="s">
        <v>131</v>
      </c>
      <c r="D4" s="17" t="s">
        <v>132</v>
      </c>
      <c r="E4" s="41"/>
      <c r="F4" s="41" t="s">
        <v>133</v>
      </c>
      <c r="G4" s="41"/>
      <c r="H4" s="41"/>
      <c r="I4" s="41"/>
      <c r="J4" s="16" t="s">
        <v>105</v>
      </c>
      <c r="K4" s="40" t="s">
        <v>134</v>
      </c>
      <c r="L4" s="40"/>
      <c r="M4" s="40"/>
      <c r="N4" s="33" t="s">
        <v>56</v>
      </c>
      <c r="O4" s="82" t="s">
        <v>135</v>
      </c>
      <c r="P4" s="86" t="s">
        <v>136</v>
      </c>
      <c r="Q4" s="87">
        <v>1</v>
      </c>
      <c r="R4" s="163" t="s">
        <v>137</v>
      </c>
      <c r="S4" s="140" t="s">
        <v>138</v>
      </c>
      <c r="T4" s="141">
        <v>1</v>
      </c>
      <c r="U4" s="163" t="s">
        <v>137</v>
      </c>
      <c r="V4" s="140" t="s">
        <v>138</v>
      </c>
      <c r="W4" s="141">
        <v>1</v>
      </c>
    </row>
    <row r="5" spans="1:23" s="26" customFormat="1" ht="180">
      <c r="A5" s="17" t="s">
        <v>139</v>
      </c>
      <c r="B5" s="32" t="s">
        <v>140</v>
      </c>
      <c r="C5" s="32" t="s">
        <v>141</v>
      </c>
      <c r="D5" s="32" t="s">
        <v>142</v>
      </c>
      <c r="E5" s="39" t="s">
        <v>133</v>
      </c>
      <c r="F5" s="39"/>
      <c r="G5" s="39"/>
      <c r="H5" s="39"/>
      <c r="I5" s="39"/>
      <c r="J5" s="16" t="s">
        <v>105</v>
      </c>
      <c r="K5" s="39" t="s">
        <v>133</v>
      </c>
      <c r="L5" s="39"/>
      <c r="M5" s="39"/>
      <c r="N5" s="17" t="s">
        <v>143</v>
      </c>
      <c r="O5" s="83" t="s">
        <v>144</v>
      </c>
      <c r="P5" s="88" t="s">
        <v>145</v>
      </c>
      <c r="Q5" s="87">
        <v>0.5</v>
      </c>
      <c r="R5" s="164" t="s">
        <v>146</v>
      </c>
      <c r="S5" s="140" t="s">
        <v>147</v>
      </c>
      <c r="T5" s="141">
        <v>1</v>
      </c>
      <c r="U5" s="164" t="s">
        <v>146</v>
      </c>
      <c r="V5" s="140" t="s">
        <v>147</v>
      </c>
      <c r="W5" s="141">
        <v>1</v>
      </c>
    </row>
    <row r="6" spans="1:23" ht="195">
      <c r="A6" s="44" t="s">
        <v>148</v>
      </c>
      <c r="B6" s="34" t="s">
        <v>149</v>
      </c>
      <c r="C6" s="32" t="s">
        <v>150</v>
      </c>
      <c r="D6" s="34" t="s">
        <v>151</v>
      </c>
      <c r="E6" s="41" t="s">
        <v>133</v>
      </c>
      <c r="F6" s="41"/>
      <c r="G6" s="41"/>
      <c r="H6" s="41"/>
      <c r="I6" s="41"/>
      <c r="J6" s="16" t="s">
        <v>152</v>
      </c>
      <c r="K6" s="40"/>
      <c r="L6" s="40"/>
      <c r="M6" s="40"/>
      <c r="N6" s="17" t="s">
        <v>153</v>
      </c>
      <c r="O6" s="82" t="s">
        <v>154</v>
      </c>
      <c r="P6" s="86" t="s">
        <v>155</v>
      </c>
      <c r="Q6" s="87">
        <v>0.25</v>
      </c>
      <c r="R6" s="164" t="s">
        <v>156</v>
      </c>
      <c r="S6" s="140" t="s">
        <v>157</v>
      </c>
      <c r="T6" s="141">
        <v>0.75</v>
      </c>
      <c r="U6" s="16" t="s">
        <v>158</v>
      </c>
      <c r="V6" s="27" t="s">
        <v>159</v>
      </c>
      <c r="W6" s="80">
        <v>0.75</v>
      </c>
    </row>
    <row r="7" spans="1:23" ht="240">
      <c r="A7" s="17" t="s">
        <v>160</v>
      </c>
      <c r="B7" s="32" t="s">
        <v>161</v>
      </c>
      <c r="C7" s="34" t="s">
        <v>162</v>
      </c>
      <c r="D7" s="34" t="s">
        <v>163</v>
      </c>
      <c r="E7" s="40"/>
      <c r="F7" s="41" t="s">
        <v>134</v>
      </c>
      <c r="G7" s="41" t="s">
        <v>134</v>
      </c>
      <c r="H7" s="41"/>
      <c r="I7" s="41"/>
      <c r="J7" s="16" t="s">
        <v>164</v>
      </c>
      <c r="K7" s="40"/>
      <c r="L7" s="40"/>
      <c r="M7" s="40" t="s">
        <v>134</v>
      </c>
      <c r="N7" s="33" t="s">
        <v>165</v>
      </c>
      <c r="O7" s="84" t="s">
        <v>166</v>
      </c>
      <c r="P7" s="89" t="s">
        <v>167</v>
      </c>
      <c r="Q7" s="87">
        <v>0</v>
      </c>
      <c r="R7" s="164" t="s">
        <v>168</v>
      </c>
      <c r="S7" s="89" t="s">
        <v>169</v>
      </c>
      <c r="T7" s="141">
        <v>0</v>
      </c>
      <c r="U7" s="16" t="s">
        <v>170</v>
      </c>
      <c r="V7" s="27" t="s">
        <v>171</v>
      </c>
      <c r="W7" s="80">
        <v>1</v>
      </c>
    </row>
    <row r="8" spans="1:23" ht="120">
      <c r="A8" s="44" t="s">
        <v>129</v>
      </c>
      <c r="B8" s="34" t="s">
        <v>172</v>
      </c>
      <c r="C8" s="34" t="s">
        <v>173</v>
      </c>
      <c r="D8" s="34" t="s">
        <v>174</v>
      </c>
      <c r="E8" s="40"/>
      <c r="F8" s="40" t="s">
        <v>133</v>
      </c>
      <c r="G8" s="40" t="s">
        <v>133</v>
      </c>
      <c r="H8" s="40"/>
      <c r="I8" s="40"/>
      <c r="J8" s="16" t="s">
        <v>175</v>
      </c>
      <c r="K8" s="40"/>
      <c r="L8" s="40" t="s">
        <v>134</v>
      </c>
      <c r="M8" s="40"/>
      <c r="N8" s="33" t="s">
        <v>143</v>
      </c>
      <c r="O8" s="84" t="s">
        <v>166</v>
      </c>
      <c r="P8" s="89" t="s">
        <v>176</v>
      </c>
      <c r="Q8" s="87">
        <v>0</v>
      </c>
      <c r="R8" s="164" t="s">
        <v>177</v>
      </c>
      <c r="S8" s="89" t="s">
        <v>169</v>
      </c>
      <c r="T8" s="141">
        <v>0</v>
      </c>
      <c r="U8" s="16" t="s">
        <v>178</v>
      </c>
      <c r="V8" s="27" t="s">
        <v>179</v>
      </c>
      <c r="W8" s="80">
        <v>0</v>
      </c>
    </row>
    <row r="9" spans="1:23" ht="105">
      <c r="A9" s="44" t="s">
        <v>129</v>
      </c>
      <c r="B9" s="34" t="s">
        <v>180</v>
      </c>
      <c r="C9" s="196" t="s">
        <v>181</v>
      </c>
      <c r="D9" s="34" t="s">
        <v>182</v>
      </c>
      <c r="E9" s="40"/>
      <c r="F9" s="40" t="s">
        <v>133</v>
      </c>
      <c r="G9" s="40" t="s">
        <v>133</v>
      </c>
      <c r="H9" s="40"/>
      <c r="I9" s="40"/>
      <c r="J9" s="16" t="s">
        <v>105</v>
      </c>
      <c r="K9" s="40"/>
      <c r="L9" s="40" t="s">
        <v>134</v>
      </c>
      <c r="M9" s="40"/>
      <c r="N9" s="33" t="s">
        <v>183</v>
      </c>
      <c r="O9" s="84" t="s">
        <v>166</v>
      </c>
      <c r="P9" s="89" t="s">
        <v>184</v>
      </c>
      <c r="Q9" s="87">
        <v>0</v>
      </c>
      <c r="R9" s="164" t="s">
        <v>166</v>
      </c>
      <c r="S9" s="89" t="s">
        <v>167</v>
      </c>
      <c r="T9" s="141">
        <v>0</v>
      </c>
      <c r="U9" s="16" t="s">
        <v>185</v>
      </c>
      <c r="V9" s="27" t="s">
        <v>186</v>
      </c>
      <c r="W9" s="80">
        <v>1</v>
      </c>
    </row>
    <row r="10" spans="1:23" ht="105">
      <c r="A10" s="44" t="s">
        <v>129</v>
      </c>
      <c r="B10" s="34" t="s">
        <v>187</v>
      </c>
      <c r="C10" s="197"/>
      <c r="D10" s="34" t="s">
        <v>188</v>
      </c>
      <c r="E10" s="40"/>
      <c r="F10" s="40" t="s">
        <v>133</v>
      </c>
      <c r="G10" s="40" t="s">
        <v>133</v>
      </c>
      <c r="H10" s="40"/>
      <c r="I10" s="40"/>
      <c r="J10" s="16" t="s">
        <v>189</v>
      </c>
      <c r="K10" s="40"/>
      <c r="L10" s="40" t="s">
        <v>134</v>
      </c>
      <c r="M10" s="40"/>
      <c r="N10" s="33" t="s">
        <v>190</v>
      </c>
      <c r="O10" s="84" t="s">
        <v>166</v>
      </c>
      <c r="P10" s="89" t="s">
        <v>184</v>
      </c>
      <c r="Q10" s="87">
        <v>0</v>
      </c>
      <c r="R10" s="164" t="s">
        <v>166</v>
      </c>
      <c r="S10" s="89" t="s">
        <v>167</v>
      </c>
      <c r="T10" s="141">
        <v>0</v>
      </c>
      <c r="U10" s="16" t="s">
        <v>185</v>
      </c>
      <c r="V10" s="27" t="s">
        <v>186</v>
      </c>
      <c r="W10" s="80">
        <v>1</v>
      </c>
    </row>
    <row r="11" spans="1:23" ht="225">
      <c r="A11" s="44" t="s">
        <v>129</v>
      </c>
      <c r="B11" s="34" t="s">
        <v>191</v>
      </c>
      <c r="C11" s="34" t="s">
        <v>192</v>
      </c>
      <c r="D11" s="34" t="s">
        <v>193</v>
      </c>
      <c r="E11" s="40"/>
      <c r="F11" s="40" t="s">
        <v>133</v>
      </c>
      <c r="G11" s="40" t="s">
        <v>133</v>
      </c>
      <c r="H11" s="40"/>
      <c r="I11" s="40"/>
      <c r="J11" s="16" t="s">
        <v>189</v>
      </c>
      <c r="K11" s="40"/>
      <c r="L11" s="40" t="s">
        <v>134</v>
      </c>
      <c r="M11" s="40"/>
      <c r="N11" s="33" t="s">
        <v>190</v>
      </c>
      <c r="O11" s="84" t="s">
        <v>166</v>
      </c>
      <c r="P11" s="89" t="s">
        <v>184</v>
      </c>
      <c r="Q11" s="87">
        <v>0</v>
      </c>
      <c r="R11" s="164" t="s">
        <v>166</v>
      </c>
      <c r="S11" s="89" t="s">
        <v>167</v>
      </c>
      <c r="T11" s="141">
        <v>0</v>
      </c>
      <c r="U11" s="34" t="s">
        <v>194</v>
      </c>
      <c r="V11" s="93" t="s">
        <v>195</v>
      </c>
      <c r="W11" s="80">
        <v>1</v>
      </c>
    </row>
    <row r="12" spans="1:23" ht="180">
      <c r="A12" s="44" t="s">
        <v>196</v>
      </c>
      <c r="B12" s="34" t="s">
        <v>197</v>
      </c>
      <c r="C12" s="32" t="s">
        <v>198</v>
      </c>
      <c r="D12" s="34" t="s">
        <v>199</v>
      </c>
      <c r="E12" s="40"/>
      <c r="F12" s="40"/>
      <c r="G12" s="40"/>
      <c r="H12" s="40" t="s">
        <v>133</v>
      </c>
      <c r="I12" s="40" t="s">
        <v>133</v>
      </c>
      <c r="J12" s="16" t="s">
        <v>105</v>
      </c>
      <c r="K12" s="40"/>
      <c r="L12" s="40" t="s">
        <v>134</v>
      </c>
      <c r="M12" s="40"/>
      <c r="N12" s="17" t="s">
        <v>200</v>
      </c>
      <c r="O12" s="84" t="s">
        <v>166</v>
      </c>
      <c r="P12" s="89" t="s">
        <v>184</v>
      </c>
      <c r="Q12" s="87">
        <v>0</v>
      </c>
      <c r="R12" s="164" t="s">
        <v>166</v>
      </c>
      <c r="S12" s="89" t="s">
        <v>167</v>
      </c>
      <c r="T12" s="141">
        <v>0</v>
      </c>
      <c r="U12" s="34" t="s">
        <v>201</v>
      </c>
      <c r="V12" s="27" t="s">
        <v>202</v>
      </c>
      <c r="W12" s="80">
        <v>0.5</v>
      </c>
    </row>
    <row r="13" spans="1:23" ht="144" customHeight="1">
      <c r="A13" s="44" t="s">
        <v>203</v>
      </c>
      <c r="B13" s="34" t="s">
        <v>204</v>
      </c>
      <c r="C13" s="32" t="s">
        <v>205</v>
      </c>
      <c r="D13" s="34" t="s">
        <v>206</v>
      </c>
      <c r="E13" s="40"/>
      <c r="F13" s="40"/>
      <c r="G13" s="40"/>
      <c r="H13" s="40" t="s">
        <v>133</v>
      </c>
      <c r="I13" s="40" t="s">
        <v>133</v>
      </c>
      <c r="J13" s="16" t="s">
        <v>105</v>
      </c>
      <c r="K13" s="40"/>
      <c r="L13" s="40" t="s">
        <v>134</v>
      </c>
      <c r="M13" s="40"/>
      <c r="N13" s="17" t="s">
        <v>200</v>
      </c>
      <c r="O13" s="84" t="s">
        <v>166</v>
      </c>
      <c r="P13" s="89" t="s">
        <v>184</v>
      </c>
      <c r="Q13" s="87">
        <v>0</v>
      </c>
      <c r="R13" s="164" t="s">
        <v>166</v>
      </c>
      <c r="S13" s="89" t="s">
        <v>167</v>
      </c>
      <c r="T13" s="141">
        <v>0</v>
      </c>
      <c r="U13" s="34" t="s">
        <v>207</v>
      </c>
      <c r="V13" s="93" t="s">
        <v>208</v>
      </c>
      <c r="W13" s="80">
        <v>0.5</v>
      </c>
    </row>
    <row r="14" spans="1:23" ht="75">
      <c r="A14" s="44" t="s">
        <v>203</v>
      </c>
      <c r="B14" s="34" t="s">
        <v>209</v>
      </c>
      <c r="C14" s="34" t="s">
        <v>210</v>
      </c>
      <c r="D14" s="34" t="s">
        <v>211</v>
      </c>
      <c r="E14" s="40"/>
      <c r="F14" s="40"/>
      <c r="G14" s="40"/>
      <c r="H14" s="40"/>
      <c r="I14" s="40" t="s">
        <v>133</v>
      </c>
      <c r="J14" s="16" t="s">
        <v>105</v>
      </c>
      <c r="K14" s="40"/>
      <c r="L14" s="40"/>
      <c r="M14" s="40"/>
      <c r="N14" s="17" t="s">
        <v>200</v>
      </c>
      <c r="O14" s="84" t="s">
        <v>166</v>
      </c>
      <c r="P14" s="89" t="s">
        <v>184</v>
      </c>
      <c r="Q14" s="87">
        <v>0</v>
      </c>
      <c r="R14" s="164" t="s">
        <v>166</v>
      </c>
      <c r="S14" s="89" t="s">
        <v>167</v>
      </c>
      <c r="T14" s="141">
        <v>0</v>
      </c>
      <c r="U14" s="34" t="s">
        <v>212</v>
      </c>
      <c r="V14" s="27" t="s">
        <v>213</v>
      </c>
      <c r="W14" s="80">
        <v>1</v>
      </c>
    </row>
    <row r="15" spans="1:23" ht="90">
      <c r="A15" s="17" t="s">
        <v>203</v>
      </c>
      <c r="B15" s="35" t="s">
        <v>214</v>
      </c>
      <c r="C15" s="17" t="s">
        <v>215</v>
      </c>
      <c r="D15" s="17" t="s">
        <v>216</v>
      </c>
      <c r="E15" s="41"/>
      <c r="F15" s="41"/>
      <c r="G15" s="41"/>
      <c r="H15" s="41"/>
      <c r="I15" s="41" t="s">
        <v>133</v>
      </c>
      <c r="J15" s="17" t="s">
        <v>81</v>
      </c>
      <c r="K15" s="40"/>
      <c r="L15" s="40" t="s">
        <v>134</v>
      </c>
      <c r="M15" s="40" t="s">
        <v>134</v>
      </c>
      <c r="N15" s="17" t="s">
        <v>217</v>
      </c>
      <c r="O15" s="84" t="s">
        <v>166</v>
      </c>
      <c r="P15" s="89" t="s">
        <v>218</v>
      </c>
      <c r="Q15" s="87">
        <v>0</v>
      </c>
      <c r="R15" s="164" t="s">
        <v>219</v>
      </c>
      <c r="S15" s="89" t="s">
        <v>220</v>
      </c>
      <c r="T15" s="141">
        <v>0</v>
      </c>
      <c r="U15" s="17" t="s">
        <v>221</v>
      </c>
      <c r="V15" s="89" t="s">
        <v>222</v>
      </c>
      <c r="W15" s="80">
        <v>1</v>
      </c>
    </row>
    <row r="16" spans="1:23" ht="26.25">
      <c r="P16" s="90" t="s">
        <v>86</v>
      </c>
      <c r="Q16" s="80">
        <f>AVERAGE(Q4:Q15)</f>
        <v>0.14583333333333334</v>
      </c>
      <c r="R16" s="165"/>
      <c r="T16" s="80">
        <f>AVERAGE(T4:T15)</f>
        <v>0.22916666666666666</v>
      </c>
      <c r="W16" s="80">
        <f>AVERAGE(W4:W15)</f>
        <v>0.8125</v>
      </c>
    </row>
    <row r="20" spans="1:18">
      <c r="A20" s="28" t="s">
        <v>87</v>
      </c>
      <c r="Q20" s="27"/>
      <c r="R20" s="167"/>
    </row>
    <row r="21" spans="1:18">
      <c r="Q21" s="27"/>
      <c r="R21" s="167"/>
    </row>
    <row r="22" spans="1:18">
      <c r="Q22" s="27"/>
      <c r="R22" s="167"/>
    </row>
    <row r="23" spans="1:18">
      <c r="Q23" s="27"/>
      <c r="R23" s="167"/>
    </row>
    <row r="24" spans="1:18">
      <c r="Q24" s="27"/>
      <c r="R24" s="167"/>
    </row>
    <row r="25" spans="1:18">
      <c r="Q25" s="27"/>
      <c r="R25" s="167"/>
    </row>
    <row r="26" spans="1:18">
      <c r="Q26" s="27"/>
      <c r="R26" s="167"/>
    </row>
  </sheetData>
  <autoFilter ref="A1:S16" xr:uid="{00000000-0001-0000-02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3">
    <mergeCell ref="A2:Q2"/>
    <mergeCell ref="C9:C10"/>
    <mergeCell ref="B1:Q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O26"/>
  <sheetViews>
    <sheetView showGridLines="0" topLeftCell="C2" zoomScale="70" zoomScaleNormal="70" workbookViewId="0">
      <pane xSplit="3" ySplit="1" topLeftCell="M8" activePane="bottomRight" state="frozen"/>
      <selection pane="topRight" activeCell="F2" sqref="F2"/>
      <selection pane="bottomLeft" activeCell="C3" sqref="C3"/>
      <selection pane="bottomRight" activeCell="O3" sqref="O3"/>
    </sheetView>
  </sheetViews>
  <sheetFormatPr baseColWidth="10" defaultColWidth="11.42578125" defaultRowHeight="15" zeroHeight="1"/>
  <cols>
    <col min="1" max="1" width="5.28515625" style="7" customWidth="1"/>
    <col min="2" max="2" width="31.28515625" style="3" customWidth="1"/>
    <col min="3" max="3" width="67.28515625" style="1" customWidth="1"/>
    <col min="4" max="4" width="40.42578125" style="1" customWidth="1"/>
    <col min="5" max="6" width="32.5703125" style="1" customWidth="1"/>
    <col min="7" max="8" width="45.5703125" style="1" customWidth="1"/>
    <col min="9" max="9" width="31" style="2" customWidth="1"/>
    <col min="10" max="10" width="41.5703125" style="2" customWidth="1"/>
    <col min="11" max="11" width="46.5703125" style="1" customWidth="1"/>
    <col min="12" max="12" width="26" style="1" customWidth="1"/>
    <col min="13" max="13" width="36.28515625" style="1" customWidth="1"/>
    <col min="14" max="14" width="33.85546875" style="1" customWidth="1"/>
    <col min="15" max="15" width="29.140625" style="1" customWidth="1"/>
    <col min="16" max="16384" width="11.42578125" style="1"/>
  </cols>
  <sheetData>
    <row r="1" spans="1:15" ht="64.5" customHeight="1" thickTop="1" thickBot="1">
      <c r="A1" s="198"/>
      <c r="B1" s="199"/>
      <c r="C1" s="188" t="s">
        <v>223</v>
      </c>
      <c r="D1" s="188"/>
      <c r="E1" s="188"/>
      <c r="F1" s="188"/>
      <c r="G1" s="188"/>
      <c r="H1" s="188"/>
      <c r="I1" s="189"/>
      <c r="J1" s="145"/>
    </row>
    <row r="2" spans="1:15" s="4" customFormat="1" ht="56.25" customHeight="1" thickTop="1">
      <c r="A2" s="42" t="s">
        <v>37</v>
      </c>
      <c r="B2" s="42" t="s">
        <v>38</v>
      </c>
      <c r="C2" s="42" t="s">
        <v>39</v>
      </c>
      <c r="D2" s="42" t="s">
        <v>40</v>
      </c>
      <c r="E2" s="42" t="s">
        <v>41</v>
      </c>
      <c r="F2" s="42" t="s">
        <v>42</v>
      </c>
      <c r="G2" s="64" t="s">
        <v>43</v>
      </c>
      <c r="H2" s="85" t="s">
        <v>44</v>
      </c>
      <c r="I2" s="85" t="s">
        <v>45</v>
      </c>
      <c r="J2" s="64" t="s">
        <v>46</v>
      </c>
      <c r="K2" s="42" t="s">
        <v>47</v>
      </c>
      <c r="L2" s="42" t="s">
        <v>48</v>
      </c>
      <c r="M2" s="64" t="s">
        <v>97</v>
      </c>
      <c r="N2" s="42" t="s">
        <v>224</v>
      </c>
      <c r="O2" s="42" t="s">
        <v>99</v>
      </c>
    </row>
    <row r="3" spans="1:15" s="4" customFormat="1" ht="157.5">
      <c r="A3" s="36">
        <v>1</v>
      </c>
      <c r="B3" s="44" t="s">
        <v>225</v>
      </c>
      <c r="C3" s="52" t="s">
        <v>226</v>
      </c>
      <c r="D3" s="36" t="s">
        <v>227</v>
      </c>
      <c r="E3" s="17" t="s">
        <v>228</v>
      </c>
      <c r="F3" s="17" t="s">
        <v>229</v>
      </c>
      <c r="G3" s="17" t="s">
        <v>166</v>
      </c>
      <c r="H3" s="92" t="s">
        <v>230</v>
      </c>
      <c r="I3" s="91">
        <v>0</v>
      </c>
      <c r="J3" s="146" t="s">
        <v>231</v>
      </c>
      <c r="K3" s="142" t="s">
        <v>232</v>
      </c>
      <c r="L3" s="143">
        <v>0</v>
      </c>
      <c r="M3" s="45" t="s">
        <v>233</v>
      </c>
      <c r="N3" s="172" t="s">
        <v>234</v>
      </c>
      <c r="O3" s="143">
        <v>0</v>
      </c>
    </row>
    <row r="4" spans="1:15" s="4" customFormat="1" ht="165" customHeight="1">
      <c r="A4" s="36">
        <f t="shared" ref="A4:A8" si="0">+A3+1</f>
        <v>2</v>
      </c>
      <c r="B4" s="36" t="s">
        <v>235</v>
      </c>
      <c r="C4" s="52" t="s">
        <v>236</v>
      </c>
      <c r="D4" s="36" t="s">
        <v>237</v>
      </c>
      <c r="E4" s="36" t="s">
        <v>238</v>
      </c>
      <c r="F4" s="36" t="s">
        <v>239</v>
      </c>
      <c r="G4" s="36" t="s">
        <v>240</v>
      </c>
      <c r="H4" s="93" t="s">
        <v>241</v>
      </c>
      <c r="I4" s="75">
        <v>0.5</v>
      </c>
      <c r="J4" s="147" t="s">
        <v>242</v>
      </c>
      <c r="K4" s="142" t="s">
        <v>243</v>
      </c>
      <c r="L4" s="143">
        <v>0.75</v>
      </c>
      <c r="M4" s="135" t="s">
        <v>244</v>
      </c>
      <c r="N4" s="172" t="s">
        <v>245</v>
      </c>
      <c r="O4" s="143">
        <v>0.75</v>
      </c>
    </row>
    <row r="5" spans="1:15" ht="184.5" customHeight="1">
      <c r="A5" s="36">
        <f t="shared" si="0"/>
        <v>3</v>
      </c>
      <c r="B5" s="44" t="s">
        <v>235</v>
      </c>
      <c r="C5" s="32" t="s">
        <v>246</v>
      </c>
      <c r="D5" s="32" t="s">
        <v>247</v>
      </c>
      <c r="E5" s="17" t="s">
        <v>238</v>
      </c>
      <c r="F5" s="17" t="s">
        <v>248</v>
      </c>
      <c r="G5" s="17" t="s">
        <v>249</v>
      </c>
      <c r="H5" s="93" t="s">
        <v>250</v>
      </c>
      <c r="I5" s="74">
        <v>0.25</v>
      </c>
      <c r="J5" s="148" t="s">
        <v>251</v>
      </c>
      <c r="K5" s="93" t="s">
        <v>252</v>
      </c>
      <c r="L5" s="72">
        <v>0.5</v>
      </c>
      <c r="M5" s="17" t="s">
        <v>253</v>
      </c>
      <c r="N5" s="1" t="s">
        <v>254</v>
      </c>
      <c r="O5" s="72">
        <v>0.75</v>
      </c>
    </row>
    <row r="6" spans="1:15" ht="130.5" customHeight="1">
      <c r="A6" s="36">
        <f t="shared" si="0"/>
        <v>4</v>
      </c>
      <c r="B6" s="44" t="s">
        <v>255</v>
      </c>
      <c r="C6" s="44" t="s">
        <v>256</v>
      </c>
      <c r="D6" s="17" t="s">
        <v>257</v>
      </c>
      <c r="E6" s="45" t="s">
        <v>258</v>
      </c>
      <c r="F6" s="45" t="s">
        <v>259</v>
      </c>
      <c r="G6" s="45" t="s">
        <v>260</v>
      </c>
      <c r="H6" s="94" t="s">
        <v>261</v>
      </c>
      <c r="I6" s="73">
        <v>0.5</v>
      </c>
      <c r="J6" s="146" t="s">
        <v>262</v>
      </c>
      <c r="K6" s="1" t="s">
        <v>263</v>
      </c>
      <c r="L6" s="72">
        <v>1</v>
      </c>
      <c r="M6" s="45" t="s">
        <v>264</v>
      </c>
      <c r="N6" s="1" t="s">
        <v>265</v>
      </c>
      <c r="O6" s="72">
        <v>1</v>
      </c>
    </row>
    <row r="7" spans="1:15" ht="144.75" customHeight="1">
      <c r="A7" s="36">
        <f t="shared" si="0"/>
        <v>5</v>
      </c>
      <c r="B7" s="44" t="s">
        <v>255</v>
      </c>
      <c r="C7" s="53" t="s">
        <v>266</v>
      </c>
      <c r="D7" s="34" t="s">
        <v>267</v>
      </c>
      <c r="E7" s="34" t="s">
        <v>268</v>
      </c>
      <c r="F7" s="34" t="s">
        <v>153</v>
      </c>
      <c r="G7" s="34" t="s">
        <v>269</v>
      </c>
      <c r="H7" s="94" t="s">
        <v>270</v>
      </c>
      <c r="I7" s="134">
        <v>0</v>
      </c>
      <c r="J7" s="146" t="s">
        <v>271</v>
      </c>
      <c r="K7" s="1" t="s">
        <v>272</v>
      </c>
      <c r="L7" s="72">
        <v>1</v>
      </c>
      <c r="M7" s="34" t="s">
        <v>273</v>
      </c>
      <c r="N7" s="1" t="s">
        <v>274</v>
      </c>
      <c r="O7" s="72">
        <v>1</v>
      </c>
    </row>
    <row r="8" spans="1:15" ht="151.5" customHeight="1">
      <c r="A8" s="36">
        <f t="shared" si="0"/>
        <v>6</v>
      </c>
      <c r="B8" s="44" t="s">
        <v>275</v>
      </c>
      <c r="C8" s="32" t="s">
        <v>276</v>
      </c>
      <c r="D8" s="32" t="s">
        <v>277</v>
      </c>
      <c r="E8" s="34" t="s">
        <v>278</v>
      </c>
      <c r="F8" s="34" t="s">
        <v>279</v>
      </c>
      <c r="G8" s="34" t="s">
        <v>280</v>
      </c>
      <c r="H8" s="94" t="s">
        <v>281</v>
      </c>
      <c r="I8" s="95">
        <v>9.0899999999999995E-2</v>
      </c>
      <c r="J8" s="146" t="s">
        <v>282</v>
      </c>
      <c r="K8" s="94" t="s">
        <v>283</v>
      </c>
      <c r="L8" s="144">
        <v>0.36359999999999998</v>
      </c>
      <c r="M8" s="45" t="s">
        <v>284</v>
      </c>
      <c r="N8" s="1" t="s">
        <v>285</v>
      </c>
      <c r="O8" s="144">
        <v>0.72719999999999996</v>
      </c>
    </row>
    <row r="9" spans="1:15" ht="135" customHeight="1">
      <c r="A9" s="36">
        <f>+A8+1</f>
        <v>7</v>
      </c>
      <c r="B9" s="43" t="s">
        <v>286</v>
      </c>
      <c r="C9" s="43" t="s">
        <v>287</v>
      </c>
      <c r="D9" s="43" t="s">
        <v>288</v>
      </c>
      <c r="E9" s="34" t="s">
        <v>238</v>
      </c>
      <c r="F9" s="34" t="s">
        <v>289</v>
      </c>
      <c r="G9" s="34" t="s">
        <v>166</v>
      </c>
      <c r="H9" s="94" t="s">
        <v>270</v>
      </c>
      <c r="I9" s="96">
        <v>0</v>
      </c>
      <c r="J9" s="146" t="s">
        <v>290</v>
      </c>
      <c r="K9" s="1" t="s">
        <v>291</v>
      </c>
      <c r="L9" s="72">
        <v>0.5</v>
      </c>
      <c r="M9" s="171" t="s">
        <v>292</v>
      </c>
      <c r="N9" s="1" t="s">
        <v>293</v>
      </c>
      <c r="O9" s="72">
        <v>1</v>
      </c>
    </row>
    <row r="10" spans="1:15" ht="21">
      <c r="H10" s="97" t="s">
        <v>86</v>
      </c>
      <c r="I10" s="72">
        <f>AVERAGE(I3:I9)</f>
        <v>0.19155714285714284</v>
      </c>
      <c r="J10" s="149"/>
      <c r="L10" s="72">
        <f>AVERAGE(L3:L9)</f>
        <v>0.58765714285714288</v>
      </c>
      <c r="O10" s="177">
        <f>AVERAGE(O3:O9)</f>
        <v>0.74674285714285715</v>
      </c>
    </row>
    <row r="11" spans="1:15" ht="30" hidden="1">
      <c r="A11" s="10" t="s">
        <v>294</v>
      </c>
      <c r="I11" s="1"/>
      <c r="J11" s="1"/>
    </row>
    <row r="12" spans="1:15" hidden="1">
      <c r="I12" s="1"/>
      <c r="J12" s="1"/>
    </row>
    <row r="13" spans="1:15" hidden="1">
      <c r="I13" s="1"/>
      <c r="J13" s="1"/>
    </row>
    <row r="14" spans="1:15" hidden="1">
      <c r="I14" s="1"/>
      <c r="J14" s="1"/>
    </row>
    <row r="15" spans="1:15" hidden="1">
      <c r="I15" s="1"/>
      <c r="J15" s="1"/>
    </row>
    <row r="16" spans="1:15" hidden="1">
      <c r="I16" s="1"/>
      <c r="J16" s="1"/>
    </row>
    <row r="17" spans="9:10" hidden="1">
      <c r="I17" s="1"/>
      <c r="J17" s="1"/>
    </row>
    <row r="18" spans="9:10" hidden="1">
      <c r="I18" s="1"/>
      <c r="J18" s="1"/>
    </row>
    <row r="19" spans="9:10" hidden="1">
      <c r="I19" s="1"/>
      <c r="J19" s="1"/>
    </row>
    <row r="20" spans="9:10" hidden="1">
      <c r="I20" s="1"/>
      <c r="J20" s="1"/>
    </row>
    <row r="21" spans="9:10" hidden="1">
      <c r="I21" s="1"/>
      <c r="J21" s="1"/>
    </row>
    <row r="22" spans="9:10" hidden="1">
      <c r="I22" s="1"/>
      <c r="J22" s="1"/>
    </row>
    <row r="23" spans="9:10" hidden="1">
      <c r="I23" s="1"/>
      <c r="J23" s="1"/>
    </row>
    <row r="24" spans="9:10" hidden="1">
      <c r="I24" s="1"/>
      <c r="J24" s="1"/>
    </row>
    <row r="25" spans="9:10" hidden="1">
      <c r="I25" s="1"/>
      <c r="J25" s="1"/>
    </row>
    <row r="26" spans="9:10" hidden="1">
      <c r="I26" s="1"/>
      <c r="J26" s="1"/>
    </row>
  </sheetData>
  <mergeCells count="2">
    <mergeCell ref="A1:B1"/>
    <mergeCell ref="C1:I1"/>
  </mergeCells>
  <dataValidations disablePrompts="1" count="1">
    <dataValidation type="list" allowBlank="1" showInputMessage="1" showErrorMessage="1" sqref="B11:B26 B4:B9"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O32"/>
  <sheetViews>
    <sheetView showGridLines="0" topLeftCell="I7" zoomScale="70" zoomScaleNormal="70" zoomScaleSheetLayoutView="106" workbookViewId="0">
      <selection activeCell="O3" sqref="O3:O8"/>
    </sheetView>
  </sheetViews>
  <sheetFormatPr baseColWidth="10" defaultColWidth="11.42578125" defaultRowHeight="14.25" zeroHeight="1"/>
  <cols>
    <col min="1" max="1" width="8.140625" style="59" customWidth="1"/>
    <col min="2" max="2" width="31.28515625" style="59" customWidth="1"/>
    <col min="3" max="3" width="46.140625" style="59" customWidth="1"/>
    <col min="4" max="4" width="45.28515625" style="59" customWidth="1"/>
    <col min="5" max="6" width="35" style="59" customWidth="1"/>
    <col min="7" max="8" width="49" style="59" customWidth="1"/>
    <col min="9" max="9" width="20.140625" style="60" customWidth="1"/>
    <col min="10" max="10" width="43.5703125" style="59" customWidth="1"/>
    <col min="11" max="11" width="31.5703125" style="59" customWidth="1"/>
    <col min="12" max="12" width="29" style="59" customWidth="1"/>
    <col min="13" max="13" width="50.140625" style="59" customWidth="1"/>
    <col min="14" max="14" width="37" style="59" customWidth="1"/>
    <col min="15" max="15" width="26.28515625" style="59" customWidth="1"/>
    <col min="16" max="16384" width="11.42578125" style="59"/>
  </cols>
  <sheetData>
    <row r="1" spans="1:15" ht="60.75" customHeight="1" thickTop="1" thickBot="1">
      <c r="A1" s="200"/>
      <c r="B1" s="201"/>
      <c r="C1" s="188" t="s">
        <v>295</v>
      </c>
      <c r="D1" s="188"/>
      <c r="E1" s="188"/>
      <c r="F1" s="188"/>
      <c r="G1" s="188"/>
      <c r="H1" s="188"/>
      <c r="I1" s="189"/>
    </row>
    <row r="2" spans="1:15" s="26" customFormat="1" ht="39.75" customHeight="1" thickTop="1">
      <c r="A2" s="46" t="s">
        <v>37</v>
      </c>
      <c r="B2" s="47" t="s">
        <v>38</v>
      </c>
      <c r="C2" s="47" t="s">
        <v>39</v>
      </c>
      <c r="D2" s="47" t="s">
        <v>40</v>
      </c>
      <c r="E2" s="47" t="s">
        <v>41</v>
      </c>
      <c r="F2" s="48" t="s">
        <v>42</v>
      </c>
      <c r="G2" s="66" t="s">
        <v>43</v>
      </c>
      <c r="H2" s="85" t="s">
        <v>44</v>
      </c>
      <c r="I2" s="85" t="s">
        <v>45</v>
      </c>
      <c r="J2" s="66" t="s">
        <v>46</v>
      </c>
      <c r="K2" s="47" t="s">
        <v>47</v>
      </c>
      <c r="L2" s="47" t="s">
        <v>48</v>
      </c>
      <c r="M2" s="66" t="s">
        <v>296</v>
      </c>
      <c r="N2" s="47" t="s">
        <v>98</v>
      </c>
      <c r="O2" s="47" t="s">
        <v>99</v>
      </c>
    </row>
    <row r="3" spans="1:15" s="26" customFormat="1" ht="108.75" customHeight="1">
      <c r="A3" s="54">
        <v>1</v>
      </c>
      <c r="B3" s="44" t="s">
        <v>297</v>
      </c>
      <c r="C3" s="32" t="s">
        <v>298</v>
      </c>
      <c r="D3" s="44" t="s">
        <v>299</v>
      </c>
      <c r="E3" s="44" t="s">
        <v>300</v>
      </c>
      <c r="F3" s="55" t="s">
        <v>301</v>
      </c>
      <c r="G3" s="55" t="s">
        <v>302</v>
      </c>
      <c r="H3" s="99" t="s">
        <v>303</v>
      </c>
      <c r="I3" s="98">
        <v>0.33300000000000002</v>
      </c>
      <c r="J3" s="55" t="s">
        <v>304</v>
      </c>
      <c r="K3" s="99" t="s">
        <v>303</v>
      </c>
      <c r="L3" s="151">
        <v>0.66600000000000004</v>
      </c>
      <c r="M3" s="55" t="s">
        <v>305</v>
      </c>
      <c r="N3" s="99" t="s">
        <v>303</v>
      </c>
      <c r="O3" s="153">
        <v>1</v>
      </c>
    </row>
    <row r="4" spans="1:15" s="26" customFormat="1" ht="207" customHeight="1">
      <c r="A4" s="54">
        <f>+A3+1</f>
        <v>2</v>
      </c>
      <c r="B4" s="44" t="s">
        <v>297</v>
      </c>
      <c r="C4" s="32" t="s">
        <v>306</v>
      </c>
      <c r="D4" s="44" t="s">
        <v>307</v>
      </c>
      <c r="E4" s="44" t="s">
        <v>308</v>
      </c>
      <c r="F4" s="55" t="s">
        <v>309</v>
      </c>
      <c r="G4" s="68" t="s">
        <v>310</v>
      </c>
      <c r="H4" s="68" t="s">
        <v>311</v>
      </c>
      <c r="I4" s="100">
        <v>0.33300000000000002</v>
      </c>
      <c r="J4" s="68" t="s">
        <v>312</v>
      </c>
      <c r="K4" s="68" t="s">
        <v>311</v>
      </c>
      <c r="L4" s="152">
        <v>0.66600000000000004</v>
      </c>
      <c r="M4" s="68" t="s">
        <v>313</v>
      </c>
      <c r="N4" s="27" t="s">
        <v>314</v>
      </c>
      <c r="O4" s="153">
        <v>1</v>
      </c>
    </row>
    <row r="5" spans="1:15" s="26" customFormat="1" ht="121.5" customHeight="1">
      <c r="A5" s="54">
        <f>+A4+1</f>
        <v>3</v>
      </c>
      <c r="B5" s="44" t="s">
        <v>297</v>
      </c>
      <c r="C5" s="32" t="s">
        <v>315</v>
      </c>
      <c r="D5" s="17" t="s">
        <v>316</v>
      </c>
      <c r="E5" s="45" t="s">
        <v>268</v>
      </c>
      <c r="F5" s="55" t="s">
        <v>309</v>
      </c>
      <c r="G5" s="55" t="s">
        <v>317</v>
      </c>
      <c r="H5" s="99" t="s">
        <v>318</v>
      </c>
      <c r="I5" s="98">
        <v>1</v>
      </c>
      <c r="J5" s="55" t="s">
        <v>319</v>
      </c>
      <c r="K5" s="99" t="s">
        <v>318</v>
      </c>
      <c r="L5" s="80">
        <v>1</v>
      </c>
      <c r="M5" s="68" t="s">
        <v>320</v>
      </c>
      <c r="N5" s="27" t="s">
        <v>321</v>
      </c>
      <c r="O5" s="80">
        <v>1</v>
      </c>
    </row>
    <row r="6" spans="1:15" s="26" customFormat="1" ht="185.25" customHeight="1">
      <c r="A6" s="54">
        <f>+A5+1</f>
        <v>4</v>
      </c>
      <c r="B6" s="44" t="s">
        <v>297</v>
      </c>
      <c r="C6" s="32" t="s">
        <v>322</v>
      </c>
      <c r="D6" s="32" t="s">
        <v>323</v>
      </c>
      <c r="E6" s="45" t="s">
        <v>324</v>
      </c>
      <c r="F6" s="55" t="s">
        <v>309</v>
      </c>
      <c r="G6" s="55" t="s">
        <v>325</v>
      </c>
      <c r="H6" s="99" t="s">
        <v>318</v>
      </c>
      <c r="I6" s="98">
        <v>1</v>
      </c>
      <c r="J6" s="55" t="s">
        <v>326</v>
      </c>
      <c r="K6" s="99" t="s">
        <v>318</v>
      </c>
      <c r="L6" s="80">
        <v>1</v>
      </c>
      <c r="M6" s="68" t="s">
        <v>327</v>
      </c>
      <c r="N6" s="99" t="s">
        <v>318</v>
      </c>
      <c r="O6" s="80">
        <v>1</v>
      </c>
    </row>
    <row r="7" spans="1:15" s="26" customFormat="1" ht="163.5" customHeight="1">
      <c r="A7" s="54">
        <f>+A6+1</f>
        <v>5</v>
      </c>
      <c r="B7" s="17" t="s">
        <v>328</v>
      </c>
      <c r="C7" s="32" t="s">
        <v>329</v>
      </c>
      <c r="D7" s="44" t="s">
        <v>330</v>
      </c>
      <c r="E7" s="44" t="s">
        <v>331</v>
      </c>
      <c r="F7" s="56" t="s">
        <v>332</v>
      </c>
      <c r="G7" s="56" t="s">
        <v>333</v>
      </c>
      <c r="H7" s="56" t="s">
        <v>334</v>
      </c>
      <c r="I7" s="98">
        <v>0.28999999999999998</v>
      </c>
      <c r="J7" s="150" t="s">
        <v>335</v>
      </c>
      <c r="K7" s="27" t="s">
        <v>336</v>
      </c>
      <c r="L7" s="153">
        <v>0.65</v>
      </c>
      <c r="M7" s="150" t="s">
        <v>337</v>
      </c>
      <c r="N7" s="27" t="s">
        <v>338</v>
      </c>
      <c r="O7" s="80">
        <v>1</v>
      </c>
    </row>
    <row r="8" spans="1:15" ht="139.5" customHeight="1">
      <c r="A8" s="54">
        <f>+A7+1</f>
        <v>6</v>
      </c>
      <c r="B8" s="57" t="s">
        <v>339</v>
      </c>
      <c r="C8" s="61" t="s">
        <v>340</v>
      </c>
      <c r="D8" s="57" t="s">
        <v>341</v>
      </c>
      <c r="E8" s="57" t="s">
        <v>342</v>
      </c>
      <c r="F8" s="58" t="s">
        <v>343</v>
      </c>
      <c r="G8" s="58" t="s">
        <v>344</v>
      </c>
      <c r="H8" s="58" t="s">
        <v>345</v>
      </c>
      <c r="I8" s="101">
        <v>0.25</v>
      </c>
      <c r="J8" s="58" t="s">
        <v>346</v>
      </c>
      <c r="K8" s="58" t="s">
        <v>347</v>
      </c>
      <c r="L8" s="154">
        <v>0.5</v>
      </c>
      <c r="M8" s="58" t="s">
        <v>348</v>
      </c>
      <c r="N8" s="59" t="s">
        <v>349</v>
      </c>
      <c r="O8" s="154">
        <v>0.75</v>
      </c>
    </row>
    <row r="9" spans="1:15" ht="20.25">
      <c r="H9" s="31" t="s">
        <v>86</v>
      </c>
      <c r="I9" s="102">
        <f>AVERAGE(I3:I8)</f>
        <v>0.53433333333333333</v>
      </c>
      <c r="L9" s="102">
        <f>AVERAGE(L3:L8)</f>
        <v>0.74699999999999989</v>
      </c>
      <c r="O9" s="102">
        <f>AVERAGE(O3:O8)</f>
        <v>0.95833333333333337</v>
      </c>
    </row>
    <row r="10" spans="1:15" hidden="1">
      <c r="I10" s="59"/>
    </row>
    <row r="11" spans="1:15" hidden="1">
      <c r="I11" s="59"/>
    </row>
    <row r="12" spans="1:15" hidden="1">
      <c r="I12" s="59"/>
    </row>
    <row r="13" spans="1:15" hidden="1">
      <c r="I13" s="59"/>
    </row>
    <row r="14" spans="1:15" hidden="1">
      <c r="I14" s="59"/>
    </row>
    <row r="15" spans="1:15" hidden="1">
      <c r="I15" s="59"/>
    </row>
    <row r="16" spans="1:15" hidden="1">
      <c r="I16" s="59"/>
    </row>
    <row r="17" spans="9:9" hidden="1">
      <c r="I17" s="59"/>
    </row>
    <row r="18" spans="9:9" hidden="1">
      <c r="I18" s="59"/>
    </row>
    <row r="19" spans="9:9" hidden="1">
      <c r="I19" s="59"/>
    </row>
    <row r="20" spans="9:9" hidden="1">
      <c r="I20" s="59"/>
    </row>
    <row r="21" spans="9:9" hidden="1">
      <c r="I21" s="59"/>
    </row>
    <row r="22" spans="9:9" hidden="1">
      <c r="I22" s="59"/>
    </row>
    <row r="23" spans="9:9" hidden="1">
      <c r="I23" s="59"/>
    </row>
    <row r="24" spans="9:9" hidden="1">
      <c r="I24" s="59"/>
    </row>
    <row r="25" spans="9:9" hidden="1">
      <c r="I25" s="59"/>
    </row>
    <row r="26" spans="9:9" hidden="1">
      <c r="I26" s="59"/>
    </row>
    <row r="27" spans="9:9" hidden="1">
      <c r="I27" s="59"/>
    </row>
    <row r="28" spans="9:9" hidden="1">
      <c r="I28" s="59"/>
    </row>
    <row r="29" spans="9:9" hidden="1">
      <c r="I29" s="59"/>
    </row>
    <row r="30" spans="9:9" hidden="1">
      <c r="I30" s="59"/>
    </row>
    <row r="31" spans="9:9" hidden="1">
      <c r="I31" s="59"/>
    </row>
    <row r="32" spans="9:9" hidden="1">
      <c r="I32" s="59"/>
    </row>
  </sheetData>
  <mergeCells count="2">
    <mergeCell ref="A1:B1"/>
    <mergeCell ref="C1:I1"/>
  </mergeCells>
  <dataValidations disablePrompts="1" count="1">
    <dataValidation type="list" allowBlank="1" showInputMessage="1" showErrorMessage="1" sqref="B10:B29"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hyperlinks>
    <hyperlink ref="M5" r:id="rId1" display="https://institutonacionalparaciegos-my.sharepoint.com/:x:/g/personal/csupanteve_inci_gov_co/EbOw_eiT7q5ArumOeBYghMcBEC5gTWVi-W6MCug89Spy_Q?e=tayIPc " xr:uid="{EAFD0A5F-58F2-41B1-B419-089E693BC04C}"/>
  </hyperlinks>
  <pageMargins left="0.7" right="0.7" top="0.75" bottom="0.75" header="0.3" footer="0.3"/>
  <pageSetup paperSize="9" scale="38"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O29"/>
  <sheetViews>
    <sheetView showGridLines="0" topLeftCell="K3" zoomScale="70" zoomScaleNormal="70" zoomScaleSheetLayoutView="100" workbookViewId="0">
      <selection activeCell="O3" sqref="O3:O5"/>
    </sheetView>
  </sheetViews>
  <sheetFormatPr baseColWidth="10" defaultColWidth="32" defaultRowHeight="15" zeroHeight="1"/>
  <cols>
    <col min="1" max="1" width="9.140625" style="3" bestFit="1" customWidth="1"/>
    <col min="2" max="2" width="39.7109375" style="3" bestFit="1" customWidth="1"/>
    <col min="3" max="3" width="38.140625" style="3" customWidth="1"/>
    <col min="4" max="4" width="26.42578125" style="3" bestFit="1" customWidth="1"/>
    <col min="5" max="5" width="23.5703125" style="3" bestFit="1" customWidth="1"/>
    <col min="6" max="6" width="28.85546875" style="3" bestFit="1" customWidth="1"/>
    <col min="7" max="7" width="30.7109375" style="106" bestFit="1" customWidth="1"/>
    <col min="8" max="8" width="30.7109375" style="3" bestFit="1" customWidth="1"/>
    <col min="9" max="9" width="27.140625" style="5" customWidth="1"/>
    <col min="10" max="10" width="40.5703125" style="156" customWidth="1"/>
    <col min="11" max="13" width="32" style="3"/>
    <col min="14" max="14" width="39.7109375" style="3" customWidth="1"/>
    <col min="15" max="16381" width="32" style="3"/>
    <col min="16382" max="16382" width="30.42578125" style="3" customWidth="1"/>
    <col min="16383" max="16383" width="1.85546875" style="3" customWidth="1"/>
    <col min="16384" max="16384" width="4.42578125" style="3" customWidth="1"/>
  </cols>
  <sheetData>
    <row r="1" spans="1:15" ht="60" customHeight="1" thickTop="1" thickBot="1">
      <c r="A1" s="190"/>
      <c r="B1" s="191"/>
      <c r="C1" s="188" t="s">
        <v>350</v>
      </c>
      <c r="D1" s="188"/>
      <c r="E1" s="188"/>
      <c r="F1" s="188"/>
      <c r="G1" s="188"/>
      <c r="H1" s="188"/>
      <c r="I1" s="189"/>
    </row>
    <row r="2" spans="1:15" s="4" customFormat="1" ht="37.5" customHeight="1" thickTop="1">
      <c r="A2" s="49" t="s">
        <v>37</v>
      </c>
      <c r="B2" s="49" t="s">
        <v>38</v>
      </c>
      <c r="C2" s="49" t="s">
        <v>39</v>
      </c>
      <c r="D2" s="49" t="s">
        <v>40</v>
      </c>
      <c r="E2" s="49" t="s">
        <v>41</v>
      </c>
      <c r="F2" s="49" t="s">
        <v>42</v>
      </c>
      <c r="G2" s="67" t="s">
        <v>43</v>
      </c>
      <c r="H2" s="85" t="s">
        <v>44</v>
      </c>
      <c r="I2" s="85" t="s">
        <v>45</v>
      </c>
      <c r="J2" s="67" t="s">
        <v>46</v>
      </c>
      <c r="K2" s="42" t="s">
        <v>47</v>
      </c>
      <c r="L2" s="42" t="s">
        <v>48</v>
      </c>
      <c r="M2" s="67" t="s">
        <v>97</v>
      </c>
      <c r="N2" s="42" t="s">
        <v>98</v>
      </c>
      <c r="O2" s="42" t="s">
        <v>99</v>
      </c>
    </row>
    <row r="3" spans="1:15" ht="313.5" customHeight="1">
      <c r="A3" s="50">
        <v>1</v>
      </c>
      <c r="B3" s="50" t="s">
        <v>351</v>
      </c>
      <c r="C3" s="50" t="s">
        <v>352</v>
      </c>
      <c r="D3" s="50" t="s">
        <v>353</v>
      </c>
      <c r="E3" s="50" t="s">
        <v>354</v>
      </c>
      <c r="F3" s="51" t="s">
        <v>229</v>
      </c>
      <c r="G3" s="105" t="s">
        <v>355</v>
      </c>
      <c r="H3" s="103" t="s">
        <v>356</v>
      </c>
      <c r="I3" s="107">
        <v>0</v>
      </c>
      <c r="J3" s="157" t="s">
        <v>357</v>
      </c>
      <c r="K3" s="155" t="s">
        <v>358</v>
      </c>
      <c r="L3" s="159">
        <v>1</v>
      </c>
      <c r="M3" s="51" t="s">
        <v>111</v>
      </c>
      <c r="N3" s="155" t="s">
        <v>359</v>
      </c>
      <c r="O3" s="159">
        <v>1</v>
      </c>
    </row>
    <row r="4" spans="1:15" ht="396.75" customHeight="1">
      <c r="A4" s="50">
        <v>2</v>
      </c>
      <c r="B4" s="50" t="s">
        <v>360</v>
      </c>
      <c r="C4" s="50" t="s">
        <v>361</v>
      </c>
      <c r="D4" s="50" t="s">
        <v>362</v>
      </c>
      <c r="E4" s="50" t="s">
        <v>354</v>
      </c>
      <c r="F4" s="51" t="s">
        <v>363</v>
      </c>
      <c r="G4" s="105" t="s">
        <v>364</v>
      </c>
      <c r="H4" s="51" t="s">
        <v>356</v>
      </c>
      <c r="I4" s="108">
        <v>0</v>
      </c>
      <c r="J4" s="174" t="s">
        <v>365</v>
      </c>
      <c r="K4" s="155" t="s">
        <v>366</v>
      </c>
      <c r="L4" s="159">
        <v>1</v>
      </c>
      <c r="M4" s="51" t="s">
        <v>111</v>
      </c>
      <c r="N4" s="155" t="s">
        <v>359</v>
      </c>
      <c r="O4" s="159">
        <v>1</v>
      </c>
    </row>
    <row r="5" spans="1:15" ht="124.5" customHeight="1">
      <c r="A5" s="50">
        <v>3</v>
      </c>
      <c r="B5" s="50" t="s">
        <v>360</v>
      </c>
      <c r="C5" s="50" t="s">
        <v>367</v>
      </c>
      <c r="D5" s="50" t="s">
        <v>368</v>
      </c>
      <c r="E5" s="50" t="s">
        <v>354</v>
      </c>
      <c r="F5" s="51" t="s">
        <v>190</v>
      </c>
      <c r="G5" s="105" t="s">
        <v>166</v>
      </c>
      <c r="H5" s="104" t="s">
        <v>369</v>
      </c>
      <c r="I5" s="132">
        <v>0</v>
      </c>
      <c r="J5" s="175" t="s">
        <v>166</v>
      </c>
      <c r="K5" s="155" t="s">
        <v>370</v>
      </c>
      <c r="L5" s="159">
        <v>0</v>
      </c>
      <c r="M5" s="173" t="s">
        <v>371</v>
      </c>
      <c r="N5" s="155" t="s">
        <v>372</v>
      </c>
      <c r="O5" s="159">
        <v>0.5</v>
      </c>
    </row>
    <row r="6" spans="1:15">
      <c r="H6" s="3" t="s">
        <v>45</v>
      </c>
      <c r="I6" s="133">
        <f>AVERAGE(I3:I5)</f>
        <v>0</v>
      </c>
      <c r="J6" s="158"/>
      <c r="K6" s="155"/>
      <c r="L6" s="133">
        <f>AVERAGE(L3:L5)</f>
        <v>0.66666666666666663</v>
      </c>
      <c r="M6" s="155"/>
      <c r="N6" s="155"/>
      <c r="O6" s="133">
        <f>AVERAGE(O3:O5)</f>
        <v>0.83333333333333337</v>
      </c>
    </row>
    <row r="7" spans="1:15" hidden="1">
      <c r="B7" s="12"/>
      <c r="I7" s="3"/>
    </row>
    <row r="8" spans="1:15" hidden="1">
      <c r="I8" s="3"/>
    </row>
    <row r="9" spans="1:15" hidden="1">
      <c r="I9" s="3"/>
    </row>
    <row r="10" spans="1:15" hidden="1">
      <c r="I10" s="3"/>
    </row>
    <row r="11" spans="1:15" hidden="1">
      <c r="I11" s="3"/>
    </row>
    <row r="12" spans="1:15" hidden="1">
      <c r="I12" s="3"/>
    </row>
    <row r="13" spans="1:15" hidden="1">
      <c r="I13" s="3"/>
    </row>
    <row r="14" spans="1:15" hidden="1">
      <c r="I14" s="3"/>
    </row>
    <row r="15" spans="1:15" hidden="1">
      <c r="I15" s="3"/>
    </row>
    <row r="16" spans="1:15" hidden="1">
      <c r="I16" s="3"/>
    </row>
    <row r="17" spans="9:9" hidden="1">
      <c r="I17" s="3"/>
    </row>
    <row r="18" spans="9:9" hidden="1">
      <c r="I18" s="3"/>
    </row>
    <row r="19" spans="9:9" hidden="1">
      <c r="I19" s="3"/>
    </row>
    <row r="20" spans="9:9" hidden="1">
      <c r="I20" s="3"/>
    </row>
    <row r="21" spans="9:9" hidden="1">
      <c r="I21" s="3"/>
    </row>
    <row r="22" spans="9:9" hidden="1">
      <c r="I22" s="3"/>
    </row>
    <row r="23" spans="9:9" hidden="1">
      <c r="I23" s="3"/>
    </row>
    <row r="24" spans="9:9" hidden="1">
      <c r="I24" s="3"/>
    </row>
    <row r="25" spans="9:9" hidden="1">
      <c r="I25" s="3"/>
    </row>
    <row r="26" spans="9:9" hidden="1">
      <c r="I26" s="3"/>
    </row>
    <row r="27" spans="9:9" hidden="1">
      <c r="I27" s="3"/>
    </row>
    <row r="28" spans="9:9" hidden="1">
      <c r="I28" s="3"/>
    </row>
    <row r="29" spans="9:9" hidden="1">
      <c r="I29" s="3"/>
    </row>
  </sheetData>
  <mergeCells count="2">
    <mergeCell ref="A1:B1"/>
    <mergeCell ref="C1:I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Martha  Gomez</cp:lastModifiedBy>
  <cp:revision/>
  <dcterms:created xsi:type="dcterms:W3CDTF">2016-01-18T19:13:57Z</dcterms:created>
  <dcterms:modified xsi:type="dcterms:W3CDTF">2023-07-17T19:07:58Z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