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ARTHA\PÁGINA WEB\2020\5.2\"/>
    </mc:Choice>
  </mc:AlternateContent>
  <bookViews>
    <workbookView xWindow="0" yWindow="0" windowWidth="20490" windowHeight="7755"/>
  </bookViews>
  <sheets>
    <sheet name="EJECUCION" sheetId="2" r:id="rId1"/>
    <sheet name="ANÁLISI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31" i="3" l="1"/>
  <c r="BC131" i="3"/>
  <c r="BB131" i="3"/>
  <c r="BA131" i="3"/>
  <c r="AZ131" i="3"/>
  <c r="AY131" i="3"/>
  <c r="AX131" i="3"/>
  <c r="AW131" i="3"/>
  <c r="AU131" i="3"/>
  <c r="AS131" i="3"/>
  <c r="AR131" i="3"/>
  <c r="AQ131" i="3"/>
  <c r="AP131" i="3"/>
  <c r="BH130" i="3"/>
  <c r="BG130" i="3"/>
  <c r="BF130" i="3"/>
  <c r="BE130" i="3"/>
  <c r="BH129" i="3"/>
  <c r="BG129" i="3"/>
  <c r="BF129" i="3"/>
  <c r="BE129" i="3"/>
  <c r="BH128" i="3"/>
  <c r="BG128" i="3"/>
  <c r="BF128" i="3"/>
  <c r="BE128" i="3"/>
  <c r="BH127" i="3"/>
  <c r="BG127" i="3"/>
  <c r="BF127" i="3"/>
  <c r="BE127" i="3"/>
  <c r="BH126" i="3"/>
  <c r="BG126" i="3"/>
  <c r="BF126" i="3"/>
  <c r="BE126" i="3"/>
  <c r="BH125" i="3"/>
  <c r="BG125" i="3"/>
  <c r="BF125" i="3"/>
  <c r="BE125" i="3"/>
  <c r="BH124" i="3"/>
  <c r="BG124" i="3"/>
  <c r="BF124" i="3"/>
  <c r="BE124" i="3"/>
  <c r="BH123" i="3"/>
  <c r="BG123" i="3"/>
  <c r="BF123" i="3"/>
  <c r="BE123" i="3"/>
  <c r="BH122" i="3"/>
  <c r="BG122" i="3"/>
  <c r="BF122" i="3"/>
  <c r="BE122" i="3"/>
  <c r="BH121" i="3"/>
  <c r="BG121" i="3"/>
  <c r="BF121" i="3"/>
  <c r="BE121" i="3"/>
  <c r="BH120" i="3"/>
  <c r="BG120" i="3"/>
  <c r="BF120" i="3"/>
  <c r="BE120" i="3"/>
  <c r="BH119" i="3"/>
  <c r="BG119" i="3"/>
  <c r="BF119" i="3"/>
  <c r="BE119" i="3"/>
  <c r="BH118" i="3"/>
  <c r="BG118" i="3"/>
  <c r="BF118" i="3"/>
  <c r="BE118" i="3"/>
  <c r="BH117" i="3"/>
  <c r="BG117" i="3"/>
  <c r="BF117" i="3"/>
  <c r="BE117" i="3"/>
  <c r="BH116" i="3"/>
  <c r="BG116" i="3"/>
  <c r="BF116" i="3"/>
  <c r="BE116" i="3"/>
  <c r="BH115" i="3"/>
  <c r="BG115" i="3"/>
  <c r="BF115" i="3"/>
  <c r="BE115" i="3"/>
  <c r="BH114" i="3"/>
  <c r="BG114" i="3"/>
  <c r="BF114" i="3"/>
  <c r="BE114" i="3"/>
  <c r="BH113" i="3"/>
  <c r="BG113" i="3"/>
  <c r="BF113" i="3"/>
  <c r="BE113" i="3"/>
  <c r="BH112" i="3"/>
  <c r="BG112" i="3"/>
  <c r="BF112" i="3"/>
  <c r="BE112" i="3"/>
  <c r="BH111" i="3"/>
  <c r="BG111" i="3"/>
  <c r="BF111" i="3"/>
  <c r="BE111" i="3"/>
  <c r="BH110" i="3"/>
  <c r="BG110" i="3"/>
  <c r="BF110" i="3"/>
  <c r="BE110" i="3"/>
  <c r="BH109" i="3"/>
  <c r="BG109" i="3"/>
  <c r="BF109" i="3"/>
  <c r="BE109" i="3"/>
  <c r="BH108" i="3"/>
  <c r="BG108" i="3"/>
  <c r="BF108" i="3"/>
  <c r="BE108" i="3"/>
  <c r="BH107" i="3"/>
  <c r="BG107" i="3"/>
  <c r="BF107" i="3"/>
  <c r="BE107" i="3"/>
  <c r="BH106" i="3"/>
  <c r="BG106" i="3"/>
  <c r="BF106" i="3"/>
  <c r="BE106" i="3"/>
  <c r="BH105" i="3"/>
  <c r="BG105" i="3"/>
  <c r="BF105" i="3"/>
  <c r="BE105" i="3"/>
  <c r="BH104" i="3"/>
  <c r="BG104" i="3"/>
  <c r="BF104" i="3"/>
  <c r="BE104" i="3"/>
  <c r="BH103" i="3"/>
  <c r="BG103" i="3"/>
  <c r="BF103" i="3"/>
  <c r="BE103" i="3"/>
  <c r="BH102" i="3"/>
  <c r="BG102" i="3"/>
  <c r="BF102" i="3"/>
  <c r="BE102" i="3"/>
  <c r="BH101" i="3"/>
  <c r="BG101" i="3"/>
  <c r="BF101" i="3"/>
  <c r="BE101" i="3"/>
  <c r="BH100" i="3"/>
  <c r="BG100" i="3"/>
  <c r="BF100" i="3"/>
  <c r="BE100" i="3"/>
  <c r="BH99" i="3"/>
  <c r="BG99" i="3"/>
  <c r="BF99" i="3"/>
  <c r="BE99" i="3"/>
  <c r="BH98" i="3"/>
  <c r="BG98" i="3"/>
  <c r="BF98" i="3"/>
  <c r="BE98" i="3"/>
  <c r="BH97" i="3"/>
  <c r="BG97" i="3"/>
  <c r="BF97" i="3"/>
  <c r="BE97" i="3"/>
  <c r="BH96" i="3"/>
  <c r="BG96" i="3"/>
  <c r="BF96" i="3"/>
  <c r="BE96" i="3"/>
  <c r="BH95" i="3"/>
  <c r="BG95" i="3"/>
  <c r="BF95" i="3"/>
  <c r="BE95" i="3"/>
  <c r="BH94" i="3"/>
  <c r="BG94" i="3"/>
  <c r="BF94" i="3"/>
  <c r="BE94" i="3"/>
  <c r="BD92" i="3"/>
  <c r="BC92" i="3"/>
  <c r="BB92" i="3"/>
  <c r="BA92" i="3"/>
  <c r="AZ92" i="3"/>
  <c r="AY92" i="3"/>
  <c r="AX92" i="3"/>
  <c r="AW92" i="3"/>
  <c r="AU92" i="3"/>
  <c r="AS92" i="3"/>
  <c r="AR92" i="3"/>
  <c r="AQ92" i="3"/>
  <c r="AP92" i="3"/>
  <c r="BH91" i="3"/>
  <c r="BG91" i="3"/>
  <c r="BF91" i="3"/>
  <c r="BE91" i="3"/>
  <c r="BH90" i="3"/>
  <c r="BG90" i="3"/>
  <c r="BF90" i="3"/>
  <c r="BE90" i="3"/>
  <c r="BH88" i="3"/>
  <c r="BG88" i="3"/>
  <c r="BF88" i="3"/>
  <c r="BE88" i="3"/>
  <c r="BH87" i="3"/>
  <c r="BG87" i="3"/>
  <c r="BF87" i="3"/>
  <c r="BE87" i="3"/>
  <c r="BH86" i="3"/>
  <c r="BG86" i="3"/>
  <c r="BF86" i="3"/>
  <c r="BE86" i="3"/>
  <c r="BH85" i="3"/>
  <c r="BG85" i="3"/>
  <c r="BF85" i="3"/>
  <c r="BE85" i="3"/>
  <c r="BH84" i="3"/>
  <c r="BG84" i="3"/>
  <c r="BF84" i="3"/>
  <c r="BE84" i="3"/>
  <c r="BH83" i="3"/>
  <c r="BG83" i="3"/>
  <c r="BF83" i="3"/>
  <c r="BE83" i="3"/>
  <c r="BH82" i="3"/>
  <c r="BG82" i="3"/>
  <c r="BF82" i="3"/>
  <c r="BE82" i="3"/>
  <c r="BH81" i="3"/>
  <c r="BG81" i="3"/>
  <c r="BF81" i="3"/>
  <c r="BE81" i="3"/>
  <c r="BH80" i="3"/>
  <c r="BG80" i="3"/>
  <c r="BF80" i="3"/>
  <c r="BE80" i="3"/>
  <c r="BH79" i="3"/>
  <c r="BG79" i="3"/>
  <c r="BF79" i="3"/>
  <c r="BE79" i="3"/>
  <c r="BH78" i="3"/>
  <c r="BG78" i="3"/>
  <c r="BF78" i="3"/>
  <c r="BE78" i="3"/>
  <c r="BH77" i="3"/>
  <c r="BG77" i="3"/>
  <c r="BF77" i="3"/>
  <c r="BE77" i="3"/>
  <c r="BD76" i="3"/>
  <c r="BC76" i="3"/>
  <c r="BB76" i="3"/>
  <c r="BA76" i="3"/>
  <c r="AZ76" i="3"/>
  <c r="AY76" i="3"/>
  <c r="AX76" i="3"/>
  <c r="AW76" i="3"/>
  <c r="AU76" i="3"/>
  <c r="AS76" i="3"/>
  <c r="AR76" i="3"/>
  <c r="AQ76" i="3"/>
  <c r="AP76" i="3"/>
  <c r="BH75" i="3"/>
  <c r="BG75" i="3"/>
  <c r="BF75" i="3"/>
  <c r="BE75" i="3"/>
  <c r="BH74" i="3"/>
  <c r="BG74" i="3"/>
  <c r="BF74" i="3"/>
  <c r="BE74" i="3"/>
  <c r="BH73" i="3"/>
  <c r="BG73" i="3"/>
  <c r="BF73" i="3"/>
  <c r="BE73" i="3"/>
  <c r="BH72" i="3"/>
  <c r="BG72" i="3"/>
  <c r="BF72" i="3"/>
  <c r="BE72" i="3"/>
  <c r="BH71" i="3"/>
  <c r="BG71" i="3"/>
  <c r="BF71" i="3"/>
  <c r="BE71" i="3"/>
  <c r="BH70" i="3"/>
  <c r="BG70" i="3"/>
  <c r="BF70" i="3"/>
  <c r="BE70" i="3"/>
  <c r="BH69" i="3"/>
  <c r="BG69" i="3"/>
  <c r="BF69" i="3"/>
  <c r="BE69" i="3"/>
  <c r="BH68" i="3"/>
  <c r="BG68" i="3"/>
  <c r="BF68" i="3"/>
  <c r="BE68" i="3"/>
  <c r="BH67" i="3"/>
  <c r="BG67" i="3"/>
  <c r="BF67" i="3"/>
  <c r="BE67" i="3"/>
  <c r="BH66" i="3"/>
  <c r="BG66" i="3"/>
  <c r="BF66" i="3"/>
  <c r="BE66" i="3"/>
  <c r="BH65" i="3"/>
  <c r="BG65" i="3"/>
  <c r="BF65" i="3"/>
  <c r="BE65" i="3"/>
  <c r="BH64" i="3"/>
  <c r="BG64" i="3"/>
  <c r="BF64" i="3"/>
  <c r="BE64" i="3"/>
  <c r="BH63" i="3"/>
  <c r="BG63" i="3"/>
  <c r="BF63" i="3"/>
  <c r="BE63" i="3"/>
  <c r="BH62" i="3"/>
  <c r="BG62" i="3"/>
  <c r="BF62" i="3"/>
  <c r="BE62" i="3"/>
  <c r="BH61" i="3"/>
  <c r="BG61" i="3"/>
  <c r="BF61" i="3"/>
  <c r="BE61" i="3"/>
  <c r="BH60" i="3"/>
  <c r="BG60" i="3"/>
  <c r="BF60" i="3"/>
  <c r="BE60" i="3"/>
  <c r="BH59" i="3"/>
  <c r="BG59" i="3"/>
  <c r="BF59" i="3"/>
  <c r="BE59" i="3"/>
  <c r="BH58" i="3"/>
  <c r="BG58" i="3"/>
  <c r="BF58" i="3"/>
  <c r="BE58" i="3"/>
  <c r="BH57" i="3"/>
  <c r="BG57" i="3"/>
  <c r="BF57" i="3"/>
  <c r="BE57" i="3"/>
  <c r="BH56" i="3"/>
  <c r="BG56" i="3"/>
  <c r="BF56" i="3"/>
  <c r="BE56" i="3"/>
  <c r="BH55" i="3"/>
  <c r="BG55" i="3"/>
  <c r="BF55" i="3"/>
  <c r="BE55" i="3"/>
  <c r="BH54" i="3"/>
  <c r="BG54" i="3"/>
  <c r="BF54" i="3"/>
  <c r="BE54" i="3"/>
  <c r="BH53" i="3"/>
  <c r="BG53" i="3"/>
  <c r="BF53" i="3"/>
  <c r="BE53" i="3"/>
  <c r="BH52" i="3"/>
  <c r="BG52" i="3"/>
  <c r="BF52" i="3"/>
  <c r="BE52" i="3"/>
  <c r="BH51" i="3"/>
  <c r="BG51" i="3"/>
  <c r="BF51" i="3"/>
  <c r="BE51" i="3"/>
  <c r="BH50" i="3"/>
  <c r="BG50" i="3"/>
  <c r="BF50" i="3"/>
  <c r="BE50" i="3"/>
  <c r="BH49" i="3"/>
  <c r="BG49" i="3"/>
  <c r="BF49" i="3"/>
  <c r="BE49" i="3"/>
  <c r="BH48" i="3"/>
  <c r="BG48" i="3"/>
  <c r="BF48" i="3"/>
  <c r="BE48" i="3"/>
  <c r="BH47" i="3"/>
  <c r="BG47" i="3"/>
  <c r="BF47" i="3"/>
  <c r="BE47" i="3"/>
  <c r="BH46" i="3"/>
  <c r="BG46" i="3"/>
  <c r="BF46" i="3"/>
  <c r="BE46" i="3"/>
  <c r="BH45" i="3"/>
  <c r="BG45" i="3"/>
  <c r="BF45" i="3"/>
  <c r="BE45" i="3"/>
  <c r="BH44" i="3"/>
  <c r="BG44" i="3"/>
  <c r="BF44" i="3"/>
  <c r="BE44" i="3"/>
  <c r="BH43" i="3"/>
  <c r="BG43" i="3"/>
  <c r="BF43" i="3"/>
  <c r="BE43" i="3"/>
  <c r="BH42" i="3"/>
  <c r="BG42" i="3"/>
  <c r="BF42" i="3"/>
  <c r="BE42" i="3"/>
  <c r="BH41" i="3"/>
  <c r="BG41" i="3"/>
  <c r="BF41" i="3"/>
  <c r="BE41" i="3"/>
  <c r="BH40" i="3"/>
  <c r="BG40" i="3"/>
  <c r="BF40" i="3"/>
  <c r="BE40" i="3"/>
  <c r="BH39" i="3"/>
  <c r="BG39" i="3"/>
  <c r="BF39" i="3"/>
  <c r="BE39" i="3"/>
  <c r="BH38" i="3"/>
  <c r="BG38" i="3"/>
  <c r="BF38" i="3"/>
  <c r="BE38" i="3"/>
  <c r="BD37" i="3"/>
  <c r="BC37" i="3"/>
  <c r="BB37" i="3"/>
  <c r="BA37" i="3"/>
  <c r="AZ37" i="3"/>
  <c r="AY37" i="3"/>
  <c r="AX37" i="3"/>
  <c r="AW37" i="3"/>
  <c r="AU37" i="3"/>
  <c r="AS37" i="3"/>
  <c r="AR37" i="3"/>
  <c r="AQ37" i="3"/>
  <c r="AP37" i="3"/>
  <c r="BH36" i="3"/>
  <c r="BG36" i="3"/>
  <c r="BF36" i="3"/>
  <c r="BE36" i="3"/>
  <c r="BH35" i="3"/>
  <c r="BG35" i="3"/>
  <c r="BF35" i="3"/>
  <c r="BE35" i="3"/>
  <c r="BH34" i="3"/>
  <c r="BG34" i="3"/>
  <c r="BF34" i="3"/>
  <c r="BE34" i="3"/>
  <c r="BH33" i="3"/>
  <c r="BG33" i="3"/>
  <c r="BF33" i="3"/>
  <c r="BE33" i="3"/>
  <c r="BH32" i="3"/>
  <c r="BG32" i="3"/>
  <c r="BF32" i="3"/>
  <c r="BE32" i="3"/>
  <c r="BH31" i="3"/>
  <c r="BG31" i="3"/>
  <c r="BF31" i="3"/>
  <c r="BE31" i="3"/>
  <c r="BH30" i="3"/>
  <c r="BG30" i="3"/>
  <c r="BF30" i="3"/>
  <c r="BE30" i="3"/>
  <c r="BH29" i="3"/>
  <c r="BG29" i="3"/>
  <c r="BF29" i="3"/>
  <c r="BE29" i="3"/>
  <c r="BH28" i="3"/>
  <c r="BG28" i="3"/>
  <c r="BF28" i="3"/>
  <c r="BE28" i="3"/>
  <c r="BH27" i="3"/>
  <c r="BG27" i="3"/>
  <c r="BF27" i="3"/>
  <c r="BE27" i="3"/>
  <c r="BH26" i="3"/>
  <c r="BG26" i="3"/>
  <c r="BF26" i="3"/>
  <c r="BE26" i="3"/>
  <c r="BH25" i="3"/>
  <c r="BG25" i="3"/>
  <c r="BF25" i="3"/>
  <c r="BE25" i="3"/>
  <c r="BH24" i="3"/>
  <c r="BG24" i="3"/>
  <c r="BF24" i="3"/>
  <c r="BE24" i="3"/>
  <c r="BH23" i="3"/>
  <c r="BG23" i="3"/>
  <c r="BF23" i="3"/>
  <c r="BE23" i="3"/>
  <c r="BH22" i="3"/>
  <c r="BG22" i="3"/>
  <c r="BF22" i="3"/>
  <c r="BE22" i="3"/>
  <c r="BH21" i="3"/>
  <c r="BG21" i="3"/>
  <c r="BF21" i="3"/>
  <c r="BE21" i="3"/>
  <c r="BH20" i="3"/>
  <c r="BG20" i="3"/>
  <c r="BF20" i="3"/>
  <c r="BE20" i="3"/>
  <c r="BH19" i="3"/>
  <c r="BG19" i="3"/>
  <c r="BF19" i="3"/>
  <c r="BE19" i="3"/>
  <c r="BH18" i="3"/>
  <c r="BG18" i="3"/>
  <c r="BF18" i="3"/>
  <c r="BE18" i="3"/>
  <c r="BH17" i="3"/>
  <c r="BG17" i="3"/>
  <c r="BF17" i="3"/>
  <c r="BE17" i="3"/>
  <c r="BH16" i="3"/>
  <c r="BG16" i="3"/>
  <c r="BF16" i="3"/>
  <c r="BE16" i="3"/>
  <c r="BH15" i="3"/>
  <c r="BG15" i="3"/>
  <c r="BF15" i="3"/>
  <c r="BE15" i="3"/>
  <c r="BH14" i="3"/>
  <c r="BG14" i="3"/>
  <c r="BF14" i="3"/>
  <c r="BE14" i="3"/>
  <c r="BH13" i="3"/>
  <c r="BG13" i="3"/>
  <c r="BF13" i="3"/>
  <c r="BE13" i="3"/>
  <c r="BH12" i="3"/>
  <c r="BG12" i="3"/>
  <c r="BF12" i="3"/>
  <c r="BE12" i="3"/>
  <c r="BH11" i="3"/>
  <c r="BG11" i="3"/>
  <c r="BF11" i="3"/>
  <c r="BE11" i="3"/>
  <c r="BH10" i="3"/>
  <c r="BG10" i="3"/>
  <c r="BF10" i="3"/>
  <c r="BE10" i="3"/>
  <c r="BH9" i="3"/>
  <c r="BG9" i="3"/>
  <c r="BF9" i="3"/>
  <c r="BE9" i="3"/>
  <c r="BH8" i="3"/>
  <c r="BG8" i="3"/>
  <c r="BF8" i="3"/>
  <c r="BE8" i="3"/>
  <c r="BH7" i="3"/>
  <c r="BG7" i="3"/>
  <c r="BF7" i="3"/>
  <c r="BE7" i="3"/>
  <c r="BG92" i="3" l="1"/>
  <c r="AR93" i="3"/>
  <c r="AR133" i="3" s="1"/>
  <c r="AU93" i="3"/>
  <c r="AZ93" i="3"/>
  <c r="AZ133" i="3" s="1"/>
  <c r="BD93" i="3"/>
  <c r="BD133" i="3" s="1"/>
  <c r="BE92" i="3"/>
  <c r="BH131" i="3"/>
  <c r="AQ93" i="3"/>
  <c r="AW93" i="3"/>
  <c r="BA93" i="3"/>
  <c r="BA133" i="3" s="1"/>
  <c r="BG76" i="3"/>
  <c r="AS93" i="3"/>
  <c r="AS133" i="3" s="1"/>
  <c r="AY93" i="3"/>
  <c r="AY133" i="3" s="1"/>
  <c r="BC93" i="3"/>
  <c r="BC133" i="3" s="1"/>
  <c r="BF92" i="3"/>
  <c r="BH37" i="3"/>
  <c r="BB93" i="3"/>
  <c r="BB133" i="3" s="1"/>
  <c r="BH133" i="3" s="1"/>
  <c r="BE76" i="3"/>
  <c r="AX93" i="3"/>
  <c r="AX133" i="3" s="1"/>
  <c r="BF37" i="3"/>
  <c r="BH92" i="3"/>
  <c r="BF131" i="3"/>
  <c r="AU133" i="3"/>
  <c r="AQ133" i="3"/>
  <c r="AW133" i="3"/>
  <c r="BH76" i="3"/>
  <c r="BE131" i="3"/>
  <c r="BE37" i="3"/>
  <c r="BG37" i="3"/>
  <c r="BF76" i="3"/>
  <c r="AP93" i="3"/>
  <c r="AP133" i="3" s="1"/>
  <c r="BG131" i="3"/>
  <c r="AP104" i="2"/>
  <c r="AY103" i="2"/>
  <c r="AZ103" i="2"/>
  <c r="BA103" i="2"/>
  <c r="BB103" i="2"/>
  <c r="BC103" i="2"/>
  <c r="BD103" i="2"/>
  <c r="AX103" i="2"/>
  <c r="AU103" i="2"/>
  <c r="AQ103" i="2"/>
  <c r="AR103" i="2"/>
  <c r="AP103" i="2"/>
  <c r="BF133" i="3" l="1"/>
  <c r="BG133" i="3"/>
  <c r="BE133" i="3"/>
  <c r="BH93" i="3"/>
  <c r="BG93" i="3"/>
  <c r="BF93" i="3"/>
  <c r="BE93" i="3"/>
  <c r="AP142" i="2"/>
  <c r="BF142" i="2" l="1"/>
  <c r="BD142" i="2"/>
  <c r="BC142" i="2"/>
  <c r="BB142" i="2"/>
  <c r="BH142" i="2" s="1"/>
  <c r="BA142" i="2"/>
  <c r="AZ142" i="2"/>
  <c r="AY142" i="2"/>
  <c r="AX142" i="2"/>
  <c r="AX144" i="2" s="1"/>
  <c r="AW142" i="2"/>
  <c r="AU142" i="2"/>
  <c r="AS142" i="2"/>
  <c r="AS144" i="2" s="1"/>
  <c r="AR142" i="2"/>
  <c r="AQ142" i="2"/>
  <c r="BE142" i="2" s="1"/>
  <c r="BH141" i="2"/>
  <c r="BG141" i="2"/>
  <c r="BF141" i="2"/>
  <c r="BE141" i="2"/>
  <c r="BH140" i="2"/>
  <c r="BG140" i="2"/>
  <c r="BF140" i="2"/>
  <c r="BE140" i="2"/>
  <c r="BH139" i="2"/>
  <c r="BG139" i="2"/>
  <c r="BF139" i="2"/>
  <c r="BE139" i="2"/>
  <c r="BH138" i="2"/>
  <c r="BG138" i="2"/>
  <c r="BF138" i="2"/>
  <c r="BE138" i="2"/>
  <c r="BH137" i="2"/>
  <c r="BG137" i="2"/>
  <c r="BF137" i="2"/>
  <c r="BE137" i="2"/>
  <c r="BH136" i="2"/>
  <c r="BG136" i="2"/>
  <c r="BF136" i="2"/>
  <c r="BE136" i="2"/>
  <c r="BH135" i="2"/>
  <c r="BG135" i="2"/>
  <c r="BF135" i="2"/>
  <c r="BE135" i="2"/>
  <c r="BH134" i="2"/>
  <c r="BG134" i="2"/>
  <c r="BF134" i="2"/>
  <c r="BE134" i="2"/>
  <c r="BH133" i="2"/>
  <c r="BG133" i="2"/>
  <c r="BF133" i="2"/>
  <c r="BE133" i="2"/>
  <c r="BH132" i="2"/>
  <c r="BG132" i="2"/>
  <c r="BF132" i="2"/>
  <c r="BE132" i="2"/>
  <c r="BH131" i="2"/>
  <c r="BG131" i="2"/>
  <c r="BF131" i="2"/>
  <c r="BE131" i="2"/>
  <c r="BH130" i="2"/>
  <c r="BG130" i="2"/>
  <c r="BF130" i="2"/>
  <c r="BE130" i="2"/>
  <c r="BH129" i="2"/>
  <c r="BG129" i="2"/>
  <c r="BF129" i="2"/>
  <c r="BE129" i="2"/>
  <c r="BH128" i="2"/>
  <c r="BG128" i="2"/>
  <c r="BF128" i="2"/>
  <c r="BE128" i="2"/>
  <c r="BH127" i="2"/>
  <c r="BG127" i="2"/>
  <c r="BF127" i="2"/>
  <c r="BE127" i="2"/>
  <c r="BH126" i="2"/>
  <c r="BG126" i="2"/>
  <c r="BF126" i="2"/>
  <c r="BE126" i="2"/>
  <c r="BH125" i="2"/>
  <c r="BG125" i="2"/>
  <c r="BF125" i="2"/>
  <c r="BE125" i="2"/>
  <c r="BH124" i="2"/>
  <c r="BG124" i="2"/>
  <c r="BF124" i="2"/>
  <c r="BE124" i="2"/>
  <c r="BH123" i="2"/>
  <c r="BG123" i="2"/>
  <c r="BF123" i="2"/>
  <c r="BE123" i="2"/>
  <c r="BH122" i="2"/>
  <c r="BG122" i="2"/>
  <c r="BF122" i="2"/>
  <c r="BE122" i="2"/>
  <c r="BH121" i="2"/>
  <c r="BG121" i="2"/>
  <c r="BF121" i="2"/>
  <c r="BE121" i="2"/>
  <c r="BH120" i="2"/>
  <c r="BG120" i="2"/>
  <c r="BF120" i="2"/>
  <c r="BE120" i="2"/>
  <c r="BH119" i="2"/>
  <c r="BG119" i="2"/>
  <c r="BF119" i="2"/>
  <c r="BE119" i="2"/>
  <c r="BH118" i="2"/>
  <c r="BG118" i="2"/>
  <c r="BF118" i="2"/>
  <c r="BE118" i="2"/>
  <c r="BH117" i="2"/>
  <c r="BG117" i="2"/>
  <c r="BF117" i="2"/>
  <c r="BE117" i="2"/>
  <c r="BH116" i="2"/>
  <c r="BG116" i="2"/>
  <c r="BF116" i="2"/>
  <c r="BE116" i="2"/>
  <c r="BH115" i="2"/>
  <c r="BG115" i="2"/>
  <c r="BF115" i="2"/>
  <c r="BE115" i="2"/>
  <c r="BH114" i="2"/>
  <c r="BG114" i="2"/>
  <c r="BF114" i="2"/>
  <c r="BE114" i="2"/>
  <c r="BH113" i="2"/>
  <c r="BG113" i="2"/>
  <c r="BF113" i="2"/>
  <c r="BE113" i="2"/>
  <c r="BH112" i="2"/>
  <c r="BG112" i="2"/>
  <c r="BF112" i="2"/>
  <c r="BE112" i="2"/>
  <c r="BH111" i="2"/>
  <c r="BG111" i="2"/>
  <c r="BF111" i="2"/>
  <c r="BE111" i="2"/>
  <c r="BH110" i="2"/>
  <c r="BG110" i="2"/>
  <c r="BF110" i="2"/>
  <c r="BE110" i="2"/>
  <c r="BH109" i="2"/>
  <c r="BG109" i="2"/>
  <c r="BF109" i="2"/>
  <c r="BE109" i="2"/>
  <c r="BH108" i="2"/>
  <c r="BG108" i="2"/>
  <c r="BF108" i="2"/>
  <c r="BE108" i="2"/>
  <c r="BH107" i="2"/>
  <c r="BG107" i="2"/>
  <c r="BF107" i="2"/>
  <c r="BE107" i="2"/>
  <c r="BH106" i="2"/>
  <c r="BG106" i="2"/>
  <c r="BF106" i="2"/>
  <c r="BE106" i="2"/>
  <c r="BH105" i="2"/>
  <c r="BG105" i="2"/>
  <c r="BF105" i="2"/>
  <c r="BE105" i="2"/>
  <c r="BC104" i="2"/>
  <c r="AY104" i="2"/>
  <c r="AS104" i="2"/>
  <c r="BD104" i="2"/>
  <c r="BA104" i="2"/>
  <c r="BA144" i="2" s="1"/>
  <c r="AZ104" i="2"/>
  <c r="AW103" i="2"/>
  <c r="AW104" i="2" s="1"/>
  <c r="AW144" i="2" s="1"/>
  <c r="BF103" i="2"/>
  <c r="AS103" i="2"/>
  <c r="AQ104" i="2"/>
  <c r="BG103" i="2"/>
  <c r="BH102" i="2"/>
  <c r="BG102" i="2"/>
  <c r="BF102" i="2"/>
  <c r="BE102" i="2"/>
  <c r="BH101" i="2"/>
  <c r="BG101" i="2"/>
  <c r="BF101" i="2"/>
  <c r="BE101" i="2"/>
  <c r="BH99" i="2"/>
  <c r="BG99" i="2"/>
  <c r="BF99" i="2"/>
  <c r="BE99" i="2"/>
  <c r="BH98" i="2"/>
  <c r="BG98" i="2"/>
  <c r="BF98" i="2"/>
  <c r="BE98" i="2"/>
  <c r="BH97" i="2"/>
  <c r="BG97" i="2"/>
  <c r="BF97" i="2"/>
  <c r="BE97" i="2"/>
  <c r="BH96" i="2"/>
  <c r="BG96" i="2"/>
  <c r="BF96" i="2"/>
  <c r="BE96" i="2"/>
  <c r="BH95" i="2"/>
  <c r="BG95" i="2"/>
  <c r="BF95" i="2"/>
  <c r="BE95" i="2"/>
  <c r="BH94" i="2"/>
  <c r="BG94" i="2"/>
  <c r="BF94" i="2"/>
  <c r="BE94" i="2"/>
  <c r="BH93" i="2"/>
  <c r="BG93" i="2"/>
  <c r="BF93" i="2"/>
  <c r="BE93" i="2"/>
  <c r="BH92" i="2"/>
  <c r="BG92" i="2"/>
  <c r="BF92" i="2"/>
  <c r="BE92" i="2"/>
  <c r="BH91" i="2"/>
  <c r="BG91" i="2"/>
  <c r="BF91" i="2"/>
  <c r="BE91" i="2"/>
  <c r="BH90" i="2"/>
  <c r="BG90" i="2"/>
  <c r="BF90" i="2"/>
  <c r="BE90" i="2"/>
  <c r="BH89" i="2"/>
  <c r="BG89" i="2"/>
  <c r="BF89" i="2"/>
  <c r="BE89" i="2"/>
  <c r="BH88" i="2"/>
  <c r="BG88" i="2"/>
  <c r="BF88" i="2"/>
  <c r="BE88" i="2"/>
  <c r="BF87" i="2"/>
  <c r="BD87" i="2"/>
  <c r="BC87" i="2"/>
  <c r="BB87" i="2"/>
  <c r="BB104" i="2" s="1"/>
  <c r="BA87" i="2"/>
  <c r="AZ87" i="2"/>
  <c r="AY87" i="2"/>
  <c r="AX87" i="2"/>
  <c r="AX104" i="2" s="1"/>
  <c r="AW87" i="2"/>
  <c r="AU87" i="2"/>
  <c r="AS87" i="2"/>
  <c r="AR87" i="2"/>
  <c r="AR104" i="2" s="1"/>
  <c r="AQ87" i="2"/>
  <c r="BE87" i="2" s="1"/>
  <c r="AP87" i="2"/>
  <c r="BH86" i="2"/>
  <c r="BG86" i="2"/>
  <c r="BF86" i="2"/>
  <c r="BE86" i="2"/>
  <c r="BH85" i="2"/>
  <c r="BG85" i="2"/>
  <c r="BF85" i="2"/>
  <c r="BE85" i="2"/>
  <c r="BH84" i="2"/>
  <c r="BG84" i="2"/>
  <c r="BF84" i="2"/>
  <c r="BE84" i="2"/>
  <c r="BH83" i="2"/>
  <c r="BG83" i="2"/>
  <c r="BF83" i="2"/>
  <c r="BE83" i="2"/>
  <c r="BH82" i="2"/>
  <c r="BG82" i="2"/>
  <c r="BF82" i="2"/>
  <c r="BE82" i="2"/>
  <c r="BH81" i="2"/>
  <c r="BG81" i="2"/>
  <c r="BF81" i="2"/>
  <c r="BE81" i="2"/>
  <c r="BH80" i="2"/>
  <c r="BG80" i="2"/>
  <c r="BF80" i="2"/>
  <c r="BE80" i="2"/>
  <c r="BH79" i="2"/>
  <c r="BG79" i="2"/>
  <c r="BF79" i="2"/>
  <c r="BE79" i="2"/>
  <c r="BH78" i="2"/>
  <c r="BG78" i="2"/>
  <c r="BF78" i="2"/>
  <c r="BE78" i="2"/>
  <c r="BH77" i="2"/>
  <c r="BG77" i="2"/>
  <c r="BF77" i="2"/>
  <c r="BE77" i="2"/>
  <c r="BH76" i="2"/>
  <c r="BG76" i="2"/>
  <c r="BF76" i="2"/>
  <c r="BE76" i="2"/>
  <c r="BH75" i="2"/>
  <c r="BG75" i="2"/>
  <c r="BF75" i="2"/>
  <c r="BE75" i="2"/>
  <c r="BH74" i="2"/>
  <c r="BG74" i="2"/>
  <c r="BF74" i="2"/>
  <c r="BE74" i="2"/>
  <c r="BH73" i="2"/>
  <c r="BG73" i="2"/>
  <c r="BF73" i="2"/>
  <c r="BE73" i="2"/>
  <c r="BH72" i="2"/>
  <c r="BG72" i="2"/>
  <c r="BF72" i="2"/>
  <c r="BE72" i="2"/>
  <c r="BH71" i="2"/>
  <c r="BG71" i="2"/>
  <c r="BF71" i="2"/>
  <c r="BE71" i="2"/>
  <c r="BH70" i="2"/>
  <c r="BG70" i="2"/>
  <c r="BF70" i="2"/>
  <c r="BE70" i="2"/>
  <c r="BH69" i="2"/>
  <c r="BG69" i="2"/>
  <c r="BF69" i="2"/>
  <c r="BE69" i="2"/>
  <c r="BH68" i="2"/>
  <c r="BG68" i="2"/>
  <c r="BF68" i="2"/>
  <c r="BE68" i="2"/>
  <c r="BH67" i="2"/>
  <c r="BG67" i="2"/>
  <c r="BF67" i="2"/>
  <c r="BE67" i="2"/>
  <c r="BH66" i="2"/>
  <c r="BG66" i="2"/>
  <c r="BF66" i="2"/>
  <c r="BE66" i="2"/>
  <c r="BH65" i="2"/>
  <c r="BG65" i="2"/>
  <c r="BF65" i="2"/>
  <c r="BE65" i="2"/>
  <c r="BH64" i="2"/>
  <c r="BG64" i="2"/>
  <c r="BF64" i="2"/>
  <c r="BE64" i="2"/>
  <c r="BH63" i="2"/>
  <c r="BG63" i="2"/>
  <c r="BF63" i="2"/>
  <c r="BE63" i="2"/>
  <c r="BH62" i="2"/>
  <c r="BG62" i="2"/>
  <c r="BF62" i="2"/>
  <c r="BE62" i="2"/>
  <c r="BH61" i="2"/>
  <c r="BG61" i="2"/>
  <c r="BF61" i="2"/>
  <c r="BE61" i="2"/>
  <c r="BH60" i="2"/>
  <c r="BG60" i="2"/>
  <c r="BF60" i="2"/>
  <c r="BE60" i="2"/>
  <c r="BH59" i="2"/>
  <c r="BG59" i="2"/>
  <c r="BF59" i="2"/>
  <c r="BE59" i="2"/>
  <c r="BH58" i="2"/>
  <c r="BG58" i="2"/>
  <c r="BF58" i="2"/>
  <c r="BE58" i="2"/>
  <c r="BH57" i="2"/>
  <c r="BG57" i="2"/>
  <c r="BF57" i="2"/>
  <c r="BE57" i="2"/>
  <c r="BH56" i="2"/>
  <c r="BG56" i="2"/>
  <c r="BF56" i="2"/>
  <c r="BE56" i="2"/>
  <c r="BH55" i="2"/>
  <c r="BG55" i="2"/>
  <c r="BF55" i="2"/>
  <c r="BE55" i="2"/>
  <c r="BH54" i="2"/>
  <c r="BG54" i="2"/>
  <c r="BF54" i="2"/>
  <c r="BE54" i="2"/>
  <c r="BH53" i="2"/>
  <c r="BG53" i="2"/>
  <c r="BF53" i="2"/>
  <c r="BE53" i="2"/>
  <c r="BH52" i="2"/>
  <c r="BG52" i="2"/>
  <c r="BF52" i="2"/>
  <c r="BE52" i="2"/>
  <c r="BH51" i="2"/>
  <c r="BG51" i="2"/>
  <c r="BF51" i="2"/>
  <c r="BE51" i="2"/>
  <c r="BH50" i="2"/>
  <c r="BG50" i="2"/>
  <c r="BF50" i="2"/>
  <c r="BE50" i="2"/>
  <c r="BH49" i="2"/>
  <c r="BG49" i="2"/>
  <c r="BF49" i="2"/>
  <c r="BE49" i="2"/>
  <c r="BF48" i="2"/>
  <c r="BD48" i="2"/>
  <c r="BC48" i="2"/>
  <c r="BB48" i="2"/>
  <c r="BH48" i="2" s="1"/>
  <c r="BA48" i="2"/>
  <c r="AZ48" i="2"/>
  <c r="AY48" i="2"/>
  <c r="AX48" i="2"/>
  <c r="BG48" i="2" s="1"/>
  <c r="AW48" i="2"/>
  <c r="AU48" i="2"/>
  <c r="AS48" i="2"/>
  <c r="AR48" i="2"/>
  <c r="AQ48" i="2"/>
  <c r="BE48" i="2" s="1"/>
  <c r="AP48" i="2"/>
  <c r="BH47" i="2"/>
  <c r="BG47" i="2"/>
  <c r="BF47" i="2"/>
  <c r="BE47" i="2"/>
  <c r="BH46" i="2"/>
  <c r="BG46" i="2"/>
  <c r="BF46" i="2"/>
  <c r="BE46" i="2"/>
  <c r="BH45" i="2"/>
  <c r="BG45" i="2"/>
  <c r="BF45" i="2"/>
  <c r="BE45" i="2"/>
  <c r="BH44" i="2"/>
  <c r="BG44" i="2"/>
  <c r="BF44" i="2"/>
  <c r="BE44" i="2"/>
  <c r="BH43" i="2"/>
  <c r="BG43" i="2"/>
  <c r="BF43" i="2"/>
  <c r="BE43" i="2"/>
  <c r="BH42" i="2"/>
  <c r="BG42" i="2"/>
  <c r="BF42" i="2"/>
  <c r="BE42" i="2"/>
  <c r="BH41" i="2"/>
  <c r="BG41" i="2"/>
  <c r="BF41" i="2"/>
  <c r="BE41" i="2"/>
  <c r="BH40" i="2"/>
  <c r="BG40" i="2"/>
  <c r="BF40" i="2"/>
  <c r="BE40" i="2"/>
  <c r="BH39" i="2"/>
  <c r="BG39" i="2"/>
  <c r="BF39" i="2"/>
  <c r="BE39" i="2"/>
  <c r="BH38" i="2"/>
  <c r="BG38" i="2"/>
  <c r="BF38" i="2"/>
  <c r="BE38" i="2"/>
  <c r="BH37" i="2"/>
  <c r="BG37" i="2"/>
  <c r="BF37" i="2"/>
  <c r="BE37" i="2"/>
  <c r="BH36" i="2"/>
  <c r="BG36" i="2"/>
  <c r="BF36" i="2"/>
  <c r="BE36" i="2"/>
  <c r="BH35" i="2"/>
  <c r="BG35" i="2"/>
  <c r="BF35" i="2"/>
  <c r="BE35" i="2"/>
  <c r="BH34" i="2"/>
  <c r="BG34" i="2"/>
  <c r="BF34" i="2"/>
  <c r="BE34" i="2"/>
  <c r="BH33" i="2"/>
  <c r="BG33" i="2"/>
  <c r="BF33" i="2"/>
  <c r="BE33" i="2"/>
  <c r="BH32" i="2"/>
  <c r="BG32" i="2"/>
  <c r="BF32" i="2"/>
  <c r="BE32" i="2"/>
  <c r="BH31" i="2"/>
  <c r="BG31" i="2"/>
  <c r="BF31" i="2"/>
  <c r="BE31" i="2"/>
  <c r="BH30" i="2"/>
  <c r="BG30" i="2"/>
  <c r="BF30" i="2"/>
  <c r="BE30" i="2"/>
  <c r="BH29" i="2"/>
  <c r="BG29" i="2"/>
  <c r="BF29" i="2"/>
  <c r="BE29" i="2"/>
  <c r="BH28" i="2"/>
  <c r="BG28" i="2"/>
  <c r="BF28" i="2"/>
  <c r="BE28" i="2"/>
  <c r="BH27" i="2"/>
  <c r="BG27" i="2"/>
  <c r="BF27" i="2"/>
  <c r="BE27" i="2"/>
  <c r="BH26" i="2"/>
  <c r="BG26" i="2"/>
  <c r="BF26" i="2"/>
  <c r="BE26" i="2"/>
  <c r="BH25" i="2"/>
  <c r="BG25" i="2"/>
  <c r="BF25" i="2"/>
  <c r="BE25" i="2"/>
  <c r="BH24" i="2"/>
  <c r="BG24" i="2"/>
  <c r="BF24" i="2"/>
  <c r="BE24" i="2"/>
  <c r="BH23" i="2"/>
  <c r="BG23" i="2"/>
  <c r="BF23" i="2"/>
  <c r="BE23" i="2"/>
  <c r="BH22" i="2"/>
  <c r="BG22" i="2"/>
  <c r="BF22" i="2"/>
  <c r="BE22" i="2"/>
  <c r="BH21" i="2"/>
  <c r="BG21" i="2"/>
  <c r="BF21" i="2"/>
  <c r="BE21" i="2"/>
  <c r="BH20" i="2"/>
  <c r="BG20" i="2"/>
  <c r="BF20" i="2"/>
  <c r="BE20" i="2"/>
  <c r="BH19" i="2"/>
  <c r="BG19" i="2"/>
  <c r="BF19" i="2"/>
  <c r="BE19" i="2"/>
  <c r="BH18" i="2"/>
  <c r="BG18" i="2"/>
  <c r="BF18" i="2"/>
  <c r="BE18" i="2"/>
  <c r="AY144" i="2" l="1"/>
  <c r="BC144" i="2"/>
  <c r="AR144" i="2"/>
  <c r="AZ144" i="2"/>
  <c r="BD144" i="2"/>
  <c r="BE104" i="2"/>
  <c r="AQ144" i="2"/>
  <c r="BE103" i="2"/>
  <c r="AU104" i="2"/>
  <c r="BF104" i="2" s="1"/>
  <c r="BG142" i="2"/>
  <c r="BB144" i="2"/>
  <c r="BG87" i="2"/>
  <c r="BH103" i="2"/>
  <c r="BH87" i="2"/>
  <c r="BG104" i="2" l="1"/>
  <c r="AP144" i="2"/>
  <c r="BG144" i="2" s="1"/>
  <c r="BH104" i="2"/>
  <c r="BH144" i="2"/>
  <c r="AU144" i="2"/>
  <c r="BF144" i="2" s="1"/>
  <c r="BE144" i="2" l="1"/>
</calcChain>
</file>

<file path=xl/sharedStrings.xml><?xml version="1.0" encoding="utf-8"?>
<sst xmlns="http://schemas.openxmlformats.org/spreadsheetml/2006/main" count="2695" uniqueCount="198">
  <si>
    <t>Reporte de ejecución presupuestal</t>
  </si>
  <si>
    <t>Usuario Solicitante:</t>
  </si>
  <si>
    <t>MHspmarin Sinthya Pamela Marin Rodriguez</t>
  </si>
  <si>
    <t>Unidad ó Subunidad Ejecutora  Solicitante:</t>
  </si>
  <si>
    <t>22-10-00 INSTITUTO NACIONAL PARA CIEGOS (INCI)</t>
  </si>
  <si>
    <t>Fecha y Hora Sistema:</t>
  </si>
  <si>
    <t>2020-10-01-1:30 p. m.</t>
  </si>
  <si>
    <t>AÑO FISCAL:</t>
  </si>
  <si>
    <t>2020</t>
  </si>
  <si>
    <t>VIGENCIA PRESUPUESTAL:</t>
  </si>
  <si>
    <t>ACTUAL</t>
  </si>
  <si>
    <t>FECHA MOVIMIENTOS:</t>
  </si>
  <si>
    <t>1/01/2020 A 30/09/2020</t>
  </si>
  <si>
    <t/>
  </si>
  <si>
    <t>UNIDAD O SUBUNIDAD EJECUTORA:</t>
  </si>
  <si>
    <t>DEPENDENCIA DE AFECTACION DE GASTOS:</t>
  </si>
  <si>
    <t>000 INCI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</si>
  <si>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</si>
  <si>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</si>
  <si>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</si>
  <si>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</si>
  <si>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</si>
  <si>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</si>
  <si>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</si>
  <si>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</si>
  <si>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</si>
  <si>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</si>
  <si>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</si>
  <si>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</si>
  <si>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</si>
  <si>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</si>
  <si>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</si>
  <si>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</si>
  <si>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</si>
  <si>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</si>
  <si>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</si>
  <si>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</si>
  <si>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</si>
  <si>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</si>
  <si>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</si>
  <si>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</si>
  <si>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</si>
  <si>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</si>
  <si>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</si>
  <si>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</si>
  <si>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</si>
  <si>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</si>
  <si>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</si>
  <si>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</si>
  <si>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</si>
  <si>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</si>
  <si>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Propios</t>
  </si>
  <si>
    <t>20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</si>
  <si>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</si>
  <si>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</si>
  <si>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</si>
  <si>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</si>
  <si>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</si>
  <si>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</si>
  <si>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</si>
  <si>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</si>
  <si>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</si>
  <si>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</si>
  <si>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</si>
  <si>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</si>
  <si>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</si>
  <si>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 xml:space="preserve">AUXILIO DE TRANSPORTE 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</si>
  <si>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</si>
  <si>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</si>
  <si>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</si>
  <si>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</si>
  <si>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</si>
  <si>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</si>
  <si>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</si>
  <si>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</si>
  <si>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</si>
  <si>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</si>
  <si>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</si>
  <si>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</si>
  <si>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02</t>
  </si>
  <si>
    <t>CONTRIBUCIONES INHERENTES A LA NÓMINA</t>
  </si>
  <si>
    <t>PENSIONES</t>
  </si>
  <si>
    <t>002</t>
  </si>
  <si>
    <t>SALUD</t>
  </si>
  <si>
    <t xml:space="preserve">AUXILIO DE CESANTÍAS </t>
  </si>
  <si>
    <t>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</si>
  <si>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</si>
  <si>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</si>
  <si>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</si>
  <si>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</si>
  <si>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</si>
  <si>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</si>
  <si>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</si>
  <si>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</si>
  <si>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</si>
  <si>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</si>
  <si>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</si>
  <si>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</si>
  <si>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</si>
  <si>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</si>
  <si>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</si>
  <si>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</si>
  <si>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</si>
  <si>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</si>
  <si>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MATERIALES Y SUMINISTROS</t>
  </si>
  <si>
    <t>000</t>
  </si>
  <si>
    <t>PRODUCTOS DE LA AGRICULTURA Y LA HORTICULTURA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</si>
  <si>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</si>
  <si>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</si>
  <si>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</si>
  <si>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</si>
  <si>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</si>
  <si>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</si>
  <si>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</si>
  <si>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EQUIPO Y APARATOS DE RADIO, TELEVISIÓN Y COMUNICACIONES</t>
  </si>
  <si>
    <t>APARATOS MÉDICOS, INSTRUMENTOS ÓPTICOS Y DE PRECISIÓN, RELOJES</t>
  </si>
  <si>
    <t>ADQUISICIÓN DE SERVICIOS</t>
  </si>
  <si>
    <t>SERVICIOS DE CONSTRUCCIÓN</t>
  </si>
  <si>
    <t>SERVICIOS DE TRANSPORTE DE PASAJEROS</t>
  </si>
  <si>
    <t>SERVICIOS DE DISTRIBUCIÓN DE ELECTRICIDAD, GAS Y AGUA (POR CUENTA PROPIA)</t>
  </si>
  <si>
    <t>SERVICIOS FINANCIEROS Y SERVICIOS CONEXOS</t>
  </si>
  <si>
    <t>SERVICIOS INMOBILIARIOS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</si>
  <si>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</si>
  <si>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</si>
  <si>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</si>
  <si>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</si>
  <si>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</si>
  <si>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</si>
  <si>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</si>
  <si>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</si>
  <si>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04</t>
  </si>
  <si>
    <t>PRESTACIONES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</si>
  <si>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</si>
  <si>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</si>
  <si>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</si>
  <si>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</si>
  <si>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</si>
  <si>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</si>
  <si>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</si>
  <si>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</si>
  <si>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</si>
  <si>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</si>
  <si>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</si>
  <si>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</si>
  <si>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</si>
  <si>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</si>
  <si>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</si>
  <si>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C</t>
  </si>
  <si>
    <t>21</t>
  </si>
  <si>
    <t>OTROS RECURSOS DE TESORERIA</t>
  </si>
  <si>
    <t>2203</t>
  </si>
  <si>
    <t>0700</t>
  </si>
  <si>
    <t>5</t>
  </si>
  <si>
    <t>MEJORAMIENTO DE LAS CONDICIONES PARA LA GARANTIA DE LOS DERECHOS DE LAS PERSONAS CON DISCAPACIDAD VISUAL EN EL PAÍS.  NACIONAL</t>
  </si>
  <si>
    <t>0</t>
  </si>
  <si>
    <t>2203016</t>
  </si>
  <si>
    <t>SERVICIO DE PROMOCIÓN Y DIVULGACIÓN DE LOS DERECHOS DE LAS PERSONAS CON DISCAPACIDAD</t>
  </si>
  <si>
    <t>2203018</t>
  </si>
  <si>
    <t>SERVICIO DE PRODUCCIÓN DE CONTENIDOS Y AJUSTES RAZONABLES PARA PROMOVER Y GARANTIZAR EL ACCESO A LA INFORMACIÓN Y A LA COMUNICACIÓN PARA PERSONAS DISCAPACITADAS</t>
  </si>
  <si>
    <t>2203003</t>
  </si>
  <si>
    <t>SERVICIO DE ASISTENCIA TÉCNICA EN EDUCACIÓN CON ENFOQUE INCLUYENTE Y DE CALIDAD</t>
  </si>
  <si>
    <t>ADQUISICIÓN DE BIENES Y SERVICIOS - SERVICIO DE PROMOCIÓN Y DIVULGACIÓN DE LOS DERECHOS DE LAS PERSONAS CON DISCAPACIDAD - MEJORAMIENTO DE LAS CONDICIONES PARA LA GARANTIA DE LOS DERECHOS DE LAS PERSONAS CON DISCAPACIDAD VISUAL EN EL PAÍS.  NACIONAL</t>
  </si>
  <si>
    <t>ADQUISICIÓN DE BIENES Y SERVICIOS - SERVICIO DE PRODUCCIÓN DE CONTENIDOS Y AJUSTES RAZONABLES PARA PROMOVER Y GARANTIZAR EL ACCESO A LA INFORMACIÓN Y A LA COMUNICACIÓN PARA PERSONAS DISCAPACITADAS - MEJORAMIENTO DE LAS CONDICIONES PARA LA GARANTIA DE</t>
  </si>
  <si>
    <t>ADQUISICIÓN DE BIENES Y SERVICIOS - SERVICIO DE ASISTENCIA TÉCNICA EN EDUCACIÓN CON ENFOQUE INCLUYENTE Y DE CALIDAD - MEJORAMIENTO DE LAS CONDICIONES PARA LA GARANTIA DE LOS DERECHOS DE LAS PERSONAS CON DISCAPACIDAD VISUAL EN EL PAÍS.  NACIONAL</t>
  </si>
  <si>
    <t>2299</t>
  </si>
  <si>
    <t>3</t>
  </si>
  <si>
    <t>FORTALECIMIENTO DE PROCESOS Y RECURSOS DEL INCI PARA CONTRIBUIR CON EL MEJORAMIENTO DE SERVICIOS A LAS PERSONAS CON DISCAPACIDAD VISUAL  NACIONAL</t>
  </si>
  <si>
    <t>2299011</t>
  </si>
  <si>
    <t>SEDES ADECUADAS</t>
  </si>
  <si>
    <t>2299052</t>
  </si>
  <si>
    <t>SERVICIO DE GESTIÓN DOCUMENTAL</t>
  </si>
  <si>
    <t>2299060</t>
  </si>
  <si>
    <t>SERVICIO DE IMPLEMENTACIÓN SISTEMAS DE GESTIÓN</t>
  </si>
  <si>
    <t>2299062</t>
  </si>
  <si>
    <t>SERVICIOS DE INFORMACIÓN ACTUALIZADOS</t>
  </si>
  <si>
    <t>2299058</t>
  </si>
  <si>
    <t>SERVICIO DE EDUCACIÓN INFORMAL PARA LA GESTIÓN ADMINISTRATIVA</t>
  </si>
  <si>
    <t>ADQUISICIÓN DE BIENES Y SERVICIOS - SEDES ADECUADAS - FORTALECIMIENTO DE PROCESOS Y RECURSOS DEL INCI PARA CONTRIBUIR CON EL MEJORAMIENTO DE SERVICIOS A LAS PERSONAS CON DISCAPACIDAD VISUAL  NACIONAL</t>
  </si>
  <si>
    <t>ADQUISICIÓN DE BIENES Y SERVICIOS - SERVICIO DE GESTIÓN DOCUMENTAL - FORTALECIMIENTO DE PROCESOS Y RECURSOS DEL INCI PARA CONTRIBUIR CON EL MEJORAMIENTO DE SERVICIOS A LAS PERSONAS CON DISCAPACIDAD VISUAL  NACIONAL</t>
  </si>
  <si>
    <t>ADQUISICIÓN DE BIENES Y SERVICIOS - SERVICIO DE IMPLEMENTACIÓN SISTEMAS DE GESTIÓN - FORTALECIMIENTO DE PROCESOS Y RECURSOS DEL INCI PARA CONTRIBUIR CON EL MEJORAMIENTO DE SERVICIOS A LAS PERSONAS CON DISCAPACIDAD VISUAL  NACIONAL</t>
  </si>
  <si>
    <t>ADQUISICIÓN DE BIENES Y SERVICIOS - SERVICIOS DE INFORMACIÓN ACTUALIZADOS - FORTALECIMIENTO DE PROCESOS Y RECURSOS DEL INCI PARA CONTRIBUIR CON EL MEJORAMIENTO DE SERVICIOS A LAS PERSONAS CON DISCAPACIDAD VISUAL  NACIONAL</t>
  </si>
  <si>
    <t>ADQUISICIÓN DE BIENES Y SERVICIOS - SERVICIO DE EDUCACIÓN INFORMAL PARA LA GESTIÓN ADMINISTRATIVA - FORTALECIMIENTO DE PROCESOS Y RECURSOS DEL INCI PARA CONTRIBUIR CON EL MEJORAMIENTO DE SERVICIOS A LAS PERSONAS CON DISCAPACIDAD VISUAL  NACIONAL</t>
  </si>
  <si>
    <t>% CDP VS APROPIACIÓN</t>
  </si>
  <si>
    <t>% RP VS APROPIACIÓN</t>
  </si>
  <si>
    <t>% OBLIGACION VS APROPIACIÓN</t>
  </si>
  <si>
    <t>% PAGOS VS APROPIACIÓN</t>
  </si>
  <si>
    <t>TOTAL GASTOS DE PERSONAL</t>
  </si>
  <si>
    <t>TOTAL GASTOS DE ADQUISICION DE BIENES Y SERVICIOS</t>
  </si>
  <si>
    <t>TOTAL GASTOS DE TRANSFERENCIAS</t>
  </si>
  <si>
    <t>TOTAL GASTOS DE FUNCIONAMIENTO</t>
  </si>
  <si>
    <t xml:space="preserve">TOTAL GASTOS DE INVERSION </t>
  </si>
  <si>
    <t>TOTAL GASTOS INCI</t>
  </si>
  <si>
    <t>PAULA CECILIA CASTAÑO AVENDAÑO</t>
  </si>
  <si>
    <t>SINTHYA PAMELA MARIN RODRIGUEZ</t>
  </si>
  <si>
    <t>Coordinadora Administrativa y Financiera</t>
  </si>
  <si>
    <t>Tecnico Administrativo- Presupuesto</t>
  </si>
  <si>
    <t>EJECUCIÓN  RESUMIDA DE   GASTOS  SEPTIEMBRE 30 DE 2020</t>
  </si>
  <si>
    <t xml:space="preserve">La ejecución presupuestal del gasto en el tercer trimestre en cuanto a pagos,  se ha ejecutado en el 50% y su mayor ejecución es  el 59% en Gastos de Funcionamiento,  pues en este concepto se encuentra la ejecución de Gastos de Personal. En tanto que los Gastos de Inversión se han ejecutado en el 31%. Los porcentajes aqui indicados son los calculados por los pagos realizados sobre los valores de la apropiación presupuestal, sin embargo debe tenerse en cuenta que existen compromisos presupuestales  del 64% y de este porcentaje el 63% es de Gastos de Funcionamiento y el 66% de Gastos de Inversion, cifras un poco bajas en ejecución para corte del tercer trimestre con respecto a la apropiación teniendo en cuenta que debido a la situación actual de emergencia sanitaria que presenta el país se ha dificultado la ejecución de recursos conforme a lo que se había planeado inicialmente.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</si>
</sst>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_-* #,##0.00_-;\-* #,##0.00_-;_-* &quot;-&quot;??_-;_-@_-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9"/>
      <color rgb="FF2D77C2"/>
      <name val="Arial"/>
      <family val="2"/>
    </font>
    <font>
      <b/>
      <sz val="9"/>
      <color rgb="FF000000"/>
      <name val="Arial Narrow"/>
      <family val="2"/>
    </font>
    <font>
      <b/>
      <sz val="9"/>
      <name val="Calibri"/>
      <family val="2"/>
    </font>
    <font>
      <b/>
      <sz val="9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name val="Calibri"/>
      <family val="2"/>
    </font>
    <font>
      <b/>
      <sz val="10"/>
      <name val="Arial Narrow"/>
      <family val="2"/>
    </font>
    <font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50C49D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</cellStyleXfs>
  <cellXfs count="152">
    <xf numFmtId="0" fontId="0" fillId="0" borderId="0" xfId="0"/>
    <xf numFmtId="0" fontId="5" fillId="0" borderId="0" xfId="0" applyFont="1" applyFill="1" applyBorder="1"/>
    <xf numFmtId="0" fontId="5" fillId="3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4" xfId="0" applyNumberFormat="1" applyFont="1" applyFill="1" applyBorder="1" applyAlignment="1">
      <alignment vertical="top" wrapText="1" readingOrder="1"/>
    </xf>
    <xf numFmtId="0" fontId="7" fillId="2" borderId="5" xfId="0" applyNumberFormat="1" applyFont="1" applyFill="1" applyBorder="1" applyAlignment="1">
      <alignment horizontal="center" vertical="top" wrapText="1" readingOrder="1"/>
    </xf>
    <xf numFmtId="0" fontId="7" fillId="2" borderId="5" xfId="0" applyNumberFormat="1" applyFont="1" applyFill="1" applyBorder="1" applyAlignment="1">
      <alignment horizontal="center" vertical="center" wrapText="1" readingOrder="1"/>
    </xf>
    <xf numFmtId="0" fontId="7" fillId="4" borderId="8" xfId="0" applyNumberFormat="1" applyFont="1" applyFill="1" applyBorder="1" applyAlignment="1">
      <alignment horizontal="center" vertical="center" wrapText="1" readingOrder="1"/>
    </xf>
    <xf numFmtId="165" fontId="7" fillId="4" borderId="8" xfId="1" applyFont="1" applyFill="1" applyBorder="1" applyAlignment="1">
      <alignment horizontal="right" vertical="center" wrapText="1" readingOrder="1"/>
    </xf>
    <xf numFmtId="9" fontId="9" fillId="4" borderId="8" xfId="2" applyFont="1" applyFill="1" applyBorder="1" applyAlignment="1">
      <alignment vertical="top"/>
    </xf>
    <xf numFmtId="0" fontId="8" fillId="3" borderId="0" xfId="0" applyFont="1" applyFill="1" applyBorder="1"/>
    <xf numFmtId="0" fontId="8" fillId="4" borderId="0" xfId="0" applyFont="1" applyFill="1" applyBorder="1"/>
    <xf numFmtId="0" fontId="10" fillId="0" borderId="8" xfId="0" applyNumberFormat="1" applyFont="1" applyFill="1" applyBorder="1" applyAlignment="1">
      <alignment horizontal="center" vertical="center" wrapText="1" readingOrder="1"/>
    </xf>
    <xf numFmtId="165" fontId="10" fillId="0" borderId="8" xfId="1" applyFont="1" applyFill="1" applyBorder="1" applyAlignment="1">
      <alignment horizontal="right" vertical="center" wrapText="1" readingOrder="1"/>
    </xf>
    <xf numFmtId="9" fontId="11" fillId="3" borderId="8" xfId="2" applyFont="1" applyFill="1" applyBorder="1" applyAlignment="1">
      <alignment vertical="top"/>
    </xf>
    <xf numFmtId="165" fontId="7" fillId="5" borderId="8" xfId="1" applyFont="1" applyFill="1" applyBorder="1" applyAlignment="1">
      <alignment horizontal="right" vertical="top" wrapText="1" readingOrder="1"/>
    </xf>
    <xf numFmtId="9" fontId="9" fillId="5" borderId="8" xfId="2" applyFont="1" applyFill="1" applyBorder="1" applyAlignment="1">
      <alignment vertical="top"/>
    </xf>
    <xf numFmtId="165" fontId="9" fillId="3" borderId="0" xfId="1" applyFont="1" applyFill="1" applyBorder="1" applyAlignment="1">
      <alignment vertical="top"/>
    </xf>
    <xf numFmtId="165" fontId="9" fillId="3" borderId="8" xfId="1" applyFont="1" applyFill="1" applyBorder="1" applyAlignment="1">
      <alignment vertical="top"/>
    </xf>
    <xf numFmtId="165" fontId="9" fillId="5" borderId="8" xfId="1" applyFont="1" applyFill="1" applyBorder="1" applyAlignment="1">
      <alignment vertical="top"/>
    </xf>
    <xf numFmtId="164" fontId="7" fillId="5" borderId="8" xfId="3" applyFont="1" applyFill="1" applyBorder="1" applyAlignment="1">
      <alignment horizontal="right" vertical="top" wrapText="1" readingOrder="1"/>
    </xf>
    <xf numFmtId="0" fontId="9" fillId="3" borderId="0" xfId="4" applyFont="1" applyFill="1" applyBorder="1" applyAlignment="1">
      <alignment vertical="top"/>
    </xf>
    <xf numFmtId="0" fontId="9" fillId="3" borderId="8" xfId="4" applyFont="1" applyFill="1" applyBorder="1" applyAlignment="1">
      <alignment vertical="top"/>
    </xf>
    <xf numFmtId="0" fontId="9" fillId="5" borderId="8" xfId="4" applyFont="1" applyFill="1" applyBorder="1" applyAlignment="1">
      <alignment vertical="top"/>
    </xf>
    <xf numFmtId="9" fontId="9" fillId="6" borderId="8" xfId="2" applyFont="1" applyFill="1" applyBorder="1" applyAlignment="1">
      <alignment vertical="top"/>
    </xf>
    <xf numFmtId="165" fontId="7" fillId="5" borderId="8" xfId="1" applyNumberFormat="1" applyFont="1" applyFill="1" applyBorder="1" applyAlignment="1">
      <alignment horizontal="right" vertical="top" wrapText="1" readingOrder="1"/>
    </xf>
    <xf numFmtId="0" fontId="9" fillId="3" borderId="0" xfId="4" applyFont="1" applyFill="1" applyAlignment="1">
      <alignment vertical="top"/>
    </xf>
    <xf numFmtId="0" fontId="8" fillId="0" borderId="0" xfId="0" applyFont="1" applyFill="1" applyBorder="1"/>
    <xf numFmtId="165" fontId="8" fillId="0" borderId="0" xfId="1" applyNumberFormat="1" applyFont="1" applyFill="1" applyBorder="1"/>
    <xf numFmtId="165" fontId="8" fillId="0" borderId="0" xfId="1" applyFont="1" applyFill="1" applyBorder="1"/>
    <xf numFmtId="0" fontId="8" fillId="0" borderId="0" xfId="5" applyFont="1"/>
    <xf numFmtId="165" fontId="9" fillId="5" borderId="8" xfId="1" applyNumberFormat="1" applyFont="1" applyFill="1" applyBorder="1" applyAlignment="1">
      <alignment vertical="top" readingOrder="1"/>
    </xf>
    <xf numFmtId="0" fontId="9" fillId="3" borderId="0" xfId="0" applyFont="1" applyFill="1" applyBorder="1" applyAlignment="1">
      <alignment vertical="top"/>
    </xf>
    <xf numFmtId="0" fontId="12" fillId="3" borderId="0" xfId="4" applyFont="1" applyFill="1" applyAlignment="1">
      <alignment vertical="top" wrapText="1"/>
    </xf>
    <xf numFmtId="164" fontId="11" fillId="3" borderId="0" xfId="3" applyFont="1" applyFill="1" applyBorder="1" applyAlignment="1">
      <alignment vertical="top"/>
    </xf>
    <xf numFmtId="0" fontId="11" fillId="3" borderId="0" xfId="0" applyFont="1" applyFill="1" applyBorder="1" applyAlignment="1">
      <alignment vertical="top"/>
    </xf>
    <xf numFmtId="165" fontId="7" fillId="5" borderId="8" xfId="1" applyFont="1" applyFill="1" applyBorder="1" applyAlignment="1">
      <alignment horizontal="right" vertical="top" wrapText="1" readingOrder="1"/>
    </xf>
    <xf numFmtId="0" fontId="10" fillId="0" borderId="8" xfId="0" applyNumberFormat="1" applyFont="1" applyFill="1" applyBorder="1" applyAlignment="1">
      <alignment horizontal="center" vertical="center" wrapText="1" readingOrder="1"/>
    </xf>
    <xf numFmtId="0" fontId="7" fillId="4" borderId="8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10" fillId="7" borderId="8" xfId="0" applyNumberFormat="1" applyFont="1" applyFill="1" applyBorder="1" applyAlignment="1">
      <alignment horizontal="center" vertical="center" wrapText="1" readingOrder="1"/>
    </xf>
    <xf numFmtId="0" fontId="7" fillId="7" borderId="8" xfId="0" applyNumberFormat="1" applyFont="1" applyFill="1" applyBorder="1" applyAlignment="1">
      <alignment horizontal="center" vertical="center" wrapText="1" readingOrder="1"/>
    </xf>
    <xf numFmtId="0" fontId="5" fillId="3" borderId="0" xfId="0" applyFont="1" applyFill="1" applyBorder="1" applyAlignment="1">
      <alignment horizontal="center" vertical="center" readingOrder="1"/>
    </xf>
    <xf numFmtId="0" fontId="5" fillId="0" borderId="0" xfId="0" applyFont="1" applyFill="1" applyBorder="1" applyAlignment="1">
      <alignment horizontal="center" vertical="center" readingOrder="1"/>
    </xf>
    <xf numFmtId="165" fontId="7" fillId="4" borderId="8" xfId="1" applyFont="1" applyFill="1" applyBorder="1" applyAlignment="1">
      <alignment horizontal="center" vertical="center" wrapText="1" readingOrder="1"/>
    </xf>
    <xf numFmtId="9" fontId="9" fillId="4" borderId="8" xfId="2" applyFont="1" applyFill="1" applyBorder="1" applyAlignment="1">
      <alignment horizontal="center" vertical="center" readingOrder="1"/>
    </xf>
    <xf numFmtId="0" fontId="8" fillId="3" borderId="0" xfId="0" applyFont="1" applyFill="1" applyBorder="1" applyAlignment="1">
      <alignment horizontal="center" vertical="center" readingOrder="1"/>
    </xf>
    <xf numFmtId="0" fontId="8" fillId="4" borderId="0" xfId="0" applyFont="1" applyFill="1" applyBorder="1" applyAlignment="1">
      <alignment horizontal="center" vertical="center" readingOrder="1"/>
    </xf>
    <xf numFmtId="165" fontId="10" fillId="0" borderId="8" xfId="1" applyFont="1" applyFill="1" applyBorder="1" applyAlignment="1">
      <alignment horizontal="center" vertical="center" wrapText="1" readingOrder="1"/>
    </xf>
    <xf numFmtId="9" fontId="11" fillId="3" borderId="8" xfId="2" applyFont="1" applyFill="1" applyBorder="1" applyAlignment="1">
      <alignment horizontal="center" vertical="center" readingOrder="1"/>
    </xf>
    <xf numFmtId="165" fontId="7" fillId="5" borderId="8" xfId="1" applyFont="1" applyFill="1" applyBorder="1" applyAlignment="1">
      <alignment horizontal="center" vertical="center" wrapText="1" readingOrder="1"/>
    </xf>
    <xf numFmtId="9" fontId="9" fillId="5" borderId="8" xfId="2" applyFont="1" applyFill="1" applyBorder="1" applyAlignment="1">
      <alignment horizontal="center" vertical="center" readingOrder="1"/>
    </xf>
    <xf numFmtId="165" fontId="9" fillId="3" borderId="0" xfId="1" applyFont="1" applyFill="1" applyBorder="1" applyAlignment="1">
      <alignment horizontal="center" vertical="center" readingOrder="1"/>
    </xf>
    <xf numFmtId="165" fontId="9" fillId="3" borderId="8" xfId="1" applyFont="1" applyFill="1" applyBorder="1" applyAlignment="1">
      <alignment horizontal="center" vertical="center" readingOrder="1"/>
    </xf>
    <xf numFmtId="165" fontId="9" fillId="5" borderId="8" xfId="1" applyFont="1" applyFill="1" applyBorder="1" applyAlignment="1">
      <alignment horizontal="center" vertical="center" readingOrder="1"/>
    </xf>
    <xf numFmtId="164" fontId="7" fillId="5" borderId="8" xfId="3" applyFont="1" applyFill="1" applyBorder="1" applyAlignment="1">
      <alignment horizontal="center" vertical="center" wrapText="1" readingOrder="1"/>
    </xf>
    <xf numFmtId="0" fontId="9" fillId="3" borderId="0" xfId="4" applyFont="1" applyFill="1" applyBorder="1" applyAlignment="1">
      <alignment horizontal="center" vertical="center" readingOrder="1"/>
    </xf>
    <xf numFmtId="0" fontId="9" fillId="3" borderId="8" xfId="4" applyFont="1" applyFill="1" applyBorder="1" applyAlignment="1">
      <alignment horizontal="center" vertical="center" readingOrder="1"/>
    </xf>
    <xf numFmtId="0" fontId="9" fillId="5" borderId="8" xfId="4" applyFont="1" applyFill="1" applyBorder="1" applyAlignment="1">
      <alignment horizontal="center" vertical="center" readingOrder="1"/>
    </xf>
    <xf numFmtId="165" fontId="7" fillId="7" borderId="8" xfId="1" applyFont="1" applyFill="1" applyBorder="1" applyAlignment="1">
      <alignment horizontal="center" vertical="center" wrapText="1" readingOrder="1"/>
    </xf>
    <xf numFmtId="9" fontId="9" fillId="7" borderId="8" xfId="2" applyFont="1" applyFill="1" applyBorder="1" applyAlignment="1">
      <alignment horizontal="center" vertical="center" readingOrder="1"/>
    </xf>
    <xf numFmtId="165" fontId="10" fillId="7" borderId="8" xfId="1" applyFont="1" applyFill="1" applyBorder="1" applyAlignment="1">
      <alignment horizontal="center" vertical="center" wrapText="1" readingOrder="1"/>
    </xf>
    <xf numFmtId="9" fontId="11" fillId="7" borderId="8" xfId="2" applyFont="1" applyFill="1" applyBorder="1" applyAlignment="1">
      <alignment horizontal="center" vertical="center" readingOrder="1"/>
    </xf>
    <xf numFmtId="165" fontId="7" fillId="7" borderId="8" xfId="1" applyNumberFormat="1" applyFont="1" applyFill="1" applyBorder="1" applyAlignment="1">
      <alignment horizontal="center" vertical="center" wrapText="1" readingOrder="1"/>
    </xf>
    <xf numFmtId="0" fontId="9" fillId="3" borderId="0" xfId="4" applyFont="1" applyFill="1" applyAlignment="1">
      <alignment horizontal="center" vertical="center" readingOrder="1"/>
    </xf>
    <xf numFmtId="0" fontId="8" fillId="0" borderId="0" xfId="0" applyFont="1" applyFill="1" applyBorder="1" applyAlignment="1">
      <alignment horizontal="center" vertical="center" readingOrder="1"/>
    </xf>
    <xf numFmtId="165" fontId="8" fillId="0" borderId="0" xfId="1" applyNumberFormat="1" applyFont="1" applyFill="1" applyBorder="1" applyAlignment="1">
      <alignment horizontal="center" vertical="center" readingOrder="1"/>
    </xf>
    <xf numFmtId="165" fontId="8" fillId="0" borderId="0" xfId="1" applyFont="1" applyFill="1" applyBorder="1" applyAlignment="1">
      <alignment horizontal="center" vertical="center" readingOrder="1"/>
    </xf>
    <xf numFmtId="0" fontId="8" fillId="0" borderId="0" xfId="5" applyFont="1" applyAlignment="1">
      <alignment horizontal="center" vertical="center" readingOrder="1"/>
    </xf>
    <xf numFmtId="165" fontId="15" fillId="8" borderId="8" xfId="1" applyNumberFormat="1" applyFont="1" applyFill="1" applyBorder="1" applyAlignment="1">
      <alignment horizontal="center" vertical="center" readingOrder="1"/>
    </xf>
    <xf numFmtId="9" fontId="15" fillId="8" borderId="8" xfId="2" applyFont="1" applyFill="1" applyBorder="1" applyAlignment="1">
      <alignment horizontal="center" vertical="center" readingOrder="1"/>
    </xf>
    <xf numFmtId="0" fontId="15" fillId="8" borderId="8" xfId="4" applyFont="1" applyFill="1" applyBorder="1" applyAlignment="1">
      <alignment horizontal="center" vertical="center" readingOrder="1"/>
    </xf>
    <xf numFmtId="0" fontId="15" fillId="3" borderId="0" xfId="4" applyFont="1" applyFill="1" applyAlignment="1">
      <alignment horizontal="center" vertical="center" readingOrder="1"/>
    </xf>
    <xf numFmtId="0" fontId="15" fillId="3" borderId="8" xfId="4" applyFont="1" applyFill="1" applyBorder="1" applyAlignment="1">
      <alignment horizontal="center" vertical="center" readingOrder="1"/>
    </xf>
    <xf numFmtId="165" fontId="13" fillId="3" borderId="0" xfId="6" applyNumberFormat="1" applyFont="1" applyFill="1" applyAlignment="1">
      <alignment horizontal="center" vertical="center"/>
    </xf>
    <xf numFmtId="165" fontId="10" fillId="0" borderId="8" xfId="1" applyFont="1" applyFill="1" applyBorder="1" applyAlignment="1">
      <alignment horizontal="right" vertical="center" wrapText="1" readingOrder="1"/>
    </xf>
    <xf numFmtId="165" fontId="5" fillId="0" borderId="8" xfId="1" applyFont="1" applyFill="1" applyBorder="1"/>
    <xf numFmtId="0" fontId="9" fillId="5" borderId="8" xfId="4" applyFont="1" applyFill="1" applyBorder="1" applyAlignment="1">
      <alignment horizontal="center" vertical="top" wrapText="1" readingOrder="1"/>
    </xf>
    <xf numFmtId="164" fontId="7" fillId="5" borderId="9" xfId="3" applyFont="1" applyFill="1" applyBorder="1" applyAlignment="1">
      <alignment horizontal="right" vertical="top" wrapText="1" readingOrder="1"/>
    </xf>
    <xf numFmtId="164" fontId="7" fillId="5" borderId="10" xfId="3" applyFont="1" applyFill="1" applyBorder="1" applyAlignment="1">
      <alignment horizontal="right" vertical="top" wrapText="1" readingOrder="1"/>
    </xf>
    <xf numFmtId="164" fontId="9" fillId="5" borderId="9" xfId="3" applyFont="1" applyFill="1" applyBorder="1" applyAlignment="1">
      <alignment vertical="top" readingOrder="1"/>
    </xf>
    <xf numFmtId="164" fontId="9" fillId="5" borderId="10" xfId="3" applyFont="1" applyFill="1" applyBorder="1" applyAlignment="1">
      <alignment vertical="top" readingOrder="1"/>
    </xf>
    <xf numFmtId="0" fontId="10" fillId="0" borderId="8" xfId="0" applyNumberFormat="1" applyFont="1" applyFill="1" applyBorder="1" applyAlignment="1">
      <alignment horizontal="center" vertical="center" wrapText="1" readingOrder="1"/>
    </xf>
    <xf numFmtId="0" fontId="5" fillId="0" borderId="8" xfId="0" applyFont="1" applyFill="1" applyBorder="1"/>
    <xf numFmtId="0" fontId="10" fillId="0" borderId="8" xfId="0" applyNumberFormat="1" applyFont="1" applyFill="1" applyBorder="1" applyAlignment="1">
      <alignment vertical="center" wrapText="1" readingOrder="1"/>
    </xf>
    <xf numFmtId="0" fontId="10" fillId="0" borderId="8" xfId="0" applyNumberFormat="1" applyFont="1" applyFill="1" applyBorder="1" applyAlignment="1">
      <alignment horizontal="left" vertical="center" wrapText="1" readingOrder="1"/>
    </xf>
    <xf numFmtId="165" fontId="7" fillId="4" borderId="8" xfId="1" applyFont="1" applyFill="1" applyBorder="1" applyAlignment="1">
      <alignment horizontal="right" vertical="center" wrapText="1" readingOrder="1"/>
    </xf>
    <xf numFmtId="165" fontId="8" fillId="4" borderId="8" xfId="1" applyFont="1" applyFill="1" applyBorder="1"/>
    <xf numFmtId="0" fontId="7" fillId="4" borderId="8" xfId="0" applyNumberFormat="1" applyFont="1" applyFill="1" applyBorder="1" applyAlignment="1">
      <alignment horizontal="center" vertical="center" wrapText="1" readingOrder="1"/>
    </xf>
    <xf numFmtId="0" fontId="8" fillId="4" borderId="8" xfId="0" applyFont="1" applyFill="1" applyBorder="1"/>
    <xf numFmtId="0" fontId="7" fillId="4" borderId="8" xfId="0" applyNumberFormat="1" applyFont="1" applyFill="1" applyBorder="1" applyAlignment="1">
      <alignment vertical="center" wrapText="1" readingOrder="1"/>
    </xf>
    <xf numFmtId="0" fontId="7" fillId="4" borderId="8" xfId="0" applyNumberFormat="1" applyFont="1" applyFill="1" applyBorder="1" applyAlignment="1">
      <alignment horizontal="left" vertical="center" wrapText="1" readingOrder="1"/>
    </xf>
    <xf numFmtId="165" fontId="9" fillId="5" borderId="8" xfId="1" applyFont="1" applyFill="1" applyBorder="1" applyAlignment="1">
      <alignment horizontal="center" vertical="top" wrapText="1" readingOrder="1"/>
    </xf>
    <xf numFmtId="165" fontId="7" fillId="5" borderId="8" xfId="1" applyFont="1" applyFill="1" applyBorder="1" applyAlignment="1">
      <alignment horizontal="right" vertical="top" wrapText="1" readingOrder="1"/>
    </xf>
    <xf numFmtId="164" fontId="7" fillId="5" borderId="8" xfId="3" applyFont="1" applyFill="1" applyBorder="1" applyAlignment="1">
      <alignment horizontal="center" vertical="top" wrapText="1" readingOrder="1"/>
    </xf>
    <xf numFmtId="164" fontId="7" fillId="5" borderId="9" xfId="3" applyFont="1" applyFill="1" applyBorder="1" applyAlignment="1">
      <alignment horizontal="center" vertical="top" wrapText="1" readingOrder="1"/>
    </xf>
    <xf numFmtId="164" fontId="7" fillId="5" borderId="10" xfId="3" applyFont="1" applyFill="1" applyBorder="1" applyAlignment="1">
      <alignment horizontal="center" vertical="top" wrapText="1" readingOrder="1"/>
    </xf>
    <xf numFmtId="165" fontId="7" fillId="5" borderId="8" xfId="1" applyFont="1" applyFill="1" applyBorder="1" applyAlignment="1">
      <alignment horizontal="center" vertical="top" wrapText="1"/>
    </xf>
    <xf numFmtId="165" fontId="7" fillId="5" borderId="9" xfId="1" applyFont="1" applyFill="1" applyBorder="1" applyAlignment="1">
      <alignment horizontal="center" vertical="top" wrapText="1" readingOrder="1"/>
    </xf>
    <xf numFmtId="165" fontId="7" fillId="5" borderId="10" xfId="1" applyFont="1" applyFill="1" applyBorder="1" applyAlignment="1">
      <alignment horizontal="center" vertical="top" wrapText="1" readingOrder="1"/>
    </xf>
    <xf numFmtId="0" fontId="7" fillId="2" borderId="5" xfId="0" applyNumberFormat="1" applyFont="1" applyFill="1" applyBorder="1" applyAlignment="1">
      <alignment horizontal="center" vertical="top" wrapText="1" readingOrder="1"/>
    </xf>
    <xf numFmtId="0" fontId="5" fillId="0" borderId="6" xfId="0" applyNumberFormat="1" applyFont="1" applyFill="1" applyBorder="1" applyAlignment="1">
      <alignment vertical="top" wrapText="1"/>
    </xf>
    <xf numFmtId="0" fontId="5" fillId="0" borderId="7" xfId="0" applyNumberFormat="1" applyFont="1" applyFill="1" applyBorder="1" applyAlignment="1">
      <alignment vertical="top" wrapText="1"/>
    </xf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7" fillId="2" borderId="6" xfId="0" applyNumberFormat="1" applyFont="1" applyFill="1" applyBorder="1" applyAlignment="1">
      <alignment horizontal="center" vertical="top" wrapText="1" readingOrder="1"/>
    </xf>
    <xf numFmtId="0" fontId="4" fillId="0" borderId="4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7" fillId="0" borderId="3" xfId="0" applyNumberFormat="1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0" fontId="14" fillId="0" borderId="4" xfId="7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top" wrapText="1"/>
    </xf>
    <xf numFmtId="165" fontId="10" fillId="7" borderId="8" xfId="1" applyFont="1" applyFill="1" applyBorder="1" applyAlignment="1">
      <alignment horizontal="center" vertical="center" wrapText="1" readingOrder="1"/>
    </xf>
    <xf numFmtId="165" fontId="5" fillId="7" borderId="8" xfId="1" applyFont="1" applyFill="1" applyBorder="1" applyAlignment="1">
      <alignment horizontal="center" vertical="center" readingOrder="1"/>
    </xf>
    <xf numFmtId="0" fontId="9" fillId="7" borderId="8" xfId="4" applyFont="1" applyFill="1" applyBorder="1" applyAlignment="1">
      <alignment horizontal="center" vertical="center" wrapText="1" readingOrder="1"/>
    </xf>
    <xf numFmtId="164" fontId="7" fillId="7" borderId="9" xfId="3" applyFont="1" applyFill="1" applyBorder="1" applyAlignment="1">
      <alignment horizontal="center" vertical="center" wrapText="1" readingOrder="1"/>
    </xf>
    <xf numFmtId="164" fontId="7" fillId="7" borderId="10" xfId="3" applyFont="1" applyFill="1" applyBorder="1" applyAlignment="1">
      <alignment horizontal="center" vertical="center" wrapText="1" readingOrder="1"/>
    </xf>
    <xf numFmtId="0" fontId="15" fillId="8" borderId="8" xfId="4" applyFont="1" applyFill="1" applyBorder="1" applyAlignment="1">
      <alignment horizontal="center" vertical="center" wrapText="1" readingOrder="1"/>
    </xf>
    <xf numFmtId="164" fontId="15" fillId="8" borderId="9" xfId="3" applyFont="1" applyFill="1" applyBorder="1" applyAlignment="1">
      <alignment horizontal="center" vertical="center" readingOrder="1"/>
    </xf>
    <xf numFmtId="164" fontId="15" fillId="8" borderId="10" xfId="3" applyFont="1" applyFill="1" applyBorder="1" applyAlignment="1">
      <alignment horizontal="center" vertical="center" readingOrder="1"/>
    </xf>
    <xf numFmtId="0" fontId="10" fillId="7" borderId="8" xfId="0" applyNumberFormat="1" applyFont="1" applyFill="1" applyBorder="1" applyAlignment="1">
      <alignment horizontal="center" vertical="center" wrapText="1" readingOrder="1"/>
    </xf>
    <xf numFmtId="0" fontId="5" fillId="7" borderId="8" xfId="0" applyFont="1" applyFill="1" applyBorder="1" applyAlignment="1">
      <alignment horizontal="center" vertical="center" readingOrder="1"/>
    </xf>
    <xf numFmtId="165" fontId="7" fillId="7" borderId="8" xfId="1" applyFont="1" applyFill="1" applyBorder="1" applyAlignment="1">
      <alignment horizontal="center" vertical="center" wrapText="1" readingOrder="1"/>
    </xf>
    <xf numFmtId="165" fontId="8" fillId="7" borderId="8" xfId="1" applyFont="1" applyFill="1" applyBorder="1" applyAlignment="1">
      <alignment horizontal="center" vertical="center" readingOrder="1"/>
    </xf>
    <xf numFmtId="0" fontId="7" fillId="7" borderId="8" xfId="0" applyNumberFormat="1" applyFont="1" applyFill="1" applyBorder="1" applyAlignment="1">
      <alignment horizontal="center" vertical="center" wrapText="1" readingOrder="1"/>
    </xf>
    <xf numFmtId="0" fontId="8" fillId="7" borderId="8" xfId="0" applyFont="1" applyFill="1" applyBorder="1" applyAlignment="1">
      <alignment horizontal="center" vertical="center" readingOrder="1"/>
    </xf>
    <xf numFmtId="165" fontId="10" fillId="0" borderId="8" xfId="1" applyFont="1" applyFill="1" applyBorder="1" applyAlignment="1">
      <alignment horizontal="center" vertical="center" wrapText="1" readingOrder="1"/>
    </xf>
    <xf numFmtId="165" fontId="5" fillId="0" borderId="8" xfId="1" applyFont="1" applyFill="1" applyBorder="1" applyAlignment="1">
      <alignment horizontal="center" vertical="center" readingOrder="1"/>
    </xf>
    <xf numFmtId="165" fontId="9" fillId="5" borderId="8" xfId="1" applyFont="1" applyFill="1" applyBorder="1" applyAlignment="1">
      <alignment horizontal="center" vertical="center" wrapText="1" readingOrder="1"/>
    </xf>
    <xf numFmtId="165" fontId="7" fillId="5" borderId="8" xfId="1" applyFont="1" applyFill="1" applyBorder="1" applyAlignment="1">
      <alignment horizontal="center" vertical="center" wrapText="1" readingOrder="1"/>
    </xf>
    <xf numFmtId="165" fontId="9" fillId="7" borderId="8" xfId="1" applyFont="1" applyFill="1" applyBorder="1" applyAlignment="1">
      <alignment horizontal="center" vertical="center" wrapText="1" readingOrder="1"/>
    </xf>
    <xf numFmtId="0" fontId="5" fillId="0" borderId="8" xfId="0" applyFont="1" applyFill="1" applyBorder="1" applyAlignment="1">
      <alignment horizontal="center" vertical="center" readingOrder="1"/>
    </xf>
    <xf numFmtId="0" fontId="8" fillId="4" borderId="8" xfId="0" applyFont="1" applyFill="1" applyBorder="1" applyAlignment="1">
      <alignment horizontal="center" vertical="center" readingOrder="1"/>
    </xf>
    <xf numFmtId="165" fontId="7" fillId="4" borderId="8" xfId="1" applyFont="1" applyFill="1" applyBorder="1" applyAlignment="1">
      <alignment horizontal="center" vertical="center" wrapText="1" readingOrder="1"/>
    </xf>
    <xf numFmtId="165" fontId="8" fillId="4" borderId="8" xfId="1" applyFont="1" applyFill="1" applyBorder="1" applyAlignment="1">
      <alignment horizontal="center" vertical="center" readingOrder="1"/>
    </xf>
    <xf numFmtId="164" fontId="7" fillId="5" borderId="8" xfId="3" applyFont="1" applyFill="1" applyBorder="1" applyAlignment="1">
      <alignment horizontal="center" vertical="center" wrapText="1" readingOrder="1"/>
    </xf>
    <xf numFmtId="164" fontId="7" fillId="5" borderId="9" xfId="3" applyFont="1" applyFill="1" applyBorder="1" applyAlignment="1">
      <alignment horizontal="center" vertical="center" wrapText="1" readingOrder="1"/>
    </xf>
    <xf numFmtId="164" fontId="7" fillId="5" borderId="10" xfId="3" applyFont="1" applyFill="1" applyBorder="1" applyAlignment="1">
      <alignment horizontal="center" vertical="center" wrapText="1" readingOrder="1"/>
    </xf>
    <xf numFmtId="165" fontId="7" fillId="5" borderId="9" xfId="1" applyFont="1" applyFill="1" applyBorder="1" applyAlignment="1">
      <alignment horizontal="center" vertical="center" wrapText="1" readingOrder="1"/>
    </xf>
    <xf numFmtId="165" fontId="7" fillId="5" borderId="10" xfId="1" applyFont="1" applyFill="1" applyBorder="1" applyAlignment="1">
      <alignment horizontal="center" vertical="center" wrapText="1" readingOrder="1"/>
    </xf>
    <xf numFmtId="0" fontId="7" fillId="2" borderId="5" xfId="0" applyNumberFormat="1" applyFont="1" applyFill="1" applyBorder="1" applyAlignment="1">
      <alignment horizontal="center" vertical="center" wrapText="1" readingOrder="1"/>
    </xf>
    <xf numFmtId="0" fontId="5" fillId="0" borderId="6" xfId="0" applyNumberFormat="1" applyFont="1" applyFill="1" applyBorder="1" applyAlignment="1">
      <alignment horizontal="center" vertical="center" wrapText="1" readingOrder="1"/>
    </xf>
    <xf numFmtId="0" fontId="5" fillId="0" borderId="7" xfId="0" applyNumberFormat="1" applyFont="1" applyFill="1" applyBorder="1" applyAlignment="1">
      <alignment horizontal="center" vertical="center" wrapText="1" readingOrder="1"/>
    </xf>
    <xf numFmtId="0" fontId="7" fillId="2" borderId="6" xfId="0" applyNumberFormat="1" applyFont="1" applyFill="1" applyBorder="1" applyAlignment="1">
      <alignment horizontal="center" vertical="center" wrapText="1" readingOrder="1"/>
    </xf>
  </cellXfs>
  <cellStyles count="8">
    <cellStyle name="Millares" xfId="1" builtinId="3"/>
    <cellStyle name="Millares [0] 2 2 2" xfId="3"/>
    <cellStyle name="Normal" xfId="0" builtinId="0"/>
    <cellStyle name="Normal 2" xfId="7"/>
    <cellStyle name="Normal 2 2 2 2" xfId="6"/>
    <cellStyle name="Normal 2 3" xfId="5"/>
    <cellStyle name="Normal 3 2" xfId="4"/>
    <cellStyle name="Porcentaje 2 2" xfId="2"/>
  </cellStyles>
  <dxfs count="0"/>
  <tableStyles count="0" defaultTableStyle="TableStyleMedium2" defaultPivotStyle="PivotStyleLight16"/>
  <colors>
    <mruColors>
      <color rgb="FF50C49D"/>
      <color rgb="FF0099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 RESUMIDA DE   GASTOS  SEPTIEMBRE 30 DE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ANÁLISIS!$A$7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ANÁLISIS!$B$7:$BH$7</c15:sqref>
                  </c15:fullRef>
                </c:ext>
              </c:extLst>
              <c:f>(ANÁLISIS!$B$7:$R$7,ANÁLISIS!$AA$7:$AU$7,ANÁLISIS!$AW$7:$BH$7)</c:f>
            </c:numRef>
          </c:val>
        </c:ser>
        <c:ser>
          <c:idx val="1"/>
          <c:order val="1"/>
          <c:tx>
            <c:strRef>
              <c:f>ANÁLISIS!$A$8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ANÁLISIS!$B$8:$BH$8</c15:sqref>
                  </c15:fullRef>
                </c:ext>
              </c:extLst>
              <c:f>(ANÁLISIS!$B$8:$R$8,ANÁLISIS!$AA$8:$AU$8,ANÁLISIS!$AW$8:$BH$8)</c:f>
            </c:numRef>
          </c:val>
        </c:ser>
        <c:ser>
          <c:idx val="2"/>
          <c:order val="2"/>
          <c:tx>
            <c:strRef>
              <c:f>ANÁLISIS!$A$9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ANÁLISIS!$B$9:$BH$9</c15:sqref>
                  </c15:fullRef>
                </c:ext>
              </c:extLst>
              <c:f>(ANÁLISIS!$B$9:$R$9,ANÁLISIS!$AA$9:$AU$9,ANÁLISIS!$AW$9:$BH$9)</c:f>
            </c:numRef>
          </c:val>
        </c:ser>
        <c:ser>
          <c:idx val="3"/>
          <c:order val="3"/>
          <c:tx>
            <c:strRef>
              <c:f>ANÁLISIS!$A$10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ANÁLISIS!$B$10:$BH$10</c15:sqref>
                  </c15:fullRef>
                </c:ext>
              </c:extLst>
              <c:f>(ANÁLISIS!$B$10:$R$10,ANÁLISIS!$AA$10:$AU$10,ANÁLISIS!$AW$10:$BH$10)</c:f>
            </c:numRef>
          </c:val>
        </c:ser>
        <c:ser>
          <c:idx val="4"/>
          <c:order val="4"/>
          <c:tx>
            <c:strRef>
              <c:f>ANÁLISIS!$A$11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ANÁLISIS!$B$11:$BH$11</c15:sqref>
                  </c15:fullRef>
                </c:ext>
              </c:extLst>
              <c:f>(ANÁLISIS!$B$11:$R$11,ANÁLISIS!$AA$11:$AU$11,ANÁLISIS!$AW$11:$BH$11)</c:f>
            </c:numRef>
          </c:val>
        </c:ser>
        <c:ser>
          <c:idx val="5"/>
          <c:order val="5"/>
          <c:tx>
            <c:strRef>
              <c:f>ANÁLISIS!$A$12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ANÁLISIS!$B$12:$BH$12</c15:sqref>
                  </c15:fullRef>
                </c:ext>
              </c:extLst>
              <c:f>(ANÁLISIS!$B$12:$R$12,ANÁLISIS!$AA$12:$AU$12,ANÁLISIS!$AW$12:$BH$12)</c:f>
            </c:numRef>
          </c:val>
        </c:ser>
        <c:ser>
          <c:idx val="6"/>
          <c:order val="6"/>
          <c:tx>
            <c:strRef>
              <c:f>ANÁLISIS!$A$13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ANÁLISIS!$B$13:$BH$13</c15:sqref>
                  </c15:fullRef>
                </c:ext>
              </c:extLst>
              <c:f>(ANÁLISIS!$B$13:$R$13,ANÁLISIS!$AA$13:$AU$13,ANÁLISIS!$AW$13:$BH$13)</c:f>
            </c:numRef>
          </c:val>
        </c:ser>
        <c:ser>
          <c:idx val="7"/>
          <c:order val="7"/>
          <c:tx>
            <c:strRef>
              <c:f>ANÁLISIS!$A$14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ANÁLISIS!$B$14:$BH$14</c15:sqref>
                  </c15:fullRef>
                </c:ext>
              </c:extLst>
              <c:f>(ANÁLISIS!$B$14:$R$14,ANÁLISIS!$AA$14:$AU$14,ANÁLISIS!$AW$14:$BH$14)</c:f>
            </c:numRef>
          </c:val>
        </c:ser>
        <c:ser>
          <c:idx val="8"/>
          <c:order val="8"/>
          <c:tx>
            <c:strRef>
              <c:f>ANÁLISIS!$A$15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ANÁLISIS!$B$15:$BH$15</c15:sqref>
                  </c15:fullRef>
                </c:ext>
              </c:extLst>
              <c:f>(ANÁLISIS!$B$15:$R$15,ANÁLISIS!$AA$15:$AU$15,ANÁLISIS!$AW$15:$BH$15)</c:f>
            </c:numRef>
          </c:val>
        </c:ser>
        <c:ser>
          <c:idx val="9"/>
          <c:order val="9"/>
          <c:tx>
            <c:strRef>
              <c:f>ANÁLISIS!$A$16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ANÁLISIS!$B$16:$BH$16</c15:sqref>
                  </c15:fullRef>
                </c:ext>
              </c:extLst>
              <c:f>(ANÁLISIS!$B$16:$R$16,ANÁLISIS!$AA$16:$AU$16,ANÁLISIS!$AW$16:$BH$16)</c:f>
            </c:numRef>
          </c:val>
        </c:ser>
        <c:ser>
          <c:idx val="10"/>
          <c:order val="10"/>
          <c:tx>
            <c:strRef>
              <c:f>ANÁLISIS!$A$17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ANÁLISIS!$B$17:$BH$17</c15:sqref>
                  </c15:fullRef>
                </c:ext>
              </c:extLst>
              <c:f>(ANÁLISIS!$B$17:$R$17,ANÁLISIS!$AA$17:$AU$17,ANÁLISIS!$AW$17:$BH$17)</c:f>
            </c:numRef>
          </c:val>
        </c:ser>
        <c:ser>
          <c:idx val="11"/>
          <c:order val="11"/>
          <c:tx>
            <c:strRef>
              <c:f>ANÁLISIS!$A$18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ANÁLISIS!$B$18:$BH$18</c15:sqref>
                  </c15:fullRef>
                </c:ext>
              </c:extLst>
              <c:f>(ANÁLISIS!$B$18:$R$18,ANÁLISIS!$AA$18:$AU$18,ANÁLISIS!$AW$18:$BH$18)</c:f>
            </c:numRef>
          </c:val>
        </c:ser>
        <c:ser>
          <c:idx val="12"/>
          <c:order val="12"/>
          <c:tx>
            <c:strRef>
              <c:f>ANÁLISIS!$A$19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ANÁLISIS!$B$19:$BH$19</c15:sqref>
                  </c15:fullRef>
                </c:ext>
              </c:extLst>
              <c:f>(ANÁLISIS!$B$19:$R$19,ANÁLISIS!$AA$19:$AU$19,ANÁLISIS!$AW$19:$BH$19)</c:f>
            </c:numRef>
          </c:val>
        </c:ser>
        <c:ser>
          <c:idx val="13"/>
          <c:order val="13"/>
          <c:tx>
            <c:strRef>
              <c:f>ANÁLISIS!$A$20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ANÁLISIS!$B$20:$BH$20</c15:sqref>
                  </c15:fullRef>
                </c:ext>
              </c:extLst>
              <c:f>(ANÁLISIS!$B$20:$R$20,ANÁLISIS!$AA$20:$AU$20,ANÁLISIS!$AW$20:$BH$20)</c:f>
            </c:numRef>
          </c:val>
        </c:ser>
        <c:ser>
          <c:idx val="14"/>
          <c:order val="14"/>
          <c:tx>
            <c:strRef>
              <c:f>ANÁLISIS!$A$21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ANÁLISIS!$B$21:$BH$21</c15:sqref>
                  </c15:fullRef>
                </c:ext>
              </c:extLst>
              <c:f>(ANÁLISIS!$B$21:$R$21,ANÁLISIS!$AA$21:$AU$21,ANÁLISIS!$AW$21:$BH$21)</c:f>
            </c:numRef>
          </c:val>
        </c:ser>
        <c:ser>
          <c:idx val="15"/>
          <c:order val="15"/>
          <c:tx>
            <c:strRef>
              <c:f>ANÁLISIS!$A$22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ANÁLISIS!$B$22:$BH$22</c15:sqref>
                  </c15:fullRef>
                </c:ext>
              </c:extLst>
              <c:f>(ANÁLISIS!$B$22:$R$22,ANÁLISIS!$AA$22:$AU$22,ANÁLISIS!$AW$22:$BH$22)</c:f>
            </c:numRef>
          </c:val>
        </c:ser>
        <c:ser>
          <c:idx val="16"/>
          <c:order val="16"/>
          <c:tx>
            <c:strRef>
              <c:f>ANÁLISIS!$A$23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ANÁLISIS!$B$23:$BH$23</c15:sqref>
                  </c15:fullRef>
                </c:ext>
              </c:extLst>
              <c:f>(ANÁLISIS!$B$23:$R$23,ANÁLISIS!$AA$23:$AU$23,ANÁLISIS!$AW$23:$BH$23)</c:f>
            </c:numRef>
          </c:val>
        </c:ser>
        <c:ser>
          <c:idx val="17"/>
          <c:order val="17"/>
          <c:tx>
            <c:strRef>
              <c:f>ANÁLISIS!$A$24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ANÁLISIS!$B$24:$BH$24</c15:sqref>
                  </c15:fullRef>
                </c:ext>
              </c:extLst>
              <c:f>(ANÁLISIS!$B$24:$R$24,ANÁLISIS!$AA$24:$AU$24,ANÁLISIS!$AW$24:$BH$24)</c:f>
            </c:numRef>
          </c:val>
        </c:ser>
        <c:ser>
          <c:idx val="18"/>
          <c:order val="18"/>
          <c:tx>
            <c:strRef>
              <c:f>ANÁLISIS!$A$25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ANÁLISIS!$B$25:$BH$25</c15:sqref>
                  </c15:fullRef>
                </c:ext>
              </c:extLst>
              <c:f>(ANÁLISIS!$B$25:$R$25,ANÁLISIS!$AA$25:$AU$25,ANÁLISIS!$AW$25:$BH$25)</c:f>
            </c:numRef>
          </c:val>
        </c:ser>
        <c:ser>
          <c:idx val="19"/>
          <c:order val="19"/>
          <c:tx>
            <c:strRef>
              <c:f>ANÁLISIS!$A$26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ANÁLISIS!$B$26:$BH$26</c15:sqref>
                  </c15:fullRef>
                </c:ext>
              </c:extLst>
              <c:f>(ANÁLISIS!$B$26:$R$26,ANÁLISIS!$AA$26:$AU$26,ANÁLISIS!$AW$26:$BH$26)</c:f>
            </c:numRef>
          </c:val>
        </c:ser>
        <c:ser>
          <c:idx val="20"/>
          <c:order val="20"/>
          <c:tx>
            <c:strRef>
              <c:f>ANÁLISIS!$A$27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ANÁLISIS!$B$27:$BH$27</c15:sqref>
                  </c15:fullRef>
                </c:ext>
              </c:extLst>
              <c:f>(ANÁLISIS!$B$27:$R$27,ANÁLISIS!$AA$27:$AU$27,ANÁLISIS!$AW$27:$BH$27)</c:f>
            </c:numRef>
          </c:val>
        </c:ser>
        <c:ser>
          <c:idx val="21"/>
          <c:order val="21"/>
          <c:tx>
            <c:strRef>
              <c:f>ANÁLISIS!$A$28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ANÁLISIS!$B$28:$BH$28</c15:sqref>
                  </c15:fullRef>
                </c:ext>
              </c:extLst>
              <c:f>(ANÁLISIS!$B$28:$R$28,ANÁLISIS!$AA$28:$AU$28,ANÁLISIS!$AW$28:$BH$28)</c:f>
            </c:numRef>
          </c:val>
        </c:ser>
        <c:ser>
          <c:idx val="22"/>
          <c:order val="22"/>
          <c:tx>
            <c:strRef>
              <c:f>ANÁLISIS!$A$29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ANÁLISIS!$B$29:$BH$29</c15:sqref>
                  </c15:fullRef>
                </c:ext>
              </c:extLst>
              <c:f>(ANÁLISIS!$B$29:$R$29,ANÁLISIS!$AA$29:$AU$29,ANÁLISIS!$AW$29:$BH$29)</c:f>
            </c:numRef>
          </c:val>
        </c:ser>
        <c:ser>
          <c:idx val="23"/>
          <c:order val="23"/>
          <c:tx>
            <c:strRef>
              <c:f>ANÁLISIS!$A$30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ANÁLISIS!$B$30:$BH$30</c15:sqref>
                  </c15:fullRef>
                </c:ext>
              </c:extLst>
              <c:f>(ANÁLISIS!$B$30:$R$30,ANÁLISIS!$AA$30:$AU$30,ANÁLISIS!$AW$30:$BH$30)</c:f>
            </c:numRef>
          </c:val>
        </c:ser>
        <c:ser>
          <c:idx val="24"/>
          <c:order val="24"/>
          <c:tx>
            <c:strRef>
              <c:f>ANÁLISIS!$A$31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ANÁLISIS!$B$31:$BH$31</c15:sqref>
                  </c15:fullRef>
                </c:ext>
              </c:extLst>
              <c:f>(ANÁLISIS!$B$31:$R$31,ANÁLISIS!$AA$31:$AU$31,ANÁLISIS!$AW$31:$BH$31)</c:f>
            </c:numRef>
          </c:val>
        </c:ser>
        <c:ser>
          <c:idx val="25"/>
          <c:order val="25"/>
          <c:tx>
            <c:strRef>
              <c:f>ANÁLISIS!$A$32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ANÁLISIS!$B$32:$BH$32</c15:sqref>
                  </c15:fullRef>
                </c:ext>
              </c:extLst>
              <c:f>(ANÁLISIS!$B$32:$R$32,ANÁLISIS!$AA$32:$AU$32,ANÁLISIS!$AW$32:$BH$32)</c:f>
            </c:numRef>
          </c:val>
        </c:ser>
        <c:ser>
          <c:idx val="26"/>
          <c:order val="26"/>
          <c:tx>
            <c:strRef>
              <c:f>ANÁLISIS!$A$33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ANÁLISIS!$B$33:$BH$33</c15:sqref>
                  </c15:fullRef>
                </c:ext>
              </c:extLst>
              <c:f>(ANÁLISIS!$B$33:$R$33,ANÁLISIS!$AA$33:$AU$33,ANÁLISIS!$AW$33:$BH$33)</c:f>
            </c:numRef>
          </c:val>
        </c:ser>
        <c:ser>
          <c:idx val="27"/>
          <c:order val="27"/>
          <c:tx>
            <c:strRef>
              <c:f>ANÁLISIS!$A$34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ANÁLISIS!$B$34:$BH$34</c15:sqref>
                  </c15:fullRef>
                </c:ext>
              </c:extLst>
              <c:f>(ANÁLISIS!$B$34:$R$34,ANÁLISIS!$AA$34:$AU$34,ANÁLISIS!$AW$34:$BH$34)</c:f>
            </c:numRef>
          </c:val>
        </c:ser>
        <c:ser>
          <c:idx val="28"/>
          <c:order val="28"/>
          <c:tx>
            <c:strRef>
              <c:f>ANÁLISIS!$A$35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ANÁLISIS!$B$35:$BH$35</c15:sqref>
                  </c15:fullRef>
                </c:ext>
              </c:extLst>
              <c:f>(ANÁLISIS!$B$35:$R$35,ANÁLISIS!$AA$35:$AU$35,ANÁLISIS!$AW$35:$BH$35)</c:f>
            </c:numRef>
          </c:val>
        </c:ser>
        <c:ser>
          <c:idx val="29"/>
          <c:order val="29"/>
          <c:tx>
            <c:strRef>
              <c:f>ANÁLISIS!$A$36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ANÁLISIS!$B$36:$BH$36</c15:sqref>
                  </c15:fullRef>
                </c:ext>
              </c:extLst>
              <c:f>(ANÁLISIS!$B$36:$R$36,ANÁLISIS!$AA$36:$AU$36,ANÁLISIS!$AW$36:$BH$36)</c:f>
            </c:numRef>
          </c:val>
        </c:ser>
        <c:ser>
          <c:idx val="30"/>
          <c:order val="30"/>
          <c:tx>
            <c:strRef>
              <c:f>ANÁLISIS!$A$37</c:f>
              <c:strCache>
                <c:ptCount val="1"/>
                <c:pt idx="0">
                  <c:v>TOTAL GASTOS DE PERSONAL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ANÁLISIS!$B$37:$BH$37</c15:sqref>
                  </c15:fullRef>
                </c:ext>
              </c:extLst>
              <c:f>(ANÁLISIS!$B$37:$R$37,ANÁLISIS!$AA$37:$AU$37,ANÁLISIS!$AW$37:$BH$37)</c:f>
            </c:numRef>
          </c:val>
        </c:ser>
        <c:ser>
          <c:idx val="31"/>
          <c:order val="31"/>
          <c:tx>
            <c:strRef>
              <c:f>ANÁLISIS!$A$38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ANÁLISIS!$B$38:$BH$38</c15:sqref>
                  </c15:fullRef>
                </c:ext>
              </c:extLst>
              <c:f>(ANÁLISIS!$B$38:$R$38,ANÁLISIS!$AA$38:$AU$38,ANÁLISIS!$AW$38:$BH$38)</c:f>
            </c:numRef>
          </c:val>
        </c:ser>
        <c:ser>
          <c:idx val="32"/>
          <c:order val="32"/>
          <c:tx>
            <c:strRef>
              <c:f>ANÁLISIS!$A$39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ANÁLISIS!$B$39:$BH$39</c15:sqref>
                  </c15:fullRef>
                </c:ext>
              </c:extLst>
              <c:f>(ANÁLISIS!$B$39:$R$39,ANÁLISIS!$AA$39:$AU$39,ANÁLISIS!$AW$39:$BH$39)</c:f>
            </c:numRef>
          </c:val>
        </c:ser>
        <c:ser>
          <c:idx val="33"/>
          <c:order val="33"/>
          <c:tx>
            <c:strRef>
              <c:f>ANÁLISIS!$A$40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ANÁLISIS!$B$40:$BH$40</c15:sqref>
                  </c15:fullRef>
                </c:ext>
              </c:extLst>
              <c:f>(ANÁLISIS!$B$40:$R$40,ANÁLISIS!$AA$40:$AU$40,ANÁLISIS!$AW$40:$BH$40)</c:f>
            </c:numRef>
          </c:val>
        </c:ser>
        <c:ser>
          <c:idx val="34"/>
          <c:order val="34"/>
          <c:tx>
            <c:strRef>
              <c:f>ANÁLISIS!$A$41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ANÁLISIS!$B$41:$BH$41</c15:sqref>
                  </c15:fullRef>
                </c:ext>
              </c:extLst>
              <c:f>(ANÁLISIS!$B$41:$R$41,ANÁLISIS!$AA$41:$AU$41,ANÁLISIS!$AW$41:$BH$41)</c:f>
            </c:numRef>
          </c:val>
        </c:ser>
        <c:ser>
          <c:idx val="35"/>
          <c:order val="35"/>
          <c:tx>
            <c:strRef>
              <c:f>ANÁLISIS!$A$42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ANÁLISIS!$B$42:$BH$42</c15:sqref>
                  </c15:fullRef>
                </c:ext>
              </c:extLst>
              <c:f>(ANÁLISIS!$B$42:$R$42,ANÁLISIS!$AA$42:$AU$42,ANÁLISIS!$AW$42:$BH$42)</c:f>
            </c:numRef>
          </c:val>
        </c:ser>
        <c:ser>
          <c:idx val="36"/>
          <c:order val="36"/>
          <c:tx>
            <c:strRef>
              <c:f>ANÁLISIS!$A$43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ANÁLISIS!$B$43:$BH$43</c15:sqref>
                  </c15:fullRef>
                </c:ext>
              </c:extLst>
              <c:f>(ANÁLISIS!$B$43:$R$43,ANÁLISIS!$AA$43:$AU$43,ANÁLISIS!$AW$43:$BH$43)</c:f>
            </c:numRef>
          </c:val>
        </c:ser>
        <c:ser>
          <c:idx val="37"/>
          <c:order val="37"/>
          <c:tx>
            <c:strRef>
              <c:f>ANÁLISIS!$A$44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ANÁLISIS!$B$44:$BH$44</c15:sqref>
                  </c15:fullRef>
                </c:ext>
              </c:extLst>
              <c:f>(ANÁLISIS!$B$44:$R$44,ANÁLISIS!$AA$44:$AU$44,ANÁLISIS!$AW$44:$BH$44)</c:f>
            </c:numRef>
          </c:val>
        </c:ser>
        <c:ser>
          <c:idx val="38"/>
          <c:order val="38"/>
          <c:tx>
            <c:strRef>
              <c:f>ANÁLISIS!$A$45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ANÁLISIS!$B$45:$BH$45</c15:sqref>
                  </c15:fullRef>
                </c:ext>
              </c:extLst>
              <c:f>(ANÁLISIS!$B$45:$R$45,ANÁLISIS!$AA$45:$AU$45,ANÁLISIS!$AW$45:$BH$45)</c:f>
            </c:numRef>
          </c:val>
        </c:ser>
        <c:ser>
          <c:idx val="39"/>
          <c:order val="39"/>
          <c:tx>
            <c:strRef>
              <c:f>ANÁLISIS!$A$46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ANÁLISIS!$B$46:$BH$46</c15:sqref>
                  </c15:fullRef>
                </c:ext>
              </c:extLst>
              <c:f>(ANÁLISIS!$B$46:$R$46,ANÁLISIS!$AA$46:$AU$46,ANÁLISIS!$AW$46:$BH$46)</c:f>
            </c:numRef>
          </c:val>
        </c:ser>
        <c:ser>
          <c:idx val="40"/>
          <c:order val="40"/>
          <c:tx>
            <c:strRef>
              <c:f>ANÁLISIS!$A$47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ANÁLISIS!$B$47:$BH$47</c15:sqref>
                  </c15:fullRef>
                </c:ext>
              </c:extLst>
              <c:f>(ANÁLISIS!$B$47:$R$47,ANÁLISIS!$AA$47:$AU$47,ANÁLISIS!$AW$47:$BH$47)</c:f>
            </c:numRef>
          </c:val>
        </c:ser>
        <c:ser>
          <c:idx val="41"/>
          <c:order val="41"/>
          <c:tx>
            <c:strRef>
              <c:f>ANÁLISIS!$A$48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ANÁLISIS!$B$48:$BH$48</c15:sqref>
                  </c15:fullRef>
                </c:ext>
              </c:extLst>
              <c:f>(ANÁLISIS!$B$48:$R$48,ANÁLISIS!$AA$48:$AU$48,ANÁLISIS!$AW$48:$BH$48)</c:f>
            </c:numRef>
          </c:val>
        </c:ser>
        <c:ser>
          <c:idx val="42"/>
          <c:order val="42"/>
          <c:tx>
            <c:strRef>
              <c:f>ANÁLISIS!$A$49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ANÁLISIS!$B$49:$BH$49</c15:sqref>
                  </c15:fullRef>
                </c:ext>
              </c:extLst>
              <c:f>(ANÁLISIS!$B$49:$R$49,ANÁLISIS!$AA$49:$AU$49,ANÁLISIS!$AW$49:$BH$49)</c:f>
            </c:numRef>
          </c:val>
        </c:ser>
        <c:ser>
          <c:idx val="43"/>
          <c:order val="43"/>
          <c:tx>
            <c:strRef>
              <c:f>ANÁLISIS!$A$50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ANÁLISIS!$B$50:$BH$50</c15:sqref>
                  </c15:fullRef>
                </c:ext>
              </c:extLst>
              <c:f>(ANÁLISIS!$B$50:$R$50,ANÁLISIS!$AA$50:$AU$50,ANÁLISIS!$AW$50:$BH$50)</c:f>
            </c:numRef>
          </c:val>
        </c:ser>
        <c:ser>
          <c:idx val="44"/>
          <c:order val="44"/>
          <c:tx>
            <c:strRef>
              <c:f>ANÁLISIS!$A$51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ANÁLISIS!$B$51:$BH$51</c15:sqref>
                  </c15:fullRef>
                </c:ext>
              </c:extLst>
              <c:f>(ANÁLISIS!$B$51:$R$51,ANÁLISIS!$AA$51:$AU$51,ANÁLISIS!$AW$51:$BH$51)</c:f>
            </c:numRef>
          </c:val>
        </c:ser>
        <c:ser>
          <c:idx val="45"/>
          <c:order val="45"/>
          <c:tx>
            <c:strRef>
              <c:f>ANÁLISIS!$A$52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ANÁLISIS!$B$52:$BH$52</c15:sqref>
                  </c15:fullRef>
                </c:ext>
              </c:extLst>
              <c:f>(ANÁLISIS!$B$52:$R$52,ANÁLISIS!$AA$52:$AU$52,ANÁLISIS!$AW$52:$BH$52)</c:f>
            </c:numRef>
          </c:val>
        </c:ser>
        <c:ser>
          <c:idx val="46"/>
          <c:order val="46"/>
          <c:tx>
            <c:strRef>
              <c:f>ANÁLISIS!$A$53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ANÁLISIS!$B$53:$BH$53</c15:sqref>
                  </c15:fullRef>
                </c:ext>
              </c:extLst>
              <c:f>(ANÁLISIS!$B$53:$R$53,ANÁLISIS!$AA$53:$AU$53,ANÁLISIS!$AW$53:$BH$53)</c:f>
            </c:numRef>
          </c:val>
        </c:ser>
        <c:ser>
          <c:idx val="47"/>
          <c:order val="47"/>
          <c:tx>
            <c:strRef>
              <c:f>ANÁLISIS!$A$54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ANÁLISIS!$B$54:$BH$54</c15:sqref>
                  </c15:fullRef>
                </c:ext>
              </c:extLst>
              <c:f>(ANÁLISIS!$B$54:$R$54,ANÁLISIS!$AA$54:$AU$54,ANÁLISIS!$AW$54:$BH$54)</c:f>
            </c:numRef>
          </c:val>
        </c:ser>
        <c:ser>
          <c:idx val="48"/>
          <c:order val="48"/>
          <c:tx>
            <c:strRef>
              <c:f>ANÁLISIS!$A$55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ANÁLISIS!$B$55:$BH$55</c15:sqref>
                  </c15:fullRef>
                </c:ext>
              </c:extLst>
              <c:f>(ANÁLISIS!$B$55:$R$55,ANÁLISIS!$AA$55:$AU$55,ANÁLISIS!$AW$55:$BH$55)</c:f>
            </c:numRef>
          </c:val>
        </c:ser>
        <c:ser>
          <c:idx val="49"/>
          <c:order val="49"/>
          <c:tx>
            <c:strRef>
              <c:f>ANÁLISIS!$A$56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ANÁLISIS!$B$56:$BH$56</c15:sqref>
                  </c15:fullRef>
                </c:ext>
              </c:extLst>
              <c:f>(ANÁLISIS!$B$56:$R$56,ANÁLISIS!$AA$56:$AU$56,ANÁLISIS!$AW$56:$BH$56)</c:f>
            </c:numRef>
          </c:val>
        </c:ser>
        <c:ser>
          <c:idx val="50"/>
          <c:order val="50"/>
          <c:tx>
            <c:strRef>
              <c:f>ANÁLISIS!$A$57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ANÁLISIS!$B$57:$BH$57</c15:sqref>
                  </c15:fullRef>
                </c:ext>
              </c:extLst>
              <c:f>(ANÁLISIS!$B$57:$R$57,ANÁLISIS!$AA$57:$AU$57,ANÁLISIS!$AW$57:$BH$57)</c:f>
            </c:numRef>
          </c:val>
        </c:ser>
        <c:ser>
          <c:idx val="51"/>
          <c:order val="51"/>
          <c:tx>
            <c:strRef>
              <c:f>ANÁLISIS!$A$58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ANÁLISIS!$B$58:$BH$58</c15:sqref>
                  </c15:fullRef>
                </c:ext>
              </c:extLst>
              <c:f>(ANÁLISIS!$B$58:$R$58,ANÁLISIS!$AA$58:$AU$58,ANÁLISIS!$AW$58:$BH$58)</c:f>
            </c:numRef>
          </c:val>
        </c:ser>
        <c:ser>
          <c:idx val="52"/>
          <c:order val="52"/>
          <c:tx>
            <c:strRef>
              <c:f>ANÁLISIS!$A$59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ANÁLISIS!$B$59:$BH$59</c15:sqref>
                  </c15:fullRef>
                </c:ext>
              </c:extLst>
              <c:f>(ANÁLISIS!$B$59:$R$59,ANÁLISIS!$AA$59:$AU$59,ANÁLISIS!$AW$59:$BH$59)</c:f>
            </c:numRef>
          </c:val>
        </c:ser>
        <c:ser>
          <c:idx val="53"/>
          <c:order val="53"/>
          <c:tx>
            <c:strRef>
              <c:f>ANÁLISIS!$A$60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ANÁLISIS!$B$60:$BH$60</c15:sqref>
                  </c15:fullRef>
                </c:ext>
              </c:extLst>
              <c:f>(ANÁLISIS!$B$60:$R$60,ANÁLISIS!$AA$60:$AU$60,ANÁLISIS!$AW$60:$BH$60)</c:f>
            </c:numRef>
          </c:val>
        </c:ser>
        <c:ser>
          <c:idx val="54"/>
          <c:order val="54"/>
          <c:tx>
            <c:strRef>
              <c:f>ANÁLISIS!$A$61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ANÁLISIS!$B$61:$BH$61</c15:sqref>
                  </c15:fullRef>
                </c:ext>
              </c:extLst>
              <c:f>(ANÁLISIS!$B$61:$R$61,ANÁLISIS!$AA$61:$AU$61,ANÁLISIS!$AW$61:$BH$61)</c:f>
            </c:numRef>
          </c:val>
        </c:ser>
        <c:ser>
          <c:idx val="55"/>
          <c:order val="55"/>
          <c:tx>
            <c:strRef>
              <c:f>ANÁLISIS!$A$62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ANÁLISIS!$B$62:$BH$62</c15:sqref>
                  </c15:fullRef>
                </c:ext>
              </c:extLst>
              <c:f>(ANÁLISIS!$B$62:$R$62,ANÁLISIS!$AA$62:$AU$62,ANÁLISIS!$AW$62:$BH$62)</c:f>
            </c:numRef>
          </c:val>
        </c:ser>
        <c:ser>
          <c:idx val="56"/>
          <c:order val="56"/>
          <c:tx>
            <c:strRef>
              <c:f>ANÁLISIS!$A$63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ANÁLISIS!$B$63:$BH$63</c15:sqref>
                  </c15:fullRef>
                </c:ext>
              </c:extLst>
              <c:f>(ANÁLISIS!$B$63:$R$63,ANÁLISIS!$AA$63:$AU$63,ANÁLISIS!$AW$63:$BH$63)</c:f>
            </c:numRef>
          </c:val>
        </c:ser>
        <c:ser>
          <c:idx val="57"/>
          <c:order val="57"/>
          <c:tx>
            <c:strRef>
              <c:f>ANÁLISIS!$A$64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ANÁLISIS!$B$64:$BH$64</c15:sqref>
                  </c15:fullRef>
                </c:ext>
              </c:extLst>
              <c:f>(ANÁLISIS!$B$64:$R$64,ANÁLISIS!$AA$64:$AU$64,ANÁLISIS!$AW$64:$BH$64)</c:f>
            </c:numRef>
          </c:val>
        </c:ser>
        <c:ser>
          <c:idx val="58"/>
          <c:order val="58"/>
          <c:tx>
            <c:strRef>
              <c:f>ANÁLISIS!$A$65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ANÁLISIS!$B$65:$BH$65</c15:sqref>
                  </c15:fullRef>
                </c:ext>
              </c:extLst>
              <c:f>(ANÁLISIS!$B$65:$R$65,ANÁLISIS!$AA$65:$AU$65,ANÁLISIS!$AW$65:$BH$65)</c:f>
            </c:numRef>
          </c:val>
        </c:ser>
        <c:ser>
          <c:idx val="59"/>
          <c:order val="59"/>
          <c:tx>
            <c:strRef>
              <c:f>ANÁLISIS!$A$66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ANÁLISIS!$B$66:$BH$66</c15:sqref>
                  </c15:fullRef>
                </c:ext>
              </c:extLst>
              <c:f>(ANÁLISIS!$B$66:$R$66,ANÁLISIS!$AA$66:$AU$66,ANÁLISIS!$AW$66:$BH$66)</c:f>
            </c:numRef>
          </c:val>
        </c:ser>
        <c:ser>
          <c:idx val="60"/>
          <c:order val="60"/>
          <c:tx>
            <c:strRef>
              <c:f>ANÁLISIS!$A$67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ANÁLISIS!$B$67:$BH$67</c15:sqref>
                  </c15:fullRef>
                </c:ext>
              </c:extLst>
              <c:f>(ANÁLISIS!$B$67:$R$67,ANÁLISIS!$AA$67:$AU$67,ANÁLISIS!$AW$67:$BH$67)</c:f>
            </c:numRef>
          </c:val>
        </c:ser>
        <c:ser>
          <c:idx val="61"/>
          <c:order val="61"/>
          <c:tx>
            <c:strRef>
              <c:f>ANÁLISIS!$A$68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ANÁLISIS!$B$68:$BH$68</c15:sqref>
                  </c15:fullRef>
                </c:ext>
              </c:extLst>
              <c:f>(ANÁLISIS!$B$68:$R$68,ANÁLISIS!$AA$68:$AU$68,ANÁLISIS!$AW$68:$BH$68)</c:f>
            </c:numRef>
          </c:val>
        </c:ser>
        <c:ser>
          <c:idx val="62"/>
          <c:order val="62"/>
          <c:tx>
            <c:strRef>
              <c:f>ANÁLISIS!$A$69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ANÁLISIS!$B$69:$BH$69</c15:sqref>
                  </c15:fullRef>
                </c:ext>
              </c:extLst>
              <c:f>(ANÁLISIS!$B$69:$R$69,ANÁLISIS!$AA$69:$AU$69,ANÁLISIS!$AW$69:$BH$69)</c:f>
            </c:numRef>
          </c:val>
        </c:ser>
        <c:ser>
          <c:idx val="63"/>
          <c:order val="63"/>
          <c:tx>
            <c:strRef>
              <c:f>ANÁLISIS!$A$70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ANÁLISIS!$B$70:$BH$70</c15:sqref>
                  </c15:fullRef>
                </c:ext>
              </c:extLst>
              <c:f>(ANÁLISIS!$B$70:$R$70,ANÁLISIS!$AA$70:$AU$70,ANÁLISIS!$AW$70:$BH$70)</c:f>
            </c:numRef>
          </c:val>
        </c:ser>
        <c:ser>
          <c:idx val="64"/>
          <c:order val="64"/>
          <c:tx>
            <c:strRef>
              <c:f>ANÁLISIS!$A$71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ANÁLISIS!$B$71:$BH$71</c15:sqref>
                  </c15:fullRef>
                </c:ext>
              </c:extLst>
              <c:f>(ANÁLISIS!$B$71:$R$71,ANÁLISIS!$AA$71:$AU$71,ANÁLISIS!$AW$71:$BH$71)</c:f>
            </c:numRef>
          </c:val>
        </c:ser>
        <c:ser>
          <c:idx val="65"/>
          <c:order val="65"/>
          <c:tx>
            <c:strRef>
              <c:f>ANÁLISIS!$A$72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ANÁLISIS!$B$72:$BH$72</c15:sqref>
                  </c15:fullRef>
                </c:ext>
              </c:extLst>
              <c:f>(ANÁLISIS!$B$72:$R$72,ANÁLISIS!$AA$72:$AU$72,ANÁLISIS!$AW$72:$BH$72)</c:f>
            </c:numRef>
          </c:val>
        </c:ser>
        <c:ser>
          <c:idx val="66"/>
          <c:order val="66"/>
          <c:tx>
            <c:strRef>
              <c:f>ANÁLISIS!$A$73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ANÁLISIS!$B$73:$BH$73</c15:sqref>
                  </c15:fullRef>
                </c:ext>
              </c:extLst>
              <c:f>(ANÁLISIS!$B$73:$R$73,ANÁLISIS!$AA$73:$AU$73,ANÁLISIS!$AW$73:$BH$73)</c:f>
            </c:numRef>
          </c:val>
        </c:ser>
        <c:ser>
          <c:idx val="67"/>
          <c:order val="67"/>
          <c:tx>
            <c:strRef>
              <c:f>ANÁLISIS!$A$74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ANÁLISIS!$B$74:$BH$74</c15:sqref>
                  </c15:fullRef>
                </c:ext>
              </c:extLst>
              <c:f>(ANÁLISIS!$B$74:$R$74,ANÁLISIS!$AA$74:$AU$74,ANÁLISIS!$AW$74:$BH$74)</c:f>
            </c:numRef>
          </c:val>
        </c:ser>
        <c:ser>
          <c:idx val="68"/>
          <c:order val="68"/>
          <c:tx>
            <c:strRef>
              <c:f>ANÁLISIS!$A$75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ANÁLISIS!$B$75:$BH$75</c15:sqref>
                  </c15:fullRef>
                </c:ext>
              </c:extLst>
              <c:f>(ANÁLISIS!$B$75:$R$75,ANÁLISIS!$AA$75:$AU$75,ANÁLISIS!$AW$75:$BH$75)</c:f>
            </c:numRef>
          </c:val>
        </c:ser>
        <c:ser>
          <c:idx val="69"/>
          <c:order val="69"/>
          <c:tx>
            <c:strRef>
              <c:f>ANÁLISIS!$A$76</c:f>
              <c:strCache>
                <c:ptCount val="1"/>
                <c:pt idx="0">
                  <c:v>TOTAL GASTOS DE ADQUISICION DE BIENES Y SERVICIOS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ANÁLISIS!$B$76:$BH$76</c15:sqref>
                  </c15:fullRef>
                </c:ext>
              </c:extLst>
              <c:f>(ANÁLISIS!$B$76:$R$76,ANÁLISIS!$AA$76:$AU$76,ANÁLISIS!$AW$76:$BH$76)</c:f>
            </c:numRef>
          </c:val>
        </c:ser>
        <c:ser>
          <c:idx val="70"/>
          <c:order val="70"/>
          <c:tx>
            <c:strRef>
              <c:f>ANÁLISIS!$A$77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ANÁLISIS!$B$77:$BH$77</c15:sqref>
                  </c15:fullRef>
                </c:ext>
              </c:extLst>
              <c:f>(ANÁLISIS!$B$77:$R$77,ANÁLISIS!$AA$77:$AU$77,ANÁLISIS!$AW$77:$BH$77)</c:f>
            </c:numRef>
          </c:val>
        </c:ser>
        <c:ser>
          <c:idx val="71"/>
          <c:order val="71"/>
          <c:tx>
            <c:strRef>
              <c:f>ANÁLISIS!$A$78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ANÁLISIS!$B$78:$BH$78</c15:sqref>
                  </c15:fullRef>
                </c:ext>
              </c:extLst>
              <c:f>(ANÁLISIS!$B$78:$R$78,ANÁLISIS!$AA$78:$AU$78,ANÁLISIS!$AW$78:$BH$78)</c:f>
            </c:numRef>
          </c:val>
        </c:ser>
        <c:ser>
          <c:idx val="72"/>
          <c:order val="72"/>
          <c:tx>
            <c:strRef>
              <c:f>ANÁLISIS!$A$79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ANÁLISIS!$B$79:$BH$79</c15:sqref>
                  </c15:fullRef>
                </c:ext>
              </c:extLst>
              <c:f>(ANÁLISIS!$B$79:$R$79,ANÁLISIS!$AA$79:$AU$79,ANÁLISIS!$AW$79:$BH$79)</c:f>
            </c:numRef>
          </c:val>
        </c:ser>
        <c:ser>
          <c:idx val="73"/>
          <c:order val="73"/>
          <c:tx>
            <c:strRef>
              <c:f>ANÁLISIS!$A$80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ANÁLISIS!$B$80:$BH$80</c15:sqref>
                  </c15:fullRef>
                </c:ext>
              </c:extLst>
              <c:f>(ANÁLISIS!$B$80:$R$80,ANÁLISIS!$AA$80:$AU$80,ANÁLISIS!$AW$80:$BH$80)</c:f>
            </c:numRef>
          </c:val>
        </c:ser>
        <c:ser>
          <c:idx val="74"/>
          <c:order val="74"/>
          <c:tx>
            <c:strRef>
              <c:f>ANÁLISIS!$A$81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ANÁLISIS!$B$81:$BH$81</c15:sqref>
                  </c15:fullRef>
                </c:ext>
              </c:extLst>
              <c:f>(ANÁLISIS!$B$81:$R$81,ANÁLISIS!$AA$81:$AU$81,ANÁLISIS!$AW$81:$BH$81)</c:f>
            </c:numRef>
          </c:val>
        </c:ser>
        <c:ser>
          <c:idx val="75"/>
          <c:order val="75"/>
          <c:tx>
            <c:strRef>
              <c:f>ANÁLISIS!$A$82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ANÁLISIS!$B$82:$BH$82</c15:sqref>
                  </c15:fullRef>
                </c:ext>
              </c:extLst>
              <c:f>(ANÁLISIS!$B$82:$R$82,ANÁLISIS!$AA$82:$AU$82,ANÁLISIS!$AW$82:$BH$82)</c:f>
            </c:numRef>
          </c:val>
        </c:ser>
        <c:ser>
          <c:idx val="76"/>
          <c:order val="76"/>
          <c:tx>
            <c:strRef>
              <c:f>ANÁLISIS!$A$83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ANÁLISIS!$B$83:$BH$83</c15:sqref>
                  </c15:fullRef>
                </c:ext>
              </c:extLst>
              <c:f>(ANÁLISIS!$B$83:$R$83,ANÁLISIS!$AA$83:$AU$83,ANÁLISIS!$AW$83:$BH$83)</c:f>
            </c:numRef>
          </c:val>
        </c:ser>
        <c:ser>
          <c:idx val="77"/>
          <c:order val="77"/>
          <c:tx>
            <c:strRef>
              <c:f>ANÁLISIS!$A$84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ANÁLISIS!$B$84:$BH$84</c15:sqref>
                  </c15:fullRef>
                </c:ext>
              </c:extLst>
              <c:f>(ANÁLISIS!$B$84:$R$84,ANÁLISIS!$AA$84:$AU$84,ANÁLISIS!$AW$84:$BH$84)</c:f>
            </c:numRef>
          </c:val>
        </c:ser>
        <c:ser>
          <c:idx val="78"/>
          <c:order val="78"/>
          <c:tx>
            <c:strRef>
              <c:f>ANÁLISIS!$A$85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ANÁLISIS!$B$85:$BH$85</c15:sqref>
                  </c15:fullRef>
                </c:ext>
              </c:extLst>
              <c:f>(ANÁLISIS!$B$85:$R$85,ANÁLISIS!$AA$85:$AU$85,ANÁLISIS!$AW$85:$BH$85)</c:f>
            </c:numRef>
          </c:val>
        </c:ser>
        <c:ser>
          <c:idx val="79"/>
          <c:order val="79"/>
          <c:tx>
            <c:strRef>
              <c:f>ANÁLISIS!$A$86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ANÁLISIS!$B$86:$BH$86</c15:sqref>
                  </c15:fullRef>
                </c:ext>
              </c:extLst>
              <c:f>(ANÁLISIS!$B$86:$R$86,ANÁLISIS!$AA$86:$AU$86,ANÁLISIS!$AW$86:$BH$86)</c:f>
            </c:numRef>
          </c:val>
        </c:ser>
        <c:ser>
          <c:idx val="80"/>
          <c:order val="80"/>
          <c:tx>
            <c:strRef>
              <c:f>ANÁLISIS!$A$87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ANÁLISIS!$B$87:$BH$87</c15:sqref>
                  </c15:fullRef>
                </c:ext>
              </c:extLst>
              <c:f>(ANÁLISIS!$B$87:$R$87,ANÁLISIS!$AA$87:$AU$87,ANÁLISIS!$AW$87:$BH$87)</c:f>
            </c:numRef>
          </c:val>
        </c:ser>
        <c:ser>
          <c:idx val="81"/>
          <c:order val="81"/>
          <c:tx>
            <c:strRef>
              <c:f>ANÁLISIS!$A$88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ANÁLISIS!$B$88:$BH$88</c15:sqref>
                  </c15:fullRef>
                </c:ext>
              </c:extLst>
              <c:f>(ANÁLISIS!$B$88:$R$88,ANÁLISIS!$AA$88:$AU$88,ANÁLISIS!$AW$88:$BH$88)</c:f>
            </c:numRef>
          </c:val>
        </c:ser>
        <c:ser>
          <c:idx val="82"/>
          <c:order val="82"/>
          <c:tx>
            <c:strRef>
              <c:f>ANÁLISIS!$A$89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ANÁLISIS!$B$89:$BH$89</c15:sqref>
                  </c15:fullRef>
                </c:ext>
              </c:extLst>
              <c:f>(ANÁLISIS!$B$89:$R$89,ANÁLISIS!$AA$89:$AU$89,ANÁLISIS!$AW$89:$BH$89)</c:f>
            </c:numRef>
          </c:val>
        </c:ser>
        <c:ser>
          <c:idx val="83"/>
          <c:order val="83"/>
          <c:tx>
            <c:strRef>
              <c:f>ANÁLISIS!$A$90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ANÁLISIS!$B$90:$BH$90</c15:sqref>
                  </c15:fullRef>
                </c:ext>
              </c:extLst>
              <c:f>(ANÁLISIS!$B$90:$R$90,ANÁLISIS!$AA$90:$AU$90,ANÁLISIS!$AW$90:$BH$90)</c:f>
            </c:numRef>
          </c:val>
        </c:ser>
        <c:ser>
          <c:idx val="84"/>
          <c:order val="84"/>
          <c:tx>
            <c:strRef>
              <c:f>ANÁLISIS!$A$91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ANÁLISIS!$B$91:$BH$91</c15:sqref>
                  </c15:fullRef>
                </c:ext>
              </c:extLst>
              <c:f>(ANÁLISIS!$B$91:$R$91,ANÁLISIS!$AA$91:$AU$91,ANÁLISIS!$AW$91:$BH$91)</c:f>
            </c:numRef>
          </c:val>
        </c:ser>
        <c:ser>
          <c:idx val="85"/>
          <c:order val="85"/>
          <c:tx>
            <c:strRef>
              <c:f>ANÁLISIS!$A$92</c:f>
              <c:strCache>
                <c:ptCount val="1"/>
                <c:pt idx="0">
                  <c:v>TOTAL GASTOS DE TRANSFERENCIAS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ANÁLISIS!$B$92:$BH$92</c15:sqref>
                  </c15:fullRef>
                </c:ext>
              </c:extLst>
              <c:f>(ANÁLISIS!$B$92:$R$92,ANÁLISIS!$AA$92:$AU$92,ANÁLISIS!$AW$92:$BH$92)</c:f>
            </c:numRef>
          </c:val>
        </c:ser>
        <c:ser>
          <c:idx val="86"/>
          <c:order val="86"/>
          <c:tx>
            <c:strRef>
              <c:f>ANÁLISIS!$A$93</c:f>
              <c:strCache>
                <c:ptCount val="1"/>
                <c:pt idx="0">
                  <c:v>TOTAL GASTOS DE FUNCIONAMIENTO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APROPIACION
VIGENTE DEP.GSTO.</c:v>
                </c:pt>
                <c:pt idx="1">
                  <c:v>TOTAL
COMPROMISO DEP.GSTOS</c:v>
                </c:pt>
                <c:pt idx="2">
                  <c:v>TOTAL
ORDENES DE PAGO DEP.GSTOS</c:v>
                </c:pt>
                <c:pt idx="3">
                  <c:v>PAGOS
DEP.GSTOS</c:v>
                </c:pt>
                <c:pt idx="4">
                  <c:v>% RP VS APROPIACIÓN</c:v>
                </c:pt>
                <c:pt idx="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ANÁLISIS!$B$93:$BH$93</c15:sqref>
                  </c15:fullRef>
                </c:ext>
              </c:extLst>
              <c:f>(ANÁLISIS!$B$93:$R$93,ANÁLISIS!$AA$93:$AU$93,ANÁLISIS!$AW$93:$BH$93)</c:f>
              <c:numCache>
                <c:formatCode>_-* #,##0.00_-;\-* #,##0.00_-;_-* "-"??_-;_-@_-</c:formatCode>
                <c:ptCount val="6"/>
                <c:pt idx="0">
                  <c:v>5846133375</c:v>
                </c:pt>
                <c:pt idx="1">
                  <c:v>3688725807.02</c:v>
                </c:pt>
                <c:pt idx="2">
                  <c:v>3525052476.8200002</c:v>
                </c:pt>
                <c:pt idx="3">
                  <c:v>3456049761.8200002</c:v>
                </c:pt>
                <c:pt idx="4" formatCode="0%">
                  <c:v>0.63096846589135502</c:v>
                </c:pt>
                <c:pt idx="5" formatCode="0%">
                  <c:v>0.59116847668909023</c:v>
                </c:pt>
              </c:numCache>
            </c:numRef>
          </c:val>
        </c:ser>
        <c:ser>
          <c:idx val="87"/>
          <c:order val="87"/>
          <c:tx>
            <c:strRef>
              <c:f>ANÁLISIS!$A$94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ANÁLISIS!$B$94:$BH$94</c15:sqref>
                  </c15:fullRef>
                </c:ext>
              </c:extLst>
              <c:f>(ANÁLISIS!$B$94:$R$94,ANÁLISIS!$AA$94:$AU$94,ANÁLISIS!$AW$94:$BH$94)</c:f>
            </c:numRef>
          </c:val>
        </c:ser>
        <c:ser>
          <c:idx val="88"/>
          <c:order val="88"/>
          <c:tx>
            <c:strRef>
              <c:f>ANÁLISIS!$A$95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ANÁLISIS!$B$95:$BH$95</c15:sqref>
                  </c15:fullRef>
                </c:ext>
              </c:extLst>
              <c:f>(ANÁLISIS!$B$95:$R$95,ANÁLISIS!$AA$95:$AU$95,ANÁLISIS!$AW$95:$BH$95)</c:f>
            </c:numRef>
          </c:val>
        </c:ser>
        <c:ser>
          <c:idx val="89"/>
          <c:order val="89"/>
          <c:tx>
            <c:strRef>
              <c:f>ANÁLISIS!$A$96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ANÁLISIS!$B$96:$BH$96</c15:sqref>
                  </c15:fullRef>
                </c:ext>
              </c:extLst>
              <c:f>(ANÁLISIS!$B$96:$R$96,ANÁLISIS!$AA$96:$AU$96,ANÁLISIS!$AW$96:$BH$96)</c:f>
            </c:numRef>
          </c:val>
        </c:ser>
        <c:ser>
          <c:idx val="90"/>
          <c:order val="90"/>
          <c:tx>
            <c:strRef>
              <c:f>ANÁLISIS!$A$97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ANÁLISIS!$B$97:$BH$97</c15:sqref>
                  </c15:fullRef>
                </c:ext>
              </c:extLst>
              <c:f>(ANÁLISIS!$B$97:$R$97,ANÁLISIS!$AA$97:$AU$97,ANÁLISIS!$AW$97:$BH$97)</c:f>
            </c:numRef>
          </c:val>
        </c:ser>
        <c:ser>
          <c:idx val="91"/>
          <c:order val="91"/>
          <c:tx>
            <c:strRef>
              <c:f>ANÁLISIS!$A$98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ANÁLISIS!$B$98:$BH$98</c15:sqref>
                  </c15:fullRef>
                </c:ext>
              </c:extLst>
              <c:f>(ANÁLISIS!$B$98:$R$98,ANÁLISIS!$AA$98:$AU$98,ANÁLISIS!$AW$98:$BH$98)</c:f>
            </c:numRef>
          </c:val>
        </c:ser>
        <c:ser>
          <c:idx val="92"/>
          <c:order val="92"/>
          <c:tx>
            <c:strRef>
              <c:f>ANÁLISIS!$A$99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ANÁLISIS!$B$99:$BH$99</c15:sqref>
                  </c15:fullRef>
                </c:ext>
              </c:extLst>
              <c:f>(ANÁLISIS!$B$99:$R$99,ANÁLISIS!$AA$99:$AU$99,ANÁLISIS!$AW$99:$BH$99)</c:f>
            </c:numRef>
          </c:val>
        </c:ser>
        <c:ser>
          <c:idx val="93"/>
          <c:order val="93"/>
          <c:tx>
            <c:strRef>
              <c:f>ANÁLISIS!$A$100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ANÁLISIS!$B$100:$BH$100</c15:sqref>
                  </c15:fullRef>
                </c:ext>
              </c:extLst>
              <c:f>(ANÁLISIS!$B$100:$R$100,ANÁLISIS!$AA$100:$AU$100,ANÁLISIS!$AW$100:$BH$100)</c:f>
            </c:numRef>
          </c:val>
        </c:ser>
        <c:ser>
          <c:idx val="94"/>
          <c:order val="94"/>
          <c:tx>
            <c:strRef>
              <c:f>ANÁLISIS!$A$101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ANÁLISIS!$B$101:$BH$101</c15:sqref>
                  </c15:fullRef>
                </c:ext>
              </c:extLst>
              <c:f>(ANÁLISIS!$B$101:$R$101,ANÁLISIS!$AA$101:$AU$101,ANÁLISIS!$AW$101:$BH$101)</c:f>
            </c:numRef>
          </c:val>
        </c:ser>
        <c:ser>
          <c:idx val="95"/>
          <c:order val="95"/>
          <c:tx>
            <c:strRef>
              <c:f>ANÁLISIS!$A$102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ANÁLISIS!$B$102:$BH$102</c15:sqref>
                  </c15:fullRef>
                </c:ext>
              </c:extLst>
              <c:f>(ANÁLISIS!$B$102:$R$102,ANÁLISIS!$AA$102:$AU$102,ANÁLISIS!$AW$102:$BH$102)</c:f>
            </c:numRef>
          </c:val>
        </c:ser>
        <c:ser>
          <c:idx val="96"/>
          <c:order val="96"/>
          <c:tx>
            <c:strRef>
              <c:f>ANÁLISIS!$A$103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ANÁLISIS!$B$103:$BH$103</c15:sqref>
                  </c15:fullRef>
                </c:ext>
              </c:extLst>
              <c:f>(ANÁLISIS!$B$103:$R$103,ANÁLISIS!$AA$103:$AU$103,ANÁLISIS!$AW$103:$BH$103)</c:f>
            </c:numRef>
          </c:val>
        </c:ser>
        <c:ser>
          <c:idx val="97"/>
          <c:order val="97"/>
          <c:tx>
            <c:strRef>
              <c:f>ANÁLISIS!$A$104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ANÁLISIS!$B$104:$BH$104</c15:sqref>
                  </c15:fullRef>
                </c:ext>
              </c:extLst>
              <c:f>(ANÁLISIS!$B$104:$R$104,ANÁLISIS!$AA$104:$AU$104,ANÁLISIS!$AW$104:$BH$104)</c:f>
            </c:numRef>
          </c:val>
        </c:ser>
        <c:ser>
          <c:idx val="98"/>
          <c:order val="98"/>
          <c:tx>
            <c:strRef>
              <c:f>ANÁLISIS!$A$105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ANÁLISIS!$B$105:$BH$105</c15:sqref>
                  </c15:fullRef>
                </c:ext>
              </c:extLst>
              <c:f>(ANÁLISIS!$B$105:$R$105,ANÁLISIS!$AA$105:$AU$105,ANÁLISIS!$AW$105:$BH$105)</c:f>
            </c:numRef>
          </c:val>
        </c:ser>
        <c:ser>
          <c:idx val="99"/>
          <c:order val="99"/>
          <c:tx>
            <c:strRef>
              <c:f>ANÁLISIS!$A$106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ANÁLISIS!$B$106:$BH$106</c15:sqref>
                  </c15:fullRef>
                </c:ext>
              </c:extLst>
              <c:f>(ANÁLISIS!$B$106:$R$106,ANÁLISIS!$AA$106:$AU$106,ANÁLISIS!$AW$106:$BH$106)</c:f>
            </c:numRef>
          </c:val>
        </c:ser>
        <c:ser>
          <c:idx val="100"/>
          <c:order val="100"/>
          <c:tx>
            <c:strRef>
              <c:f>ANÁLISIS!$A$107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ANÁLISIS!$B$107:$BH$107</c15:sqref>
                  </c15:fullRef>
                </c:ext>
              </c:extLst>
              <c:f>(ANÁLISIS!$B$107:$R$107,ANÁLISIS!$AA$107:$AU$107,ANÁLISIS!$AW$107:$BH$107)</c:f>
            </c:numRef>
          </c:val>
        </c:ser>
        <c:ser>
          <c:idx val="101"/>
          <c:order val="101"/>
          <c:tx>
            <c:strRef>
              <c:f>ANÁLISIS!$A$108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ANÁLISIS!$B$108:$BH$108</c15:sqref>
                  </c15:fullRef>
                </c:ext>
              </c:extLst>
              <c:f>(ANÁLISIS!$B$108:$R$108,ANÁLISIS!$AA$108:$AU$108,ANÁLISIS!$AW$108:$BH$108)</c:f>
            </c:numRef>
          </c:val>
        </c:ser>
        <c:ser>
          <c:idx val="102"/>
          <c:order val="102"/>
          <c:tx>
            <c:strRef>
              <c:f>ANÁLISIS!$A$109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ANÁLISIS!$B$109:$BH$109</c15:sqref>
                  </c15:fullRef>
                </c:ext>
              </c:extLst>
              <c:f>(ANÁLISIS!$B$109:$R$109,ANÁLISIS!$AA$109:$AU$109,ANÁLISIS!$AW$109:$BH$109)</c:f>
            </c:numRef>
          </c:val>
        </c:ser>
        <c:ser>
          <c:idx val="103"/>
          <c:order val="103"/>
          <c:tx>
            <c:strRef>
              <c:f>ANÁLISIS!$A$110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ANÁLISIS!$B$110:$BH$110</c15:sqref>
                  </c15:fullRef>
                </c:ext>
              </c:extLst>
              <c:f>(ANÁLISIS!$B$110:$R$110,ANÁLISIS!$AA$110:$AU$110,ANÁLISIS!$AW$110:$BH$110)</c:f>
            </c:numRef>
          </c:val>
        </c:ser>
        <c:ser>
          <c:idx val="104"/>
          <c:order val="104"/>
          <c:tx>
            <c:strRef>
              <c:f>ANÁLISIS!$A$111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ANÁLISIS!$B$111:$BH$111</c15:sqref>
                  </c15:fullRef>
                </c:ext>
              </c:extLst>
              <c:f>(ANÁLISIS!$B$111:$R$111,ANÁLISIS!$AA$111:$AU$111,ANÁLISIS!$AW$111:$BH$111)</c:f>
            </c:numRef>
          </c:val>
        </c:ser>
        <c:ser>
          <c:idx val="105"/>
          <c:order val="105"/>
          <c:tx>
            <c:strRef>
              <c:f>ANÁLISIS!$A$112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ANÁLISIS!$B$112:$BH$112</c15:sqref>
                  </c15:fullRef>
                </c:ext>
              </c:extLst>
              <c:f>(ANÁLISIS!$B$112:$R$112,ANÁLISIS!$AA$112:$AU$112,ANÁLISIS!$AW$112:$BH$112)</c:f>
            </c:numRef>
          </c:val>
        </c:ser>
        <c:ser>
          <c:idx val="106"/>
          <c:order val="106"/>
          <c:tx>
            <c:strRef>
              <c:f>ANÁLISIS!$A$113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ANÁLISIS!$B$113:$BH$113</c15:sqref>
                  </c15:fullRef>
                </c:ext>
              </c:extLst>
              <c:f>(ANÁLISIS!$B$113:$R$113,ANÁLISIS!$AA$113:$AU$113,ANÁLISIS!$AW$113:$BH$113)</c:f>
            </c:numRef>
          </c:val>
        </c:ser>
        <c:ser>
          <c:idx val="107"/>
          <c:order val="107"/>
          <c:tx>
            <c:strRef>
              <c:f>ANÁLISIS!$A$114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ANÁLISIS!$B$114:$BH$114</c15:sqref>
                  </c15:fullRef>
                </c:ext>
              </c:extLst>
              <c:f>(ANÁLISIS!$B$114:$R$114,ANÁLISIS!$AA$114:$AU$114,ANÁLISIS!$AW$114:$BH$114)</c:f>
            </c:numRef>
          </c:val>
        </c:ser>
        <c:ser>
          <c:idx val="108"/>
          <c:order val="108"/>
          <c:tx>
            <c:strRef>
              <c:f>ANÁLISIS!$A$115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ANÁLISIS!$B$115:$BH$115</c15:sqref>
                  </c15:fullRef>
                </c:ext>
              </c:extLst>
              <c:f>(ANÁLISIS!$B$115:$R$115,ANÁLISIS!$AA$115:$AU$115,ANÁLISIS!$AW$115:$BH$115)</c:f>
            </c:numRef>
          </c:val>
        </c:ser>
        <c:ser>
          <c:idx val="109"/>
          <c:order val="109"/>
          <c:tx>
            <c:strRef>
              <c:f>ANÁLISIS!$A$116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ANÁLISIS!$B$116:$BH$116</c15:sqref>
                  </c15:fullRef>
                </c:ext>
              </c:extLst>
              <c:f>(ANÁLISIS!$B$116:$R$116,ANÁLISIS!$AA$116:$AU$116,ANÁLISIS!$AW$116:$BH$116)</c:f>
            </c:numRef>
          </c:val>
        </c:ser>
        <c:ser>
          <c:idx val="110"/>
          <c:order val="110"/>
          <c:tx>
            <c:strRef>
              <c:f>ANÁLISIS!$A$117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ANÁLISIS!$B$117:$BH$117</c15:sqref>
                  </c15:fullRef>
                </c:ext>
              </c:extLst>
              <c:f>(ANÁLISIS!$B$117:$R$117,ANÁLISIS!$AA$117:$AU$117,ANÁLISIS!$AW$117:$BH$117)</c:f>
            </c:numRef>
          </c:val>
        </c:ser>
        <c:ser>
          <c:idx val="111"/>
          <c:order val="111"/>
          <c:tx>
            <c:strRef>
              <c:f>ANÁLISIS!$A$118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ANÁLISIS!$B$118:$BH$118</c15:sqref>
                  </c15:fullRef>
                </c:ext>
              </c:extLst>
              <c:f>(ANÁLISIS!$B$118:$R$118,ANÁLISIS!$AA$118:$AU$118,ANÁLISIS!$AW$118:$BH$118)</c:f>
            </c:numRef>
          </c:val>
        </c:ser>
        <c:ser>
          <c:idx val="112"/>
          <c:order val="112"/>
          <c:tx>
            <c:strRef>
              <c:f>ANÁLISIS!$A$119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ANÁLISIS!$B$119:$BH$119</c15:sqref>
                  </c15:fullRef>
                </c:ext>
              </c:extLst>
              <c:f>(ANÁLISIS!$B$119:$R$119,ANÁLISIS!$AA$119:$AU$119,ANÁLISIS!$AW$119:$BH$119)</c:f>
            </c:numRef>
          </c:val>
        </c:ser>
        <c:ser>
          <c:idx val="113"/>
          <c:order val="113"/>
          <c:tx>
            <c:strRef>
              <c:f>ANÁLISIS!$A$120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ANÁLISIS!$B$120:$BH$120</c15:sqref>
                  </c15:fullRef>
                </c:ext>
              </c:extLst>
              <c:f>(ANÁLISIS!$B$120:$R$120,ANÁLISIS!$AA$120:$AU$120,ANÁLISIS!$AW$120:$BH$120)</c:f>
            </c:numRef>
          </c:val>
        </c:ser>
        <c:ser>
          <c:idx val="114"/>
          <c:order val="114"/>
          <c:tx>
            <c:strRef>
              <c:f>ANÁLISIS!$A$121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ANÁLISIS!$B$121:$BH$121</c15:sqref>
                  </c15:fullRef>
                </c:ext>
              </c:extLst>
              <c:f>(ANÁLISIS!$B$121:$R$121,ANÁLISIS!$AA$121:$AU$121,ANÁLISIS!$AW$121:$BH$121)</c:f>
            </c:numRef>
          </c:val>
        </c:ser>
        <c:ser>
          <c:idx val="115"/>
          <c:order val="115"/>
          <c:tx>
            <c:strRef>
              <c:f>ANÁLISIS!$A$122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ANÁLISIS!$B$122:$BH$122</c15:sqref>
                  </c15:fullRef>
                </c:ext>
              </c:extLst>
              <c:f>(ANÁLISIS!$B$122:$R$122,ANÁLISIS!$AA$122:$AU$122,ANÁLISIS!$AW$122:$BH$122)</c:f>
            </c:numRef>
          </c:val>
        </c:ser>
        <c:ser>
          <c:idx val="116"/>
          <c:order val="116"/>
          <c:tx>
            <c:strRef>
              <c:f>ANÁLISIS!$A$123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ANÁLISIS!$B$123:$BH$123</c15:sqref>
                  </c15:fullRef>
                </c:ext>
              </c:extLst>
              <c:f>(ANÁLISIS!$B$123:$R$123,ANÁLISIS!$AA$123:$AU$123,ANÁLISIS!$AW$123:$BH$123)</c:f>
            </c:numRef>
          </c:val>
        </c:ser>
        <c:ser>
          <c:idx val="117"/>
          <c:order val="117"/>
          <c:tx>
            <c:strRef>
              <c:f>ANÁLISIS!$A$124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ANÁLISIS!$B$124:$BH$124</c15:sqref>
                  </c15:fullRef>
                </c:ext>
              </c:extLst>
              <c:f>(ANÁLISIS!$B$124:$R$124,ANÁLISIS!$AA$124:$AU$124,ANÁLISIS!$AW$124:$BH$124)</c:f>
            </c:numRef>
          </c:val>
        </c:ser>
        <c:ser>
          <c:idx val="118"/>
          <c:order val="118"/>
          <c:tx>
            <c:strRef>
              <c:f>ANÁLISIS!$A$125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ANÁLISIS!$B$125:$BH$125</c15:sqref>
                  </c15:fullRef>
                </c:ext>
              </c:extLst>
              <c:f>(ANÁLISIS!$B$125:$R$125,ANÁLISIS!$AA$125:$AU$125,ANÁLISIS!$AW$125:$BH$125)</c:f>
            </c:numRef>
          </c:val>
        </c:ser>
        <c:ser>
          <c:idx val="119"/>
          <c:order val="119"/>
          <c:tx>
            <c:strRef>
              <c:f>ANÁLISIS!$A$126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ANÁLISIS!$B$126:$BH$126</c15:sqref>
                  </c15:fullRef>
                </c:ext>
              </c:extLst>
              <c:f>(ANÁLISIS!$B$126:$R$126,ANÁLISIS!$AA$126:$AU$126,ANÁLISIS!$AW$126:$BH$126)</c:f>
            </c:numRef>
          </c:val>
        </c:ser>
        <c:ser>
          <c:idx val="120"/>
          <c:order val="120"/>
          <c:tx>
            <c:strRef>
              <c:f>ANÁLISIS!$A$127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ANÁLISIS!$B$127:$BH$127</c15:sqref>
                  </c15:fullRef>
                </c:ext>
              </c:extLst>
              <c:f>(ANÁLISIS!$B$127:$R$127,ANÁLISIS!$AA$127:$AU$127,ANÁLISIS!$AW$127:$BH$127)</c:f>
            </c:numRef>
          </c:val>
        </c:ser>
        <c:ser>
          <c:idx val="121"/>
          <c:order val="121"/>
          <c:tx>
            <c:strRef>
              <c:f>ANÁLISIS!$A$128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ANÁLISIS!$B$128:$BH$128</c15:sqref>
                  </c15:fullRef>
                </c:ext>
              </c:extLst>
              <c:f>(ANÁLISIS!$B$128:$R$128,ANÁLISIS!$AA$128:$AU$128,ANÁLISIS!$AW$128:$BH$128)</c:f>
            </c:numRef>
          </c:val>
        </c:ser>
        <c:ser>
          <c:idx val="122"/>
          <c:order val="122"/>
          <c:tx>
            <c:strRef>
              <c:f>ANÁLISIS!$A$129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ANÁLISIS!$B$129:$BH$129</c15:sqref>
                  </c15:fullRef>
                </c:ext>
              </c:extLst>
              <c:f>(ANÁLISIS!$B$129:$R$129,ANÁLISIS!$AA$129:$AU$129,ANÁLISIS!$AW$129:$BH$129)</c:f>
            </c:numRef>
          </c:val>
        </c:ser>
        <c:ser>
          <c:idx val="123"/>
          <c:order val="123"/>
          <c:tx>
            <c:strRef>
              <c:f>ANÁLISIS!$A$130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ANÁLISIS!$B$130:$BH$130</c15:sqref>
                  </c15:fullRef>
                </c:ext>
              </c:extLst>
              <c:f>(ANÁLISIS!$B$130:$R$130,ANÁLISIS!$AA$130:$AU$130,ANÁLISIS!$AW$130:$BH$130)</c:f>
            </c:numRef>
          </c:val>
        </c:ser>
        <c:ser>
          <c:idx val="124"/>
          <c:order val="124"/>
          <c:tx>
            <c:strRef>
              <c:f>ANÁLISIS!$A$131</c:f>
              <c:strCache>
                <c:ptCount val="1"/>
                <c:pt idx="0">
                  <c:v>TOTAL GASTOS DE INVERSION 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APROPIACION
VIGENTE DEP.GSTO.</c:v>
                </c:pt>
                <c:pt idx="1">
                  <c:v>TOTAL
COMPROMISO DEP.GSTOS</c:v>
                </c:pt>
                <c:pt idx="2">
                  <c:v>TOTAL
ORDENES DE PAGO DEP.GSTOS</c:v>
                </c:pt>
                <c:pt idx="3">
                  <c:v>PAGOS
DEP.GSTOS</c:v>
                </c:pt>
                <c:pt idx="4">
                  <c:v>% RP VS APROPIACIÓN</c:v>
                </c:pt>
                <c:pt idx="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ANÁLISIS!$B$131:$BH$131</c15:sqref>
                  </c15:fullRef>
                </c:ext>
              </c:extLst>
              <c:f>(ANÁLISIS!$B$131:$R$131,ANÁLISIS!$AA$131:$AU$131,ANÁLISIS!$AW$131:$BH$131)</c:f>
              <c:numCache>
                <c:formatCode>General</c:formatCode>
                <c:ptCount val="6"/>
                <c:pt idx="0" formatCode="_-* #,##0.00_-;\-* #,##0.00_-;_-* &quot;-&quot;??_-;_-@_-">
                  <c:v>2826638589</c:v>
                </c:pt>
                <c:pt idx="1" formatCode="_-* #,##0_-;\-* #,##0_-;_-* &quot;-&quot;_-;_-@_-">
                  <c:v>1875993982</c:v>
                </c:pt>
                <c:pt idx="2" formatCode="_-* #,##0.00_-;\-* #,##0.00_-;_-* &quot;-&quot;??_-;_-@_-">
                  <c:v>874073684.17000008</c:v>
                </c:pt>
                <c:pt idx="3" formatCode="_-* #,##0.00_-;\-* #,##0.00_-;_-* &quot;-&quot;??_-;_-@_-">
                  <c:v>874073684.17000008</c:v>
                </c:pt>
                <c:pt idx="4" formatCode="0%">
                  <c:v>0.66368370873465066</c:v>
                </c:pt>
                <c:pt idx="5" formatCode="0%">
                  <c:v>0.30922725231711612</c:v>
                </c:pt>
              </c:numCache>
            </c:numRef>
          </c:val>
        </c:ser>
        <c:ser>
          <c:idx val="125"/>
          <c:order val="125"/>
          <c:tx>
            <c:strRef>
              <c:f>ANÁLISIS!$A$132</c:f>
              <c:strCache>
                <c:ptCount val="1"/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ANÁLISIS!$B$132:$BH$132</c15:sqref>
                  </c15:fullRef>
                </c:ext>
              </c:extLst>
              <c:f>(ANÁLISIS!$B$132:$R$132,ANÁLISIS!$AA$132:$AU$132,ANÁLISIS!$AW$132:$BH$132)</c:f>
            </c:numRef>
          </c:val>
        </c:ser>
        <c:ser>
          <c:idx val="126"/>
          <c:order val="126"/>
          <c:tx>
            <c:strRef>
              <c:f>ANÁLISIS!$A$133</c:f>
              <c:strCache>
                <c:ptCount val="1"/>
                <c:pt idx="0">
                  <c:v>TOTAL GASTOS INCI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APROPIACION
VIGENTE DEP.GSTO.</c:v>
                </c:pt>
                <c:pt idx="1">
                  <c:v>TOTAL
COMPROMISO DEP.GSTOS</c:v>
                </c:pt>
                <c:pt idx="2">
                  <c:v>TOTAL
ORDENES DE PAGO DEP.GSTOS</c:v>
                </c:pt>
                <c:pt idx="3">
                  <c:v>PAGOS
DEP.GSTOS</c:v>
                </c:pt>
                <c:pt idx="4">
                  <c:v>% RP VS APROPIACIÓN</c:v>
                </c:pt>
                <c:pt idx="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ANÁLISIS!$B$133:$BH$133</c15:sqref>
                  </c15:fullRef>
                </c:ext>
              </c:extLst>
              <c:f>(ANÁLISIS!$B$133:$R$133,ANÁLISIS!$AA$133:$AU$133,ANÁLISIS!$AW$133:$BH$133)</c:f>
              <c:numCache>
                <c:formatCode>General</c:formatCode>
                <c:ptCount val="6"/>
                <c:pt idx="0" formatCode="_-* #,##0.00_-;\-* #,##0.00_-;_-* &quot;-&quot;??_-;_-@_-">
                  <c:v>8672771964</c:v>
                </c:pt>
                <c:pt idx="1" formatCode="_-* #,##0_-;\-* #,##0_-;_-* &quot;-&quot;_-;_-@_-">
                  <c:v>5564719789.0200005</c:v>
                </c:pt>
                <c:pt idx="2" formatCode="_-* #,##0.00_-;\-* #,##0.00_-;_-* &quot;-&quot;??_-;_-@_-">
                  <c:v>4399126160.9899998</c:v>
                </c:pt>
                <c:pt idx="3" formatCode="_-* #,##0.00_-;\-* #,##0.00_-;_-* &quot;-&quot;??_-;_-@_-">
                  <c:v>4330123445.9899998</c:v>
                </c:pt>
                <c:pt idx="4" formatCode="0%">
                  <c:v>0.64163105084726291</c:v>
                </c:pt>
                <c:pt idx="5" formatCode="0%">
                  <c:v>0.49927790837393216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835344"/>
        <c:axId val="4835736"/>
        <c:axId val="0"/>
      </c:bar3DChart>
      <c:catAx>
        <c:axId val="483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35736"/>
        <c:crosses val="autoZero"/>
        <c:auto val="1"/>
        <c:lblAlgn val="ctr"/>
        <c:lblOffset val="100"/>
        <c:noMultiLvlLbl val="0"/>
      </c:catAx>
      <c:valAx>
        <c:axId val="4835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3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135</xdr:row>
      <xdr:rowOff>23811</xdr:rowOff>
    </xdr:from>
    <xdr:to>
      <xdr:col>63</xdr:col>
      <xdr:colOff>66675</xdr:colOff>
      <xdr:row>168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151"/>
  <sheetViews>
    <sheetView showGridLines="0" tabSelected="1" workbookViewId="0">
      <selection activeCell="AI141" sqref="AI141"/>
    </sheetView>
  </sheetViews>
  <sheetFormatPr baseColWidth="10" defaultRowHeight="12" x14ac:dyDescent="0.2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5.85546875" style="1" customWidth="1"/>
    <col min="15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2" width="13.140625" style="1" customWidth="1"/>
    <col min="43" max="43" width="13.42578125" style="1" customWidth="1"/>
    <col min="44" max="44" width="15.28515625" style="1" customWidth="1"/>
    <col min="45" max="45" width="3.85546875" style="1" customWidth="1"/>
    <col min="46" max="46" width="7" style="1" customWidth="1"/>
    <col min="47" max="47" width="6.85546875" style="1" customWidth="1"/>
    <col min="48" max="48" width="5.140625" style="1" customWidth="1"/>
    <col min="49" max="49" width="10.85546875" style="1" customWidth="1"/>
    <col min="50" max="50" width="12.7109375" style="1" customWidth="1"/>
    <col min="51" max="51" width="12.42578125" style="1" customWidth="1"/>
    <col min="52" max="52" width="12.28515625" style="1" customWidth="1"/>
    <col min="53" max="53" width="10.85546875" style="1" customWidth="1"/>
    <col min="54" max="54" width="12.85546875" style="1" customWidth="1"/>
    <col min="55" max="56" width="10.85546875" style="1" customWidth="1"/>
    <col min="57" max="57" width="7" style="1" customWidth="1"/>
    <col min="58" max="60" width="11.42578125" style="1"/>
    <col min="61" max="81" width="11.42578125" style="2"/>
    <col min="82" max="16384" width="11.42578125" style="1"/>
  </cols>
  <sheetData>
    <row r="1" spans="1:56" ht="4.3499999999999996" customHeight="1" x14ac:dyDescent="0.2"/>
    <row r="2" spans="1:56" ht="4.3499999999999996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56" ht="14.1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  <c r="M3" s="104" t="s">
        <v>0</v>
      </c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D3" s="105" t="s">
        <v>1</v>
      </c>
      <c r="AE3" s="103"/>
      <c r="AF3" s="103"/>
      <c r="AG3" s="103"/>
      <c r="AH3" s="103"/>
      <c r="AI3" s="103"/>
      <c r="AJ3" s="103"/>
      <c r="AK3" s="103"/>
      <c r="AL3" s="103"/>
      <c r="AM3" s="103"/>
      <c r="AO3" s="106" t="s">
        <v>2</v>
      </c>
      <c r="AP3" s="103"/>
      <c r="AQ3" s="103"/>
      <c r="AR3" s="103"/>
      <c r="AS3" s="103"/>
    </row>
    <row r="4" spans="1:56" ht="7.15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56" ht="28.35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D5" s="105" t="s">
        <v>3</v>
      </c>
      <c r="AE5" s="103"/>
      <c r="AF5" s="103"/>
      <c r="AG5" s="103"/>
      <c r="AH5" s="103"/>
      <c r="AI5" s="103"/>
      <c r="AJ5" s="103"/>
      <c r="AK5" s="103"/>
      <c r="AL5" s="103"/>
      <c r="AM5" s="103"/>
      <c r="AO5" s="106" t="s">
        <v>4</v>
      </c>
      <c r="AP5" s="103"/>
      <c r="AQ5" s="103"/>
      <c r="AR5" s="103"/>
      <c r="AS5" s="103"/>
    </row>
    <row r="6" spans="1:56" ht="2.85" customHeight="1" x14ac:dyDescent="0.2">
      <c r="A6" s="103"/>
      <c r="B6" s="103"/>
      <c r="C6" s="103"/>
      <c r="D6" s="103"/>
      <c r="E6" s="103"/>
      <c r="F6" s="103"/>
      <c r="G6" s="103"/>
      <c r="H6" s="103"/>
      <c r="I6" s="103"/>
      <c r="J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O6" s="103"/>
      <c r="AP6" s="103"/>
      <c r="AQ6" s="103"/>
      <c r="AR6" s="103"/>
      <c r="AS6" s="103"/>
    </row>
    <row r="7" spans="1:56" x14ac:dyDescent="0.2"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O7" s="103"/>
      <c r="AP7" s="103"/>
      <c r="AQ7" s="103"/>
      <c r="AR7" s="103"/>
      <c r="AS7" s="103"/>
    </row>
    <row r="8" spans="1:56" ht="7.15" customHeight="1" x14ac:dyDescent="0.2"/>
    <row r="9" spans="1:56" ht="14.1" customHeight="1" x14ac:dyDescent="0.2">
      <c r="AD9" s="105" t="s">
        <v>5</v>
      </c>
      <c r="AE9" s="103"/>
      <c r="AF9" s="103"/>
      <c r="AG9" s="103"/>
      <c r="AH9" s="103"/>
      <c r="AI9" s="103"/>
      <c r="AJ9" s="103"/>
      <c r="AK9" s="103"/>
      <c r="AL9" s="103"/>
      <c r="AM9" s="103"/>
      <c r="AO9" s="106" t="s">
        <v>6</v>
      </c>
      <c r="AP9" s="103"/>
      <c r="AQ9" s="103"/>
      <c r="AR9" s="103"/>
      <c r="AS9" s="103"/>
    </row>
    <row r="10" spans="1:56" ht="0" hidden="1" customHeight="1" x14ac:dyDescent="0.2"/>
    <row r="11" spans="1:56" ht="19.899999999999999" customHeight="1" x14ac:dyDescent="0.2"/>
    <row r="12" spans="1:56" ht="0" hidden="1" customHeight="1" x14ac:dyDescent="0.2"/>
    <row r="13" spans="1:56" ht="8.4499999999999993" customHeight="1" x14ac:dyDescent="0.2"/>
    <row r="14" spans="1:56" x14ac:dyDescent="0.2">
      <c r="A14" s="115" t="s">
        <v>7</v>
      </c>
      <c r="B14" s="108"/>
      <c r="C14" s="108"/>
      <c r="D14" s="108"/>
      <c r="E14" s="109"/>
      <c r="F14" s="116" t="s">
        <v>8</v>
      </c>
      <c r="G14" s="108"/>
      <c r="H14" s="109"/>
      <c r="I14" s="115" t="s">
        <v>9</v>
      </c>
      <c r="J14" s="108"/>
      <c r="K14" s="108"/>
      <c r="L14" s="108"/>
      <c r="M14" s="108"/>
      <c r="N14" s="108"/>
      <c r="O14" s="108"/>
      <c r="P14" s="109"/>
      <c r="Q14" s="117" t="s">
        <v>10</v>
      </c>
      <c r="R14" s="108"/>
      <c r="S14" s="108"/>
      <c r="T14" s="108"/>
      <c r="U14" s="108"/>
      <c r="V14" s="108"/>
      <c r="W14" s="109"/>
      <c r="X14" s="115" t="s">
        <v>11</v>
      </c>
      <c r="Y14" s="108"/>
      <c r="Z14" s="108"/>
      <c r="AA14" s="108"/>
      <c r="AB14" s="108"/>
      <c r="AC14" s="108"/>
      <c r="AD14" s="109"/>
      <c r="AE14" s="117" t="s">
        <v>12</v>
      </c>
      <c r="AF14" s="108"/>
      <c r="AG14" s="108"/>
      <c r="AH14" s="108"/>
      <c r="AI14" s="108"/>
      <c r="AJ14" s="109"/>
      <c r="AK14" s="3" t="s">
        <v>13</v>
      </c>
      <c r="AL14" s="3" t="s">
        <v>13</v>
      </c>
      <c r="AM14" s="111" t="s">
        <v>13</v>
      </c>
      <c r="AN14" s="103"/>
      <c r="AO14" s="103"/>
      <c r="AP14" s="3" t="s">
        <v>13</v>
      </c>
      <c r="AQ14" s="3" t="s">
        <v>13</v>
      </c>
      <c r="AR14" s="3" t="s">
        <v>13</v>
      </c>
      <c r="AS14" s="111" t="s">
        <v>13</v>
      </c>
      <c r="AT14" s="103"/>
      <c r="AU14" s="111" t="s">
        <v>13</v>
      </c>
      <c r="AV14" s="103"/>
      <c r="AW14" s="3" t="s">
        <v>13</v>
      </c>
      <c r="AX14" s="3" t="s">
        <v>13</v>
      </c>
      <c r="AY14" s="3" t="s">
        <v>13</v>
      </c>
      <c r="AZ14" s="3" t="s">
        <v>13</v>
      </c>
      <c r="BA14" s="3" t="s">
        <v>13</v>
      </c>
      <c r="BB14" s="3" t="s">
        <v>13</v>
      </c>
      <c r="BC14" s="3" t="s">
        <v>13</v>
      </c>
      <c r="BD14" s="3" t="s">
        <v>13</v>
      </c>
    </row>
    <row r="15" spans="1:56" x14ac:dyDescent="0.2">
      <c r="A15" s="107" t="s">
        <v>14</v>
      </c>
      <c r="B15" s="108"/>
      <c r="C15" s="108"/>
      <c r="D15" s="108"/>
      <c r="E15" s="108"/>
      <c r="F15" s="109"/>
      <c r="G15" s="110" t="s">
        <v>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9"/>
      <c r="AH15" s="4" t="s">
        <v>13</v>
      </c>
      <c r="AI15" s="4" t="s">
        <v>13</v>
      </c>
      <c r="AJ15" s="4" t="s">
        <v>13</v>
      </c>
      <c r="AK15" s="4" t="s">
        <v>13</v>
      </c>
      <c r="AL15" s="4" t="s">
        <v>13</v>
      </c>
      <c r="AM15" s="113" t="s">
        <v>13</v>
      </c>
      <c r="AN15" s="114"/>
      <c r="AO15" s="114"/>
      <c r="AP15" s="3" t="s">
        <v>13</v>
      </c>
      <c r="AQ15" s="3" t="s">
        <v>13</v>
      </c>
      <c r="AR15" s="3" t="s">
        <v>13</v>
      </c>
      <c r="AS15" s="111" t="s">
        <v>13</v>
      </c>
      <c r="AT15" s="103"/>
      <c r="AU15" s="111" t="s">
        <v>13</v>
      </c>
      <c r="AV15" s="103"/>
      <c r="AW15" s="3" t="s">
        <v>13</v>
      </c>
      <c r="AX15" s="3" t="s">
        <v>13</v>
      </c>
      <c r="AY15" s="3" t="s">
        <v>13</v>
      </c>
      <c r="AZ15" s="3" t="s">
        <v>13</v>
      </c>
      <c r="BA15" s="3" t="s">
        <v>13</v>
      </c>
      <c r="BB15" s="3" t="s">
        <v>13</v>
      </c>
      <c r="BC15" s="3" t="s">
        <v>13</v>
      </c>
      <c r="BD15" s="3" t="s">
        <v>13</v>
      </c>
    </row>
    <row r="16" spans="1:56" x14ac:dyDescent="0.2">
      <c r="A16" s="107" t="s">
        <v>15</v>
      </c>
      <c r="B16" s="108"/>
      <c r="C16" s="108"/>
      <c r="D16" s="108"/>
      <c r="E16" s="108"/>
      <c r="F16" s="108"/>
      <c r="G16" s="109"/>
      <c r="H16" s="110" t="s">
        <v>16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9"/>
      <c r="AP16" s="3" t="s">
        <v>13</v>
      </c>
      <c r="AQ16" s="3" t="s">
        <v>13</v>
      </c>
      <c r="AR16" s="3" t="s">
        <v>13</v>
      </c>
      <c r="AS16" s="111" t="s">
        <v>13</v>
      </c>
      <c r="AT16" s="103"/>
      <c r="AU16" s="111" t="s">
        <v>13</v>
      </c>
      <c r="AV16" s="103"/>
      <c r="AW16" s="3" t="s">
        <v>13</v>
      </c>
      <c r="AX16" s="3" t="s">
        <v>13</v>
      </c>
      <c r="AY16" s="3" t="s">
        <v>13</v>
      </c>
      <c r="AZ16" s="3" t="s">
        <v>13</v>
      </c>
      <c r="BA16" s="3" t="s">
        <v>13</v>
      </c>
      <c r="BB16" s="3" t="s">
        <v>13</v>
      </c>
      <c r="BC16" s="3" t="s">
        <v>13</v>
      </c>
      <c r="BD16" s="3" t="s">
        <v>13</v>
      </c>
    </row>
    <row r="17" spans="1:81" ht="67.5" x14ac:dyDescent="0.2">
      <c r="A17" s="100" t="s">
        <v>17</v>
      </c>
      <c r="B17" s="101"/>
      <c r="C17" s="112" t="s">
        <v>18</v>
      </c>
      <c r="D17" s="101"/>
      <c r="E17" s="100" t="s">
        <v>19</v>
      </c>
      <c r="F17" s="101"/>
      <c r="G17" s="100" t="s">
        <v>20</v>
      </c>
      <c r="H17" s="101"/>
      <c r="I17" s="100" t="s">
        <v>21</v>
      </c>
      <c r="J17" s="102"/>
      <c r="K17" s="101"/>
      <c r="L17" s="100" t="s">
        <v>22</v>
      </c>
      <c r="M17" s="102"/>
      <c r="N17" s="101"/>
      <c r="O17" s="100" t="s">
        <v>23</v>
      </c>
      <c r="P17" s="101"/>
      <c r="Q17" s="100" t="s">
        <v>24</v>
      </c>
      <c r="R17" s="101"/>
      <c r="S17" s="100" t="s">
        <v>25</v>
      </c>
      <c r="T17" s="102"/>
      <c r="U17" s="102"/>
      <c r="V17" s="102"/>
      <c r="W17" s="102"/>
      <c r="X17" s="102"/>
      <c r="Y17" s="102"/>
      <c r="Z17" s="101"/>
      <c r="AA17" s="100" t="s">
        <v>26</v>
      </c>
      <c r="AB17" s="102"/>
      <c r="AC17" s="102"/>
      <c r="AD17" s="102"/>
      <c r="AE17" s="101"/>
      <c r="AF17" s="100" t="s">
        <v>27</v>
      </c>
      <c r="AG17" s="102"/>
      <c r="AH17" s="101"/>
      <c r="AI17" s="5" t="s">
        <v>28</v>
      </c>
      <c r="AJ17" s="100" t="s">
        <v>29</v>
      </c>
      <c r="AK17" s="102"/>
      <c r="AL17" s="102"/>
      <c r="AM17" s="102"/>
      <c r="AN17" s="102"/>
      <c r="AO17" s="101"/>
      <c r="AP17" s="5" t="s">
        <v>30</v>
      </c>
      <c r="AQ17" s="5" t="s">
        <v>31</v>
      </c>
      <c r="AR17" s="5" t="s">
        <v>32</v>
      </c>
      <c r="AS17" s="100" t="s">
        <v>33</v>
      </c>
      <c r="AT17" s="101"/>
      <c r="AU17" s="100" t="s">
        <v>34</v>
      </c>
      <c r="AV17" s="101"/>
      <c r="AW17" s="5" t="s">
        <v>35</v>
      </c>
      <c r="AX17" s="5" t="s">
        <v>36</v>
      </c>
      <c r="AY17" s="5" t="s">
        <v>37</v>
      </c>
      <c r="AZ17" s="5" t="s">
        <v>38</v>
      </c>
      <c r="BA17" s="5" t="s">
        <v>39</v>
      </c>
      <c r="BB17" s="5" t="s">
        <v>40</v>
      </c>
      <c r="BC17" s="5" t="s">
        <v>41</v>
      </c>
      <c r="BD17" s="5" t="s">
        <v>42</v>
      </c>
      <c r="BE17" s="6" t="s">
        <v>182</v>
      </c>
      <c r="BF17" s="6" t="s">
        <v>183</v>
      </c>
      <c r="BG17" s="6" t="s">
        <v>184</v>
      </c>
      <c r="BH17" s="6" t="s">
        <v>185</v>
      </c>
    </row>
    <row r="18" spans="1:81" s="11" customFormat="1" ht="13.5" x14ac:dyDescent="0.2">
      <c r="A18" s="88" t="s">
        <v>43</v>
      </c>
      <c r="B18" s="89"/>
      <c r="C18" s="88" t="s">
        <v>54</v>
      </c>
      <c r="D18" s="89"/>
      <c r="E18" s="88"/>
      <c r="F18" s="89"/>
      <c r="G18" s="88"/>
      <c r="H18" s="89"/>
      <c r="I18" s="88"/>
      <c r="J18" s="89"/>
      <c r="K18" s="89"/>
      <c r="L18" s="88"/>
      <c r="M18" s="89"/>
      <c r="N18" s="89"/>
      <c r="O18" s="88"/>
      <c r="P18" s="89"/>
      <c r="Q18" s="88"/>
      <c r="R18" s="89"/>
      <c r="S18" s="90" t="s">
        <v>55</v>
      </c>
      <c r="T18" s="89"/>
      <c r="U18" s="89"/>
      <c r="V18" s="89"/>
      <c r="W18" s="89"/>
      <c r="X18" s="89"/>
      <c r="Y18" s="89"/>
      <c r="Z18" s="89"/>
      <c r="AA18" s="88" t="s">
        <v>44</v>
      </c>
      <c r="AB18" s="89"/>
      <c r="AC18" s="89"/>
      <c r="AD18" s="89"/>
      <c r="AE18" s="89"/>
      <c r="AF18" s="88" t="s">
        <v>45</v>
      </c>
      <c r="AG18" s="89"/>
      <c r="AH18" s="89"/>
      <c r="AI18" s="7" t="s">
        <v>46</v>
      </c>
      <c r="AJ18" s="91" t="s">
        <v>47</v>
      </c>
      <c r="AK18" s="89"/>
      <c r="AL18" s="89"/>
      <c r="AM18" s="89"/>
      <c r="AN18" s="89"/>
      <c r="AO18" s="89"/>
      <c r="AP18" s="8">
        <v>4679898785</v>
      </c>
      <c r="AQ18" s="8">
        <v>3243108750</v>
      </c>
      <c r="AR18" s="8">
        <v>1436790035</v>
      </c>
      <c r="AS18" s="86">
        <v>0</v>
      </c>
      <c r="AT18" s="87"/>
      <c r="AU18" s="86">
        <v>3243108750</v>
      </c>
      <c r="AV18" s="87"/>
      <c r="AW18" s="8">
        <v>0</v>
      </c>
      <c r="AX18" s="8">
        <v>3243108750</v>
      </c>
      <c r="AY18" s="8">
        <v>0</v>
      </c>
      <c r="AZ18" s="8">
        <v>3209575828</v>
      </c>
      <c r="BA18" s="8">
        <v>33532922</v>
      </c>
      <c r="BB18" s="8">
        <v>3140929163</v>
      </c>
      <c r="BC18" s="8">
        <v>68646665</v>
      </c>
      <c r="BD18" s="8">
        <v>3241467</v>
      </c>
      <c r="BE18" s="9">
        <f t="shared" ref="BE18:BE81" si="0">AQ18/AP18</f>
        <v>0.69298694245157699</v>
      </c>
      <c r="BF18" s="9">
        <f t="shared" ref="BF18:BF81" si="1">AU18/AP18</f>
        <v>0.69298694245157699</v>
      </c>
      <c r="BG18" s="9">
        <f t="shared" ref="BG18:BG81" si="2">+AX18/AP18</f>
        <v>0.69298694245157699</v>
      </c>
      <c r="BH18" s="9">
        <f t="shared" ref="BH18:BH81" si="3">BB18/AP18</f>
        <v>0.67115322516531728</v>
      </c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</row>
    <row r="19" spans="1:81" ht="13.5" x14ac:dyDescent="0.2">
      <c r="A19" s="82" t="s">
        <v>43</v>
      </c>
      <c r="B19" s="83"/>
      <c r="C19" s="82" t="s">
        <v>54</v>
      </c>
      <c r="D19" s="83"/>
      <c r="E19" s="82" t="s">
        <v>54</v>
      </c>
      <c r="F19" s="83"/>
      <c r="G19" s="82"/>
      <c r="H19" s="83"/>
      <c r="I19" s="82"/>
      <c r="J19" s="83"/>
      <c r="K19" s="83"/>
      <c r="L19" s="82"/>
      <c r="M19" s="83"/>
      <c r="N19" s="83"/>
      <c r="O19" s="82"/>
      <c r="P19" s="83"/>
      <c r="Q19" s="82"/>
      <c r="R19" s="83"/>
      <c r="S19" s="84" t="s">
        <v>56</v>
      </c>
      <c r="T19" s="83"/>
      <c r="U19" s="83"/>
      <c r="V19" s="83"/>
      <c r="W19" s="83"/>
      <c r="X19" s="83"/>
      <c r="Y19" s="83"/>
      <c r="Z19" s="83"/>
      <c r="AA19" s="82" t="s">
        <v>44</v>
      </c>
      <c r="AB19" s="83"/>
      <c r="AC19" s="83"/>
      <c r="AD19" s="83"/>
      <c r="AE19" s="83"/>
      <c r="AF19" s="82" t="s">
        <v>45</v>
      </c>
      <c r="AG19" s="83"/>
      <c r="AH19" s="83"/>
      <c r="AI19" s="12" t="s">
        <v>46</v>
      </c>
      <c r="AJ19" s="85" t="s">
        <v>47</v>
      </c>
      <c r="AK19" s="83"/>
      <c r="AL19" s="83"/>
      <c r="AM19" s="83"/>
      <c r="AN19" s="83"/>
      <c r="AO19" s="83"/>
      <c r="AP19" s="13">
        <v>4679898785</v>
      </c>
      <c r="AQ19" s="13">
        <v>3243108750</v>
      </c>
      <c r="AR19" s="13">
        <v>1436790035</v>
      </c>
      <c r="AS19" s="75">
        <v>0</v>
      </c>
      <c r="AT19" s="76"/>
      <c r="AU19" s="75">
        <v>3243108750</v>
      </c>
      <c r="AV19" s="76"/>
      <c r="AW19" s="13">
        <v>0</v>
      </c>
      <c r="AX19" s="13">
        <v>3243108750</v>
      </c>
      <c r="AY19" s="13">
        <v>0</v>
      </c>
      <c r="AZ19" s="13">
        <v>3209575828</v>
      </c>
      <c r="BA19" s="13">
        <v>33532922</v>
      </c>
      <c r="BB19" s="13">
        <v>3140929163</v>
      </c>
      <c r="BC19" s="13">
        <v>68646665</v>
      </c>
      <c r="BD19" s="13">
        <v>3241467</v>
      </c>
      <c r="BE19" s="14">
        <f t="shared" si="0"/>
        <v>0.69298694245157699</v>
      </c>
      <c r="BF19" s="14">
        <f t="shared" si="1"/>
        <v>0.69298694245157699</v>
      </c>
      <c r="BG19" s="14">
        <f t="shared" si="2"/>
        <v>0.69298694245157699</v>
      </c>
      <c r="BH19" s="14">
        <f t="shared" si="3"/>
        <v>0.67115322516531728</v>
      </c>
    </row>
    <row r="20" spans="1:81" s="11" customFormat="1" ht="13.5" x14ac:dyDescent="0.2">
      <c r="A20" s="88" t="s">
        <v>43</v>
      </c>
      <c r="B20" s="89"/>
      <c r="C20" s="88" t="s">
        <v>54</v>
      </c>
      <c r="D20" s="89"/>
      <c r="E20" s="88" t="s">
        <v>54</v>
      </c>
      <c r="F20" s="89"/>
      <c r="G20" s="88" t="s">
        <v>54</v>
      </c>
      <c r="H20" s="89"/>
      <c r="I20" s="88"/>
      <c r="J20" s="89"/>
      <c r="K20" s="89"/>
      <c r="L20" s="88"/>
      <c r="M20" s="89"/>
      <c r="N20" s="89"/>
      <c r="O20" s="88"/>
      <c r="P20" s="89"/>
      <c r="Q20" s="88"/>
      <c r="R20" s="89"/>
      <c r="S20" s="90" t="s">
        <v>57</v>
      </c>
      <c r="T20" s="89"/>
      <c r="U20" s="89"/>
      <c r="V20" s="89"/>
      <c r="W20" s="89"/>
      <c r="X20" s="89"/>
      <c r="Y20" s="89"/>
      <c r="Z20" s="89"/>
      <c r="AA20" s="88" t="s">
        <v>44</v>
      </c>
      <c r="AB20" s="89"/>
      <c r="AC20" s="89"/>
      <c r="AD20" s="89"/>
      <c r="AE20" s="89"/>
      <c r="AF20" s="88" t="s">
        <v>45</v>
      </c>
      <c r="AG20" s="89"/>
      <c r="AH20" s="89"/>
      <c r="AI20" s="7" t="s">
        <v>46</v>
      </c>
      <c r="AJ20" s="91" t="s">
        <v>47</v>
      </c>
      <c r="AK20" s="89"/>
      <c r="AL20" s="89"/>
      <c r="AM20" s="89"/>
      <c r="AN20" s="89"/>
      <c r="AO20" s="89"/>
      <c r="AP20" s="8">
        <v>3131687688</v>
      </c>
      <c r="AQ20" s="8">
        <v>2172784624</v>
      </c>
      <c r="AR20" s="8">
        <v>958903064</v>
      </c>
      <c r="AS20" s="86">
        <v>0</v>
      </c>
      <c r="AT20" s="87"/>
      <c r="AU20" s="86">
        <v>2172784624</v>
      </c>
      <c r="AV20" s="87"/>
      <c r="AW20" s="8">
        <v>0</v>
      </c>
      <c r="AX20" s="8">
        <v>2172784624</v>
      </c>
      <c r="AY20" s="8">
        <v>0</v>
      </c>
      <c r="AZ20" s="8">
        <v>2163822097</v>
      </c>
      <c r="BA20" s="8">
        <v>8962527</v>
      </c>
      <c r="BB20" s="8">
        <v>2163822097</v>
      </c>
      <c r="BC20" s="8">
        <v>0</v>
      </c>
      <c r="BD20" s="8">
        <v>2066266</v>
      </c>
      <c r="BE20" s="9">
        <f t="shared" si="0"/>
        <v>0.69380629247471759</v>
      </c>
      <c r="BF20" s="9">
        <f t="shared" si="1"/>
        <v>0.69380629247471759</v>
      </c>
      <c r="BG20" s="9">
        <f t="shared" si="2"/>
        <v>0.69380629247471759</v>
      </c>
      <c r="BH20" s="9">
        <f t="shared" si="3"/>
        <v>0.69094440843872551</v>
      </c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</row>
    <row r="21" spans="1:81" ht="13.5" x14ac:dyDescent="0.2">
      <c r="A21" s="82" t="s">
        <v>43</v>
      </c>
      <c r="B21" s="83"/>
      <c r="C21" s="82" t="s">
        <v>54</v>
      </c>
      <c r="D21" s="83"/>
      <c r="E21" s="82" t="s">
        <v>54</v>
      </c>
      <c r="F21" s="83"/>
      <c r="G21" s="82" t="s">
        <v>54</v>
      </c>
      <c r="H21" s="83"/>
      <c r="I21" s="82" t="s">
        <v>58</v>
      </c>
      <c r="J21" s="83"/>
      <c r="K21" s="83"/>
      <c r="L21" s="82"/>
      <c r="M21" s="83"/>
      <c r="N21" s="83"/>
      <c r="O21" s="82"/>
      <c r="P21" s="83"/>
      <c r="Q21" s="82"/>
      <c r="R21" s="83"/>
      <c r="S21" s="84" t="s">
        <v>59</v>
      </c>
      <c r="T21" s="83"/>
      <c r="U21" s="83"/>
      <c r="V21" s="83"/>
      <c r="W21" s="83"/>
      <c r="X21" s="83"/>
      <c r="Y21" s="83"/>
      <c r="Z21" s="83"/>
      <c r="AA21" s="82" t="s">
        <v>44</v>
      </c>
      <c r="AB21" s="83"/>
      <c r="AC21" s="83"/>
      <c r="AD21" s="83"/>
      <c r="AE21" s="83"/>
      <c r="AF21" s="82" t="s">
        <v>45</v>
      </c>
      <c r="AG21" s="83"/>
      <c r="AH21" s="83"/>
      <c r="AI21" s="12" t="s">
        <v>46</v>
      </c>
      <c r="AJ21" s="85" t="s">
        <v>47</v>
      </c>
      <c r="AK21" s="83"/>
      <c r="AL21" s="83"/>
      <c r="AM21" s="83"/>
      <c r="AN21" s="83"/>
      <c r="AO21" s="83"/>
      <c r="AP21" s="13">
        <v>3131687688</v>
      </c>
      <c r="AQ21" s="13">
        <v>2172784624</v>
      </c>
      <c r="AR21" s="13">
        <v>958903064</v>
      </c>
      <c r="AS21" s="75">
        <v>0</v>
      </c>
      <c r="AT21" s="76"/>
      <c r="AU21" s="75">
        <v>2172784624</v>
      </c>
      <c r="AV21" s="76"/>
      <c r="AW21" s="13">
        <v>0</v>
      </c>
      <c r="AX21" s="13">
        <v>2172784624</v>
      </c>
      <c r="AY21" s="13">
        <v>0</v>
      </c>
      <c r="AZ21" s="13">
        <v>2163822097</v>
      </c>
      <c r="BA21" s="13">
        <v>8962527</v>
      </c>
      <c r="BB21" s="13">
        <v>2163822097</v>
      </c>
      <c r="BC21" s="13">
        <v>0</v>
      </c>
      <c r="BD21" s="13">
        <v>2066266</v>
      </c>
      <c r="BE21" s="14">
        <f t="shared" si="0"/>
        <v>0.69380629247471759</v>
      </c>
      <c r="BF21" s="14">
        <f t="shared" si="1"/>
        <v>0.69380629247471759</v>
      </c>
      <c r="BG21" s="14">
        <f t="shared" si="2"/>
        <v>0.69380629247471759</v>
      </c>
      <c r="BH21" s="14">
        <f t="shared" si="3"/>
        <v>0.69094440843872551</v>
      </c>
    </row>
    <row r="22" spans="1:81" ht="13.5" x14ac:dyDescent="0.2">
      <c r="A22" s="82" t="s">
        <v>43</v>
      </c>
      <c r="B22" s="83"/>
      <c r="C22" s="82" t="s">
        <v>54</v>
      </c>
      <c r="D22" s="83"/>
      <c r="E22" s="82" t="s">
        <v>54</v>
      </c>
      <c r="F22" s="83"/>
      <c r="G22" s="82" t="s">
        <v>54</v>
      </c>
      <c r="H22" s="83"/>
      <c r="I22" s="82" t="s">
        <v>58</v>
      </c>
      <c r="J22" s="83"/>
      <c r="K22" s="83"/>
      <c r="L22" s="82" t="s">
        <v>58</v>
      </c>
      <c r="M22" s="83"/>
      <c r="N22" s="83"/>
      <c r="O22" s="82"/>
      <c r="P22" s="83"/>
      <c r="Q22" s="82"/>
      <c r="R22" s="83"/>
      <c r="S22" s="84" t="s">
        <v>60</v>
      </c>
      <c r="T22" s="83"/>
      <c r="U22" s="83"/>
      <c r="V22" s="83"/>
      <c r="W22" s="83"/>
      <c r="X22" s="83"/>
      <c r="Y22" s="83"/>
      <c r="Z22" s="83"/>
      <c r="AA22" s="82" t="s">
        <v>44</v>
      </c>
      <c r="AB22" s="83"/>
      <c r="AC22" s="83"/>
      <c r="AD22" s="83"/>
      <c r="AE22" s="83"/>
      <c r="AF22" s="82" t="s">
        <v>45</v>
      </c>
      <c r="AG22" s="83"/>
      <c r="AH22" s="83"/>
      <c r="AI22" s="12" t="s">
        <v>46</v>
      </c>
      <c r="AJ22" s="85" t="s">
        <v>47</v>
      </c>
      <c r="AK22" s="83"/>
      <c r="AL22" s="83"/>
      <c r="AM22" s="83"/>
      <c r="AN22" s="83"/>
      <c r="AO22" s="83"/>
      <c r="AP22" s="13">
        <v>2422979985</v>
      </c>
      <c r="AQ22" s="13">
        <v>1828693200</v>
      </c>
      <c r="AR22" s="13">
        <v>594286785</v>
      </c>
      <c r="AS22" s="75">
        <v>0</v>
      </c>
      <c r="AT22" s="76"/>
      <c r="AU22" s="75">
        <v>1828693200</v>
      </c>
      <c r="AV22" s="76"/>
      <c r="AW22" s="13">
        <v>0</v>
      </c>
      <c r="AX22" s="13">
        <v>1828693200</v>
      </c>
      <c r="AY22" s="13">
        <v>0</v>
      </c>
      <c r="AZ22" s="13">
        <v>1828693200</v>
      </c>
      <c r="BA22" s="13">
        <v>0</v>
      </c>
      <c r="BB22" s="13">
        <v>1828693200</v>
      </c>
      <c r="BC22" s="13">
        <v>0</v>
      </c>
      <c r="BD22" s="13">
        <v>1976695</v>
      </c>
      <c r="BE22" s="14">
        <f t="shared" si="0"/>
        <v>0.75472897478350409</v>
      </c>
      <c r="BF22" s="14">
        <f t="shared" si="1"/>
        <v>0.75472897478350409</v>
      </c>
      <c r="BG22" s="14">
        <f t="shared" si="2"/>
        <v>0.75472897478350409</v>
      </c>
      <c r="BH22" s="14">
        <f t="shared" si="3"/>
        <v>0.75472897478350409</v>
      </c>
    </row>
    <row r="23" spans="1:81" ht="13.5" x14ac:dyDescent="0.2">
      <c r="A23" s="82" t="s">
        <v>43</v>
      </c>
      <c r="B23" s="83"/>
      <c r="C23" s="82" t="s">
        <v>54</v>
      </c>
      <c r="D23" s="83"/>
      <c r="E23" s="82" t="s">
        <v>54</v>
      </c>
      <c r="F23" s="83"/>
      <c r="G23" s="82" t="s">
        <v>54</v>
      </c>
      <c r="H23" s="83"/>
      <c r="I23" s="82" t="s">
        <v>58</v>
      </c>
      <c r="J23" s="83"/>
      <c r="K23" s="83"/>
      <c r="L23" s="82" t="s">
        <v>61</v>
      </c>
      <c r="M23" s="83"/>
      <c r="N23" s="83"/>
      <c r="O23" s="82"/>
      <c r="P23" s="83"/>
      <c r="Q23" s="82"/>
      <c r="R23" s="83"/>
      <c r="S23" s="84" t="s">
        <v>62</v>
      </c>
      <c r="T23" s="83"/>
      <c r="U23" s="83"/>
      <c r="V23" s="83"/>
      <c r="W23" s="83"/>
      <c r="X23" s="83"/>
      <c r="Y23" s="83"/>
      <c r="Z23" s="83"/>
      <c r="AA23" s="82" t="s">
        <v>44</v>
      </c>
      <c r="AB23" s="83"/>
      <c r="AC23" s="83"/>
      <c r="AD23" s="83"/>
      <c r="AE23" s="83"/>
      <c r="AF23" s="82" t="s">
        <v>45</v>
      </c>
      <c r="AG23" s="83"/>
      <c r="AH23" s="83"/>
      <c r="AI23" s="12" t="s">
        <v>46</v>
      </c>
      <c r="AJ23" s="85" t="s">
        <v>47</v>
      </c>
      <c r="AK23" s="83"/>
      <c r="AL23" s="83"/>
      <c r="AM23" s="83"/>
      <c r="AN23" s="83"/>
      <c r="AO23" s="83"/>
      <c r="AP23" s="13">
        <v>119726849</v>
      </c>
      <c r="AQ23" s="13">
        <v>87472605</v>
      </c>
      <c r="AR23" s="13">
        <v>32254244</v>
      </c>
      <c r="AS23" s="75">
        <v>0</v>
      </c>
      <c r="AT23" s="76"/>
      <c r="AU23" s="75">
        <v>87472605</v>
      </c>
      <c r="AV23" s="76"/>
      <c r="AW23" s="13">
        <v>0</v>
      </c>
      <c r="AX23" s="13">
        <v>87472605</v>
      </c>
      <c r="AY23" s="13">
        <v>0</v>
      </c>
      <c r="AZ23" s="13">
        <v>87472605</v>
      </c>
      <c r="BA23" s="13">
        <v>0</v>
      </c>
      <c r="BB23" s="13">
        <v>87472605</v>
      </c>
      <c r="BC23" s="13">
        <v>0</v>
      </c>
      <c r="BD23" s="13">
        <v>0</v>
      </c>
      <c r="BE23" s="14">
        <f t="shared" si="0"/>
        <v>0.73060141255367039</v>
      </c>
      <c r="BF23" s="14">
        <f t="shared" si="1"/>
        <v>0.73060141255367039</v>
      </c>
      <c r="BG23" s="14">
        <f t="shared" si="2"/>
        <v>0.73060141255367039</v>
      </c>
      <c r="BH23" s="14">
        <f t="shared" si="3"/>
        <v>0.73060141255367039</v>
      </c>
    </row>
    <row r="24" spans="1:81" ht="13.5" x14ac:dyDescent="0.2">
      <c r="A24" s="82" t="s">
        <v>43</v>
      </c>
      <c r="B24" s="83"/>
      <c r="C24" s="82" t="s">
        <v>54</v>
      </c>
      <c r="D24" s="83"/>
      <c r="E24" s="82" t="s">
        <v>54</v>
      </c>
      <c r="F24" s="83"/>
      <c r="G24" s="82" t="s">
        <v>54</v>
      </c>
      <c r="H24" s="83"/>
      <c r="I24" s="82" t="s">
        <v>58</v>
      </c>
      <c r="J24" s="83"/>
      <c r="K24" s="83"/>
      <c r="L24" s="82" t="s">
        <v>63</v>
      </c>
      <c r="M24" s="83"/>
      <c r="N24" s="83"/>
      <c r="O24" s="82"/>
      <c r="P24" s="83"/>
      <c r="Q24" s="82"/>
      <c r="R24" s="83"/>
      <c r="S24" s="84" t="s">
        <v>64</v>
      </c>
      <c r="T24" s="83"/>
      <c r="U24" s="83"/>
      <c r="V24" s="83"/>
      <c r="W24" s="83"/>
      <c r="X24" s="83"/>
      <c r="Y24" s="83"/>
      <c r="Z24" s="83"/>
      <c r="AA24" s="82" t="s">
        <v>44</v>
      </c>
      <c r="AB24" s="83"/>
      <c r="AC24" s="83"/>
      <c r="AD24" s="83"/>
      <c r="AE24" s="83"/>
      <c r="AF24" s="82" t="s">
        <v>45</v>
      </c>
      <c r="AG24" s="83"/>
      <c r="AH24" s="83"/>
      <c r="AI24" s="12" t="s">
        <v>46</v>
      </c>
      <c r="AJ24" s="85" t="s">
        <v>47</v>
      </c>
      <c r="AK24" s="83"/>
      <c r="AL24" s="83"/>
      <c r="AM24" s="83"/>
      <c r="AN24" s="83"/>
      <c r="AO24" s="83"/>
      <c r="AP24" s="13">
        <v>11276423</v>
      </c>
      <c r="AQ24" s="13">
        <v>8784429</v>
      </c>
      <c r="AR24" s="13">
        <v>2491994</v>
      </c>
      <c r="AS24" s="75">
        <v>0</v>
      </c>
      <c r="AT24" s="76"/>
      <c r="AU24" s="75">
        <v>8784429</v>
      </c>
      <c r="AV24" s="76"/>
      <c r="AW24" s="13">
        <v>0</v>
      </c>
      <c r="AX24" s="13">
        <v>8784429</v>
      </c>
      <c r="AY24" s="13">
        <v>0</v>
      </c>
      <c r="AZ24" s="13">
        <v>8784429</v>
      </c>
      <c r="BA24" s="13">
        <v>0</v>
      </c>
      <c r="BB24" s="13">
        <v>8784429</v>
      </c>
      <c r="BC24" s="13">
        <v>0</v>
      </c>
      <c r="BD24" s="13">
        <v>35256</v>
      </c>
      <c r="BE24" s="14">
        <f t="shared" si="0"/>
        <v>0.77900846749008967</v>
      </c>
      <c r="BF24" s="14">
        <f t="shared" si="1"/>
        <v>0.77900846749008967</v>
      </c>
      <c r="BG24" s="14">
        <f t="shared" si="2"/>
        <v>0.77900846749008967</v>
      </c>
      <c r="BH24" s="14">
        <f t="shared" si="3"/>
        <v>0.77900846749008967</v>
      </c>
    </row>
    <row r="25" spans="1:81" ht="13.5" x14ac:dyDescent="0.2">
      <c r="A25" s="82" t="s">
        <v>43</v>
      </c>
      <c r="B25" s="83"/>
      <c r="C25" s="82" t="s">
        <v>54</v>
      </c>
      <c r="D25" s="83"/>
      <c r="E25" s="82" t="s">
        <v>54</v>
      </c>
      <c r="F25" s="83"/>
      <c r="G25" s="82" t="s">
        <v>54</v>
      </c>
      <c r="H25" s="83"/>
      <c r="I25" s="82" t="s">
        <v>58</v>
      </c>
      <c r="J25" s="83"/>
      <c r="K25" s="83"/>
      <c r="L25" s="82" t="s">
        <v>65</v>
      </c>
      <c r="M25" s="83"/>
      <c r="N25" s="83"/>
      <c r="O25" s="82"/>
      <c r="P25" s="83"/>
      <c r="Q25" s="82"/>
      <c r="R25" s="83"/>
      <c r="S25" s="84" t="s">
        <v>66</v>
      </c>
      <c r="T25" s="83"/>
      <c r="U25" s="83"/>
      <c r="V25" s="83"/>
      <c r="W25" s="83"/>
      <c r="X25" s="83"/>
      <c r="Y25" s="83"/>
      <c r="Z25" s="83"/>
      <c r="AA25" s="82" t="s">
        <v>44</v>
      </c>
      <c r="AB25" s="83"/>
      <c r="AC25" s="83"/>
      <c r="AD25" s="83"/>
      <c r="AE25" s="83"/>
      <c r="AF25" s="82" t="s">
        <v>45</v>
      </c>
      <c r="AG25" s="83"/>
      <c r="AH25" s="83"/>
      <c r="AI25" s="12" t="s">
        <v>46</v>
      </c>
      <c r="AJ25" s="85" t="s">
        <v>47</v>
      </c>
      <c r="AK25" s="83"/>
      <c r="AL25" s="83"/>
      <c r="AM25" s="83"/>
      <c r="AN25" s="83"/>
      <c r="AO25" s="83"/>
      <c r="AP25" s="13">
        <v>11568597</v>
      </c>
      <c r="AQ25" s="13">
        <v>8074457</v>
      </c>
      <c r="AR25" s="13">
        <v>3494140</v>
      </c>
      <c r="AS25" s="75">
        <v>0</v>
      </c>
      <c r="AT25" s="76"/>
      <c r="AU25" s="75">
        <v>8074457</v>
      </c>
      <c r="AV25" s="76"/>
      <c r="AW25" s="13">
        <v>0</v>
      </c>
      <c r="AX25" s="13">
        <v>8074457</v>
      </c>
      <c r="AY25" s="13">
        <v>0</v>
      </c>
      <c r="AZ25" s="13">
        <v>8074457</v>
      </c>
      <c r="BA25" s="13">
        <v>0</v>
      </c>
      <c r="BB25" s="13">
        <v>8074457</v>
      </c>
      <c r="BC25" s="13">
        <v>0</v>
      </c>
      <c r="BD25" s="13">
        <v>54315</v>
      </c>
      <c r="BE25" s="14">
        <f t="shared" si="0"/>
        <v>0.69796337446969581</v>
      </c>
      <c r="BF25" s="14">
        <f t="shared" si="1"/>
        <v>0.69796337446969581</v>
      </c>
      <c r="BG25" s="14">
        <f t="shared" si="2"/>
        <v>0.69796337446969581</v>
      </c>
      <c r="BH25" s="14">
        <f t="shared" si="3"/>
        <v>0.69796337446969581</v>
      </c>
    </row>
    <row r="26" spans="1:81" ht="13.5" x14ac:dyDescent="0.2">
      <c r="A26" s="82" t="s">
        <v>43</v>
      </c>
      <c r="B26" s="83"/>
      <c r="C26" s="82" t="s">
        <v>54</v>
      </c>
      <c r="D26" s="83"/>
      <c r="E26" s="82" t="s">
        <v>54</v>
      </c>
      <c r="F26" s="83"/>
      <c r="G26" s="82" t="s">
        <v>54</v>
      </c>
      <c r="H26" s="83"/>
      <c r="I26" s="82" t="s">
        <v>58</v>
      </c>
      <c r="J26" s="83"/>
      <c r="K26" s="83"/>
      <c r="L26" s="82" t="s">
        <v>67</v>
      </c>
      <c r="M26" s="83"/>
      <c r="N26" s="83"/>
      <c r="O26" s="82"/>
      <c r="P26" s="83"/>
      <c r="Q26" s="82"/>
      <c r="R26" s="83"/>
      <c r="S26" s="84" t="s">
        <v>68</v>
      </c>
      <c r="T26" s="83"/>
      <c r="U26" s="83"/>
      <c r="V26" s="83"/>
      <c r="W26" s="83"/>
      <c r="X26" s="83"/>
      <c r="Y26" s="83"/>
      <c r="Z26" s="83"/>
      <c r="AA26" s="82" t="s">
        <v>44</v>
      </c>
      <c r="AB26" s="83"/>
      <c r="AC26" s="83"/>
      <c r="AD26" s="83"/>
      <c r="AE26" s="83"/>
      <c r="AF26" s="82" t="s">
        <v>45</v>
      </c>
      <c r="AG26" s="83"/>
      <c r="AH26" s="83"/>
      <c r="AI26" s="12" t="s">
        <v>46</v>
      </c>
      <c r="AJ26" s="85" t="s">
        <v>47</v>
      </c>
      <c r="AK26" s="83"/>
      <c r="AL26" s="83"/>
      <c r="AM26" s="83"/>
      <c r="AN26" s="83"/>
      <c r="AO26" s="83"/>
      <c r="AP26" s="13">
        <v>119042682</v>
      </c>
      <c r="AQ26" s="13">
        <v>117749462</v>
      </c>
      <c r="AR26" s="13">
        <v>1293220</v>
      </c>
      <c r="AS26" s="75">
        <v>0</v>
      </c>
      <c r="AT26" s="76"/>
      <c r="AU26" s="75">
        <v>117749462</v>
      </c>
      <c r="AV26" s="76"/>
      <c r="AW26" s="13">
        <v>0</v>
      </c>
      <c r="AX26" s="13">
        <v>117749462</v>
      </c>
      <c r="AY26" s="13">
        <v>0</v>
      </c>
      <c r="AZ26" s="13">
        <v>117516343</v>
      </c>
      <c r="BA26" s="13">
        <v>233119</v>
      </c>
      <c r="BB26" s="13">
        <v>117516343</v>
      </c>
      <c r="BC26" s="13">
        <v>0</v>
      </c>
      <c r="BD26" s="13">
        <v>0</v>
      </c>
      <c r="BE26" s="14">
        <f t="shared" si="0"/>
        <v>0.98913650147768006</v>
      </c>
      <c r="BF26" s="14">
        <f t="shared" si="1"/>
        <v>0.98913650147768006</v>
      </c>
      <c r="BG26" s="14">
        <f t="shared" si="2"/>
        <v>0.98913650147768006</v>
      </c>
      <c r="BH26" s="14">
        <f t="shared" si="3"/>
        <v>0.98717822066542482</v>
      </c>
    </row>
    <row r="27" spans="1:81" ht="13.5" x14ac:dyDescent="0.2">
      <c r="A27" s="82" t="s">
        <v>43</v>
      </c>
      <c r="B27" s="83"/>
      <c r="C27" s="82" t="s">
        <v>54</v>
      </c>
      <c r="D27" s="83"/>
      <c r="E27" s="82" t="s">
        <v>54</v>
      </c>
      <c r="F27" s="83"/>
      <c r="G27" s="82" t="s">
        <v>54</v>
      </c>
      <c r="H27" s="83"/>
      <c r="I27" s="82" t="s">
        <v>58</v>
      </c>
      <c r="J27" s="83"/>
      <c r="K27" s="83"/>
      <c r="L27" s="82" t="s">
        <v>69</v>
      </c>
      <c r="M27" s="83"/>
      <c r="N27" s="83"/>
      <c r="O27" s="82"/>
      <c r="P27" s="83"/>
      <c r="Q27" s="82"/>
      <c r="R27" s="83"/>
      <c r="S27" s="84" t="s">
        <v>70</v>
      </c>
      <c r="T27" s="83"/>
      <c r="U27" s="83"/>
      <c r="V27" s="83"/>
      <c r="W27" s="83"/>
      <c r="X27" s="83"/>
      <c r="Y27" s="83"/>
      <c r="Z27" s="83"/>
      <c r="AA27" s="82" t="s">
        <v>44</v>
      </c>
      <c r="AB27" s="83"/>
      <c r="AC27" s="83"/>
      <c r="AD27" s="83"/>
      <c r="AE27" s="83"/>
      <c r="AF27" s="82" t="s">
        <v>45</v>
      </c>
      <c r="AG27" s="83"/>
      <c r="AH27" s="83"/>
      <c r="AI27" s="12" t="s">
        <v>46</v>
      </c>
      <c r="AJ27" s="85" t="s">
        <v>47</v>
      </c>
      <c r="AK27" s="83"/>
      <c r="AL27" s="83"/>
      <c r="AM27" s="83"/>
      <c r="AN27" s="83"/>
      <c r="AO27" s="83"/>
      <c r="AP27" s="13">
        <v>84031629</v>
      </c>
      <c r="AQ27" s="13">
        <v>64875595</v>
      </c>
      <c r="AR27" s="13">
        <v>19156034</v>
      </c>
      <c r="AS27" s="75">
        <v>0</v>
      </c>
      <c r="AT27" s="76"/>
      <c r="AU27" s="75">
        <v>64875595</v>
      </c>
      <c r="AV27" s="76"/>
      <c r="AW27" s="13">
        <v>0</v>
      </c>
      <c r="AX27" s="13">
        <v>64875595</v>
      </c>
      <c r="AY27" s="13">
        <v>0</v>
      </c>
      <c r="AZ27" s="13">
        <v>63975867</v>
      </c>
      <c r="BA27" s="13">
        <v>899728</v>
      </c>
      <c r="BB27" s="13">
        <v>63975867</v>
      </c>
      <c r="BC27" s="13">
        <v>0</v>
      </c>
      <c r="BD27" s="13">
        <v>0</v>
      </c>
      <c r="BE27" s="14">
        <f t="shared" si="0"/>
        <v>0.77203781209572886</v>
      </c>
      <c r="BF27" s="14">
        <f t="shared" si="1"/>
        <v>0.77203781209572886</v>
      </c>
      <c r="BG27" s="14">
        <f t="shared" si="2"/>
        <v>0.77203781209572886</v>
      </c>
      <c r="BH27" s="14">
        <f t="shared" si="3"/>
        <v>0.76133079605061571</v>
      </c>
    </row>
    <row r="28" spans="1:81" ht="13.5" x14ac:dyDescent="0.2">
      <c r="A28" s="82" t="s">
        <v>43</v>
      </c>
      <c r="B28" s="83"/>
      <c r="C28" s="82" t="s">
        <v>54</v>
      </c>
      <c r="D28" s="83"/>
      <c r="E28" s="82" t="s">
        <v>54</v>
      </c>
      <c r="F28" s="83"/>
      <c r="G28" s="82" t="s">
        <v>54</v>
      </c>
      <c r="H28" s="83"/>
      <c r="I28" s="82" t="s">
        <v>58</v>
      </c>
      <c r="J28" s="83"/>
      <c r="K28" s="83"/>
      <c r="L28" s="82" t="s">
        <v>71</v>
      </c>
      <c r="M28" s="83"/>
      <c r="N28" s="83"/>
      <c r="O28" s="82"/>
      <c r="P28" s="83"/>
      <c r="Q28" s="82"/>
      <c r="R28" s="83"/>
      <c r="S28" s="84" t="s">
        <v>72</v>
      </c>
      <c r="T28" s="83"/>
      <c r="U28" s="83"/>
      <c r="V28" s="83"/>
      <c r="W28" s="83"/>
      <c r="X28" s="83"/>
      <c r="Y28" s="83"/>
      <c r="Z28" s="83"/>
      <c r="AA28" s="82" t="s">
        <v>44</v>
      </c>
      <c r="AB28" s="83"/>
      <c r="AC28" s="83"/>
      <c r="AD28" s="83"/>
      <c r="AE28" s="83"/>
      <c r="AF28" s="82" t="s">
        <v>45</v>
      </c>
      <c r="AG28" s="83"/>
      <c r="AH28" s="83"/>
      <c r="AI28" s="12" t="s">
        <v>46</v>
      </c>
      <c r="AJ28" s="85" t="s">
        <v>47</v>
      </c>
      <c r="AK28" s="83"/>
      <c r="AL28" s="83"/>
      <c r="AM28" s="83"/>
      <c r="AN28" s="83"/>
      <c r="AO28" s="83"/>
      <c r="AP28" s="13">
        <v>3270211</v>
      </c>
      <c r="AQ28" s="13">
        <v>768524</v>
      </c>
      <c r="AR28" s="13">
        <v>2501687</v>
      </c>
      <c r="AS28" s="75">
        <v>0</v>
      </c>
      <c r="AT28" s="76"/>
      <c r="AU28" s="75">
        <v>768524</v>
      </c>
      <c r="AV28" s="76"/>
      <c r="AW28" s="13">
        <v>0</v>
      </c>
      <c r="AX28" s="13">
        <v>768524</v>
      </c>
      <c r="AY28" s="13">
        <v>0</v>
      </c>
      <c r="AZ28" s="13">
        <v>768524</v>
      </c>
      <c r="BA28" s="13">
        <v>0</v>
      </c>
      <c r="BB28" s="13">
        <v>768524</v>
      </c>
      <c r="BC28" s="13">
        <v>0</v>
      </c>
      <c r="BD28" s="13">
        <v>0</v>
      </c>
      <c r="BE28" s="14">
        <f t="shared" si="0"/>
        <v>0.235007465879113</v>
      </c>
      <c r="BF28" s="14">
        <f t="shared" si="1"/>
        <v>0.235007465879113</v>
      </c>
      <c r="BG28" s="14">
        <f t="shared" si="2"/>
        <v>0.235007465879113</v>
      </c>
      <c r="BH28" s="14">
        <f t="shared" si="3"/>
        <v>0.235007465879113</v>
      </c>
    </row>
    <row r="29" spans="1:81" ht="13.5" x14ac:dyDescent="0.2">
      <c r="A29" s="82" t="s">
        <v>43</v>
      </c>
      <c r="B29" s="83"/>
      <c r="C29" s="82" t="s">
        <v>54</v>
      </c>
      <c r="D29" s="83"/>
      <c r="E29" s="82" t="s">
        <v>54</v>
      </c>
      <c r="F29" s="83"/>
      <c r="G29" s="82" t="s">
        <v>54</v>
      </c>
      <c r="H29" s="83"/>
      <c r="I29" s="82" t="s">
        <v>58</v>
      </c>
      <c r="J29" s="83"/>
      <c r="K29" s="83"/>
      <c r="L29" s="82" t="s">
        <v>73</v>
      </c>
      <c r="M29" s="83"/>
      <c r="N29" s="83"/>
      <c r="O29" s="82"/>
      <c r="P29" s="83"/>
      <c r="Q29" s="82"/>
      <c r="R29" s="83"/>
      <c r="S29" s="84" t="s">
        <v>74</v>
      </c>
      <c r="T29" s="83"/>
      <c r="U29" s="83"/>
      <c r="V29" s="83"/>
      <c r="W29" s="83"/>
      <c r="X29" s="83"/>
      <c r="Y29" s="83"/>
      <c r="Z29" s="83"/>
      <c r="AA29" s="82" t="s">
        <v>44</v>
      </c>
      <c r="AB29" s="83"/>
      <c r="AC29" s="83"/>
      <c r="AD29" s="83"/>
      <c r="AE29" s="83"/>
      <c r="AF29" s="82" t="s">
        <v>45</v>
      </c>
      <c r="AG29" s="83"/>
      <c r="AH29" s="83"/>
      <c r="AI29" s="12" t="s">
        <v>46</v>
      </c>
      <c r="AJ29" s="85" t="s">
        <v>47</v>
      </c>
      <c r="AK29" s="83"/>
      <c r="AL29" s="83"/>
      <c r="AM29" s="83"/>
      <c r="AN29" s="83"/>
      <c r="AO29" s="83"/>
      <c r="AP29" s="13">
        <v>254109981</v>
      </c>
      <c r="AQ29" s="13">
        <v>6435683</v>
      </c>
      <c r="AR29" s="13">
        <v>247674298</v>
      </c>
      <c r="AS29" s="75">
        <v>0</v>
      </c>
      <c r="AT29" s="76"/>
      <c r="AU29" s="75">
        <v>6435683</v>
      </c>
      <c r="AV29" s="76"/>
      <c r="AW29" s="13">
        <v>0</v>
      </c>
      <c r="AX29" s="13">
        <v>6435683</v>
      </c>
      <c r="AY29" s="13">
        <v>0</v>
      </c>
      <c r="AZ29" s="13">
        <v>2211738</v>
      </c>
      <c r="BA29" s="13">
        <v>4223945</v>
      </c>
      <c r="BB29" s="13">
        <v>2211738</v>
      </c>
      <c r="BC29" s="13">
        <v>0</v>
      </c>
      <c r="BD29" s="13">
        <v>0</v>
      </c>
      <c r="BE29" s="14">
        <f t="shared" si="0"/>
        <v>2.5326368427850143E-2</v>
      </c>
      <c r="BF29" s="14">
        <f t="shared" si="1"/>
        <v>2.5326368427850143E-2</v>
      </c>
      <c r="BG29" s="14">
        <f t="shared" si="2"/>
        <v>2.5326368427850143E-2</v>
      </c>
      <c r="BH29" s="14">
        <f t="shared" si="3"/>
        <v>8.7038611836344985E-3</v>
      </c>
    </row>
    <row r="30" spans="1:81" ht="13.5" x14ac:dyDescent="0.2">
      <c r="A30" s="82" t="s">
        <v>43</v>
      </c>
      <c r="B30" s="83"/>
      <c r="C30" s="82" t="s">
        <v>54</v>
      </c>
      <c r="D30" s="83"/>
      <c r="E30" s="82" t="s">
        <v>54</v>
      </c>
      <c r="F30" s="83"/>
      <c r="G30" s="82" t="s">
        <v>54</v>
      </c>
      <c r="H30" s="83"/>
      <c r="I30" s="82" t="s">
        <v>58</v>
      </c>
      <c r="J30" s="83"/>
      <c r="K30" s="83"/>
      <c r="L30" s="82" t="s">
        <v>75</v>
      </c>
      <c r="M30" s="83"/>
      <c r="N30" s="83"/>
      <c r="O30" s="82"/>
      <c r="P30" s="83"/>
      <c r="Q30" s="82"/>
      <c r="R30" s="83"/>
      <c r="S30" s="84" t="s">
        <v>76</v>
      </c>
      <c r="T30" s="83"/>
      <c r="U30" s="83"/>
      <c r="V30" s="83"/>
      <c r="W30" s="83"/>
      <c r="X30" s="83"/>
      <c r="Y30" s="83"/>
      <c r="Z30" s="83"/>
      <c r="AA30" s="82" t="s">
        <v>44</v>
      </c>
      <c r="AB30" s="83"/>
      <c r="AC30" s="83"/>
      <c r="AD30" s="83"/>
      <c r="AE30" s="83"/>
      <c r="AF30" s="82" t="s">
        <v>45</v>
      </c>
      <c r="AG30" s="83"/>
      <c r="AH30" s="83"/>
      <c r="AI30" s="12" t="s">
        <v>46</v>
      </c>
      <c r="AJ30" s="85" t="s">
        <v>47</v>
      </c>
      <c r="AK30" s="83"/>
      <c r="AL30" s="83"/>
      <c r="AM30" s="83"/>
      <c r="AN30" s="83"/>
      <c r="AO30" s="83"/>
      <c r="AP30" s="13">
        <v>101581331</v>
      </c>
      <c r="AQ30" s="13">
        <v>45943358</v>
      </c>
      <c r="AR30" s="13">
        <v>55637973</v>
      </c>
      <c r="AS30" s="75">
        <v>0</v>
      </c>
      <c r="AT30" s="76"/>
      <c r="AU30" s="75">
        <v>45943358</v>
      </c>
      <c r="AV30" s="76"/>
      <c r="AW30" s="13">
        <v>0</v>
      </c>
      <c r="AX30" s="13">
        <v>45943358</v>
      </c>
      <c r="AY30" s="13">
        <v>0</v>
      </c>
      <c r="AZ30" s="13">
        <v>42337623</v>
      </c>
      <c r="BA30" s="13">
        <v>3605735</v>
      </c>
      <c r="BB30" s="13">
        <v>42337623</v>
      </c>
      <c r="BC30" s="13">
        <v>0</v>
      </c>
      <c r="BD30" s="13">
        <v>0</v>
      </c>
      <c r="BE30" s="14">
        <f t="shared" si="0"/>
        <v>0.45228151223968505</v>
      </c>
      <c r="BF30" s="14">
        <f t="shared" si="1"/>
        <v>0.45228151223968505</v>
      </c>
      <c r="BG30" s="14">
        <f t="shared" si="2"/>
        <v>0.45228151223968505</v>
      </c>
      <c r="BH30" s="14">
        <f t="shared" si="3"/>
        <v>0.41678547212577871</v>
      </c>
    </row>
    <row r="31" spans="1:81" ht="13.5" x14ac:dyDescent="0.2">
      <c r="A31" s="82" t="s">
        <v>43</v>
      </c>
      <c r="B31" s="83"/>
      <c r="C31" s="82" t="s">
        <v>54</v>
      </c>
      <c r="D31" s="83"/>
      <c r="E31" s="82" t="s">
        <v>54</v>
      </c>
      <c r="F31" s="83"/>
      <c r="G31" s="82" t="s">
        <v>54</v>
      </c>
      <c r="H31" s="83"/>
      <c r="I31" s="82" t="s">
        <v>58</v>
      </c>
      <c r="J31" s="83"/>
      <c r="K31" s="83"/>
      <c r="L31" s="82" t="s">
        <v>77</v>
      </c>
      <c r="M31" s="83"/>
      <c r="N31" s="83"/>
      <c r="O31" s="82"/>
      <c r="P31" s="83"/>
      <c r="Q31" s="82"/>
      <c r="R31" s="83"/>
      <c r="S31" s="84" t="s">
        <v>78</v>
      </c>
      <c r="T31" s="83"/>
      <c r="U31" s="83"/>
      <c r="V31" s="83"/>
      <c r="W31" s="83"/>
      <c r="X31" s="83"/>
      <c r="Y31" s="83"/>
      <c r="Z31" s="83"/>
      <c r="AA31" s="82" t="s">
        <v>44</v>
      </c>
      <c r="AB31" s="83"/>
      <c r="AC31" s="83"/>
      <c r="AD31" s="83"/>
      <c r="AE31" s="83"/>
      <c r="AF31" s="82" t="s">
        <v>45</v>
      </c>
      <c r="AG31" s="83"/>
      <c r="AH31" s="83"/>
      <c r="AI31" s="12" t="s">
        <v>46</v>
      </c>
      <c r="AJ31" s="85" t="s">
        <v>47</v>
      </c>
      <c r="AK31" s="83"/>
      <c r="AL31" s="83"/>
      <c r="AM31" s="83"/>
      <c r="AN31" s="83"/>
      <c r="AO31" s="83"/>
      <c r="AP31" s="13">
        <v>4100000</v>
      </c>
      <c r="AQ31" s="13">
        <v>3987311</v>
      </c>
      <c r="AR31" s="13">
        <v>112689</v>
      </c>
      <c r="AS31" s="75">
        <v>0</v>
      </c>
      <c r="AT31" s="76"/>
      <c r="AU31" s="75">
        <v>3987311</v>
      </c>
      <c r="AV31" s="76"/>
      <c r="AW31" s="13">
        <v>0</v>
      </c>
      <c r="AX31" s="13">
        <v>3987311</v>
      </c>
      <c r="AY31" s="13">
        <v>0</v>
      </c>
      <c r="AZ31" s="13">
        <v>3987311</v>
      </c>
      <c r="BA31" s="13">
        <v>0</v>
      </c>
      <c r="BB31" s="13">
        <v>3987311</v>
      </c>
      <c r="BC31" s="13">
        <v>0</v>
      </c>
      <c r="BD31" s="13">
        <v>0</v>
      </c>
      <c r="BE31" s="14">
        <f t="shared" si="0"/>
        <v>0.97251487804878045</v>
      </c>
      <c r="BF31" s="14">
        <f t="shared" si="1"/>
        <v>0.97251487804878045</v>
      </c>
      <c r="BG31" s="14">
        <f t="shared" si="2"/>
        <v>0.97251487804878045</v>
      </c>
      <c r="BH31" s="14">
        <f t="shared" si="3"/>
        <v>0.97251487804878045</v>
      </c>
    </row>
    <row r="32" spans="1:81" s="11" customFormat="1" ht="13.5" x14ac:dyDescent="0.2">
      <c r="A32" s="88" t="s">
        <v>43</v>
      </c>
      <c r="B32" s="89"/>
      <c r="C32" s="88" t="s">
        <v>54</v>
      </c>
      <c r="D32" s="89"/>
      <c r="E32" s="88" t="s">
        <v>54</v>
      </c>
      <c r="F32" s="89"/>
      <c r="G32" s="88" t="s">
        <v>79</v>
      </c>
      <c r="H32" s="89"/>
      <c r="I32" s="88"/>
      <c r="J32" s="89"/>
      <c r="K32" s="89"/>
      <c r="L32" s="88"/>
      <c r="M32" s="89"/>
      <c r="N32" s="89"/>
      <c r="O32" s="88"/>
      <c r="P32" s="89"/>
      <c r="Q32" s="88"/>
      <c r="R32" s="89"/>
      <c r="S32" s="90" t="s">
        <v>80</v>
      </c>
      <c r="T32" s="89"/>
      <c r="U32" s="89"/>
      <c r="V32" s="89"/>
      <c r="W32" s="89"/>
      <c r="X32" s="89"/>
      <c r="Y32" s="89"/>
      <c r="Z32" s="89"/>
      <c r="AA32" s="88" t="s">
        <v>44</v>
      </c>
      <c r="AB32" s="89"/>
      <c r="AC32" s="89"/>
      <c r="AD32" s="89"/>
      <c r="AE32" s="89"/>
      <c r="AF32" s="88" t="s">
        <v>45</v>
      </c>
      <c r="AG32" s="89"/>
      <c r="AH32" s="89"/>
      <c r="AI32" s="7" t="s">
        <v>46</v>
      </c>
      <c r="AJ32" s="91" t="s">
        <v>47</v>
      </c>
      <c r="AK32" s="89"/>
      <c r="AL32" s="89"/>
      <c r="AM32" s="89"/>
      <c r="AN32" s="89"/>
      <c r="AO32" s="89"/>
      <c r="AP32" s="8">
        <v>1121340468</v>
      </c>
      <c r="AQ32" s="8">
        <v>823107936</v>
      </c>
      <c r="AR32" s="8">
        <v>298232532</v>
      </c>
      <c r="AS32" s="86">
        <v>0</v>
      </c>
      <c r="AT32" s="87"/>
      <c r="AU32" s="86">
        <v>823107936</v>
      </c>
      <c r="AV32" s="87"/>
      <c r="AW32" s="8">
        <v>0</v>
      </c>
      <c r="AX32" s="8">
        <v>823107936</v>
      </c>
      <c r="AY32" s="8">
        <v>0</v>
      </c>
      <c r="AZ32" s="8">
        <v>803968087</v>
      </c>
      <c r="BA32" s="8">
        <v>19139849</v>
      </c>
      <c r="BB32" s="8">
        <v>735321422</v>
      </c>
      <c r="BC32" s="8">
        <v>68646665</v>
      </c>
      <c r="BD32" s="8">
        <v>0</v>
      </c>
      <c r="BE32" s="9">
        <f t="shared" si="0"/>
        <v>0.73403926772399331</v>
      </c>
      <c r="BF32" s="9">
        <f t="shared" si="1"/>
        <v>0.73403926772399331</v>
      </c>
      <c r="BG32" s="9">
        <f t="shared" si="2"/>
        <v>0.73403926772399331</v>
      </c>
      <c r="BH32" s="9">
        <f t="shared" si="3"/>
        <v>0.65575214931064096</v>
      </c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</row>
    <row r="33" spans="1:192" ht="13.5" x14ac:dyDescent="0.2">
      <c r="A33" s="82" t="s">
        <v>43</v>
      </c>
      <c r="B33" s="83"/>
      <c r="C33" s="82" t="s">
        <v>54</v>
      </c>
      <c r="D33" s="83"/>
      <c r="E33" s="82" t="s">
        <v>54</v>
      </c>
      <c r="F33" s="83"/>
      <c r="G33" s="82" t="s">
        <v>79</v>
      </c>
      <c r="H33" s="83"/>
      <c r="I33" s="82" t="s">
        <v>58</v>
      </c>
      <c r="J33" s="83"/>
      <c r="K33" s="83"/>
      <c r="L33" s="82"/>
      <c r="M33" s="83"/>
      <c r="N33" s="83"/>
      <c r="O33" s="82"/>
      <c r="P33" s="83"/>
      <c r="Q33" s="82"/>
      <c r="R33" s="83"/>
      <c r="S33" s="84" t="s">
        <v>81</v>
      </c>
      <c r="T33" s="83"/>
      <c r="U33" s="83"/>
      <c r="V33" s="83"/>
      <c r="W33" s="83"/>
      <c r="X33" s="83"/>
      <c r="Y33" s="83"/>
      <c r="Z33" s="83"/>
      <c r="AA33" s="82" t="s">
        <v>44</v>
      </c>
      <c r="AB33" s="83"/>
      <c r="AC33" s="83"/>
      <c r="AD33" s="83"/>
      <c r="AE33" s="83"/>
      <c r="AF33" s="82" t="s">
        <v>45</v>
      </c>
      <c r="AG33" s="83"/>
      <c r="AH33" s="83"/>
      <c r="AI33" s="12" t="s">
        <v>46</v>
      </c>
      <c r="AJ33" s="85" t="s">
        <v>47</v>
      </c>
      <c r="AK33" s="83"/>
      <c r="AL33" s="83"/>
      <c r="AM33" s="83"/>
      <c r="AN33" s="83"/>
      <c r="AO33" s="83"/>
      <c r="AP33" s="13">
        <v>327925811</v>
      </c>
      <c r="AQ33" s="13">
        <v>239586703</v>
      </c>
      <c r="AR33" s="13">
        <v>88339108</v>
      </c>
      <c r="AS33" s="75">
        <v>0</v>
      </c>
      <c r="AT33" s="76"/>
      <c r="AU33" s="75">
        <v>239586703</v>
      </c>
      <c r="AV33" s="76"/>
      <c r="AW33" s="13">
        <v>0</v>
      </c>
      <c r="AX33" s="13">
        <v>239586703</v>
      </c>
      <c r="AY33" s="13">
        <v>0</v>
      </c>
      <c r="AZ33" s="13">
        <v>239586703</v>
      </c>
      <c r="BA33" s="13">
        <v>0</v>
      </c>
      <c r="BB33" s="13">
        <v>213218501</v>
      </c>
      <c r="BC33" s="13">
        <v>26368202</v>
      </c>
      <c r="BD33" s="13">
        <v>0</v>
      </c>
      <c r="BE33" s="14">
        <f t="shared" si="0"/>
        <v>0.73061251954942941</v>
      </c>
      <c r="BF33" s="14">
        <f t="shared" si="1"/>
        <v>0.73061251954942941</v>
      </c>
      <c r="BG33" s="14">
        <f t="shared" si="2"/>
        <v>0.73061251954942941</v>
      </c>
      <c r="BH33" s="14">
        <f t="shared" si="3"/>
        <v>0.65020347239455334</v>
      </c>
    </row>
    <row r="34" spans="1:192" ht="13.5" x14ac:dyDescent="0.2">
      <c r="A34" s="82" t="s">
        <v>43</v>
      </c>
      <c r="B34" s="83"/>
      <c r="C34" s="82" t="s">
        <v>54</v>
      </c>
      <c r="D34" s="83"/>
      <c r="E34" s="82" t="s">
        <v>54</v>
      </c>
      <c r="F34" s="83"/>
      <c r="G34" s="82" t="s">
        <v>79</v>
      </c>
      <c r="H34" s="83"/>
      <c r="I34" s="82" t="s">
        <v>82</v>
      </c>
      <c r="J34" s="83"/>
      <c r="K34" s="83"/>
      <c r="L34" s="82"/>
      <c r="M34" s="83"/>
      <c r="N34" s="83"/>
      <c r="O34" s="82"/>
      <c r="P34" s="83"/>
      <c r="Q34" s="82"/>
      <c r="R34" s="83"/>
      <c r="S34" s="84" t="s">
        <v>83</v>
      </c>
      <c r="T34" s="83"/>
      <c r="U34" s="83"/>
      <c r="V34" s="83"/>
      <c r="W34" s="83"/>
      <c r="X34" s="83"/>
      <c r="Y34" s="83"/>
      <c r="Z34" s="83"/>
      <c r="AA34" s="82" t="s">
        <v>44</v>
      </c>
      <c r="AB34" s="83"/>
      <c r="AC34" s="83"/>
      <c r="AD34" s="83"/>
      <c r="AE34" s="83"/>
      <c r="AF34" s="82" t="s">
        <v>45</v>
      </c>
      <c r="AG34" s="83"/>
      <c r="AH34" s="83"/>
      <c r="AI34" s="12" t="s">
        <v>46</v>
      </c>
      <c r="AJ34" s="85" t="s">
        <v>47</v>
      </c>
      <c r="AK34" s="83"/>
      <c r="AL34" s="83"/>
      <c r="AM34" s="83"/>
      <c r="AN34" s="83"/>
      <c r="AO34" s="83"/>
      <c r="AP34" s="13">
        <v>248824271</v>
      </c>
      <c r="AQ34" s="13">
        <v>181610712</v>
      </c>
      <c r="AR34" s="13">
        <v>67213559</v>
      </c>
      <c r="AS34" s="75">
        <v>0</v>
      </c>
      <c r="AT34" s="76"/>
      <c r="AU34" s="75">
        <v>181610712</v>
      </c>
      <c r="AV34" s="76"/>
      <c r="AW34" s="13">
        <v>0</v>
      </c>
      <c r="AX34" s="13">
        <v>181610712</v>
      </c>
      <c r="AY34" s="13">
        <v>0</v>
      </c>
      <c r="AZ34" s="13">
        <v>181610712</v>
      </c>
      <c r="BA34" s="13">
        <v>0</v>
      </c>
      <c r="BB34" s="13">
        <v>161682049</v>
      </c>
      <c r="BC34" s="13">
        <v>19928663</v>
      </c>
      <c r="BD34" s="13">
        <v>0</v>
      </c>
      <c r="BE34" s="14">
        <f t="shared" si="0"/>
        <v>0.7298753906527069</v>
      </c>
      <c r="BF34" s="14">
        <f t="shared" si="1"/>
        <v>0.7298753906527069</v>
      </c>
      <c r="BG34" s="14">
        <f t="shared" si="2"/>
        <v>0.7298753906527069</v>
      </c>
      <c r="BH34" s="14">
        <f t="shared" si="3"/>
        <v>0.64978407592722331</v>
      </c>
    </row>
    <row r="35" spans="1:192" ht="13.5" x14ac:dyDescent="0.2">
      <c r="A35" s="82" t="s">
        <v>43</v>
      </c>
      <c r="B35" s="83"/>
      <c r="C35" s="82" t="s">
        <v>54</v>
      </c>
      <c r="D35" s="83"/>
      <c r="E35" s="82" t="s">
        <v>54</v>
      </c>
      <c r="F35" s="83"/>
      <c r="G35" s="82" t="s">
        <v>79</v>
      </c>
      <c r="H35" s="83"/>
      <c r="I35" s="82" t="s">
        <v>61</v>
      </c>
      <c r="J35" s="83"/>
      <c r="K35" s="83"/>
      <c r="L35" s="82"/>
      <c r="M35" s="83"/>
      <c r="N35" s="83"/>
      <c r="O35" s="82"/>
      <c r="P35" s="83"/>
      <c r="Q35" s="82"/>
      <c r="R35" s="83"/>
      <c r="S35" s="84" t="s">
        <v>84</v>
      </c>
      <c r="T35" s="83"/>
      <c r="U35" s="83"/>
      <c r="V35" s="83"/>
      <c r="W35" s="83"/>
      <c r="X35" s="83"/>
      <c r="Y35" s="83"/>
      <c r="Z35" s="83"/>
      <c r="AA35" s="82" t="s">
        <v>44</v>
      </c>
      <c r="AB35" s="83"/>
      <c r="AC35" s="83"/>
      <c r="AD35" s="83"/>
      <c r="AE35" s="83"/>
      <c r="AF35" s="82" t="s">
        <v>45</v>
      </c>
      <c r="AG35" s="83"/>
      <c r="AH35" s="83"/>
      <c r="AI35" s="12" t="s">
        <v>46</v>
      </c>
      <c r="AJ35" s="85" t="s">
        <v>47</v>
      </c>
      <c r="AK35" s="83"/>
      <c r="AL35" s="83"/>
      <c r="AM35" s="83"/>
      <c r="AN35" s="83"/>
      <c r="AO35" s="83"/>
      <c r="AP35" s="13">
        <v>241509464</v>
      </c>
      <c r="AQ35" s="13">
        <v>192399921</v>
      </c>
      <c r="AR35" s="13">
        <v>49109543</v>
      </c>
      <c r="AS35" s="75">
        <v>0</v>
      </c>
      <c r="AT35" s="76"/>
      <c r="AU35" s="75">
        <v>192399921</v>
      </c>
      <c r="AV35" s="76"/>
      <c r="AW35" s="13">
        <v>0</v>
      </c>
      <c r="AX35" s="13">
        <v>192399921</v>
      </c>
      <c r="AY35" s="13">
        <v>0</v>
      </c>
      <c r="AZ35" s="13">
        <v>173260072</v>
      </c>
      <c r="BA35" s="13">
        <v>19139849</v>
      </c>
      <c r="BB35" s="13">
        <v>173260072</v>
      </c>
      <c r="BC35" s="13">
        <v>0</v>
      </c>
      <c r="BD35" s="13">
        <v>0</v>
      </c>
      <c r="BE35" s="14">
        <f t="shared" si="0"/>
        <v>0.79665582380655686</v>
      </c>
      <c r="BF35" s="14">
        <f t="shared" si="1"/>
        <v>0.79665582380655686</v>
      </c>
      <c r="BG35" s="14">
        <f t="shared" si="2"/>
        <v>0.79665582380655686</v>
      </c>
      <c r="BH35" s="14">
        <f t="shared" si="3"/>
        <v>0.71740489639776606</v>
      </c>
    </row>
    <row r="36" spans="1:192" ht="13.5" x14ac:dyDescent="0.2">
      <c r="A36" s="82" t="s">
        <v>43</v>
      </c>
      <c r="B36" s="83"/>
      <c r="C36" s="82" t="s">
        <v>54</v>
      </c>
      <c r="D36" s="83"/>
      <c r="E36" s="82" t="s">
        <v>54</v>
      </c>
      <c r="F36" s="83"/>
      <c r="G36" s="82" t="s">
        <v>79</v>
      </c>
      <c r="H36" s="83"/>
      <c r="I36" s="82" t="s">
        <v>63</v>
      </c>
      <c r="J36" s="83"/>
      <c r="K36" s="83"/>
      <c r="L36" s="82"/>
      <c r="M36" s="83"/>
      <c r="N36" s="83"/>
      <c r="O36" s="82"/>
      <c r="P36" s="83"/>
      <c r="Q36" s="82"/>
      <c r="R36" s="83"/>
      <c r="S36" s="84" t="s">
        <v>85</v>
      </c>
      <c r="T36" s="83"/>
      <c r="U36" s="83"/>
      <c r="V36" s="83"/>
      <c r="W36" s="83"/>
      <c r="X36" s="83"/>
      <c r="Y36" s="83"/>
      <c r="Z36" s="83"/>
      <c r="AA36" s="82" t="s">
        <v>44</v>
      </c>
      <c r="AB36" s="83"/>
      <c r="AC36" s="83"/>
      <c r="AD36" s="83"/>
      <c r="AE36" s="83"/>
      <c r="AF36" s="82" t="s">
        <v>45</v>
      </c>
      <c r="AG36" s="83"/>
      <c r="AH36" s="83"/>
      <c r="AI36" s="12" t="s">
        <v>46</v>
      </c>
      <c r="AJ36" s="85" t="s">
        <v>47</v>
      </c>
      <c r="AK36" s="83"/>
      <c r="AL36" s="83"/>
      <c r="AM36" s="83"/>
      <c r="AN36" s="83"/>
      <c r="AO36" s="83"/>
      <c r="AP36" s="13">
        <v>125642467</v>
      </c>
      <c r="AQ36" s="13">
        <v>86525000</v>
      </c>
      <c r="AR36" s="13">
        <v>39117467</v>
      </c>
      <c r="AS36" s="75">
        <v>0</v>
      </c>
      <c r="AT36" s="76"/>
      <c r="AU36" s="75">
        <v>86525000</v>
      </c>
      <c r="AV36" s="76"/>
      <c r="AW36" s="13">
        <v>0</v>
      </c>
      <c r="AX36" s="13">
        <v>86525000</v>
      </c>
      <c r="AY36" s="13">
        <v>0</v>
      </c>
      <c r="AZ36" s="13">
        <v>86525000</v>
      </c>
      <c r="BA36" s="13">
        <v>0</v>
      </c>
      <c r="BB36" s="13">
        <v>77345700</v>
      </c>
      <c r="BC36" s="13">
        <v>9179300</v>
      </c>
      <c r="BD36" s="13">
        <v>0</v>
      </c>
      <c r="BE36" s="14">
        <f t="shared" si="0"/>
        <v>0.68866046700595274</v>
      </c>
      <c r="BF36" s="14">
        <f t="shared" si="1"/>
        <v>0.68866046700595274</v>
      </c>
      <c r="BG36" s="14">
        <f t="shared" si="2"/>
        <v>0.68866046700595274</v>
      </c>
      <c r="BH36" s="14">
        <f t="shared" si="3"/>
        <v>0.61560157044671848</v>
      </c>
    </row>
    <row r="37" spans="1:192" ht="13.5" x14ac:dyDescent="0.2">
      <c r="A37" s="82" t="s">
        <v>43</v>
      </c>
      <c r="B37" s="83"/>
      <c r="C37" s="82" t="s">
        <v>54</v>
      </c>
      <c r="D37" s="83"/>
      <c r="E37" s="82" t="s">
        <v>54</v>
      </c>
      <c r="F37" s="83"/>
      <c r="G37" s="82" t="s">
        <v>79</v>
      </c>
      <c r="H37" s="83"/>
      <c r="I37" s="82" t="s">
        <v>65</v>
      </c>
      <c r="J37" s="83"/>
      <c r="K37" s="83"/>
      <c r="L37" s="82"/>
      <c r="M37" s="83"/>
      <c r="N37" s="83"/>
      <c r="O37" s="82"/>
      <c r="P37" s="83"/>
      <c r="Q37" s="82"/>
      <c r="R37" s="83"/>
      <c r="S37" s="84" t="s">
        <v>86</v>
      </c>
      <c r="T37" s="83"/>
      <c r="U37" s="83"/>
      <c r="V37" s="83"/>
      <c r="W37" s="83"/>
      <c r="X37" s="83"/>
      <c r="Y37" s="83"/>
      <c r="Z37" s="83"/>
      <c r="AA37" s="82" t="s">
        <v>44</v>
      </c>
      <c r="AB37" s="83"/>
      <c r="AC37" s="83"/>
      <c r="AD37" s="83"/>
      <c r="AE37" s="83"/>
      <c r="AF37" s="82" t="s">
        <v>45</v>
      </c>
      <c r="AG37" s="83"/>
      <c r="AH37" s="83"/>
      <c r="AI37" s="12" t="s">
        <v>46</v>
      </c>
      <c r="AJ37" s="85" t="s">
        <v>47</v>
      </c>
      <c r="AK37" s="83"/>
      <c r="AL37" s="83"/>
      <c r="AM37" s="83"/>
      <c r="AN37" s="83"/>
      <c r="AO37" s="83"/>
      <c r="AP37" s="13">
        <v>20342841</v>
      </c>
      <c r="AQ37" s="13">
        <v>14796400</v>
      </c>
      <c r="AR37" s="13">
        <v>5546441</v>
      </c>
      <c r="AS37" s="75">
        <v>0</v>
      </c>
      <c r="AT37" s="76"/>
      <c r="AU37" s="75">
        <v>14796400</v>
      </c>
      <c r="AV37" s="76"/>
      <c r="AW37" s="13">
        <v>0</v>
      </c>
      <c r="AX37" s="13">
        <v>14796400</v>
      </c>
      <c r="AY37" s="13">
        <v>0</v>
      </c>
      <c r="AZ37" s="13">
        <v>14796400</v>
      </c>
      <c r="BA37" s="13">
        <v>0</v>
      </c>
      <c r="BB37" s="13">
        <v>13103700</v>
      </c>
      <c r="BC37" s="13">
        <v>1692700</v>
      </c>
      <c r="BD37" s="13">
        <v>0</v>
      </c>
      <c r="BE37" s="14">
        <f t="shared" si="0"/>
        <v>0.72735170077768385</v>
      </c>
      <c r="BF37" s="14">
        <f t="shared" si="1"/>
        <v>0.72735170077768385</v>
      </c>
      <c r="BG37" s="14">
        <f t="shared" si="2"/>
        <v>0.72735170077768385</v>
      </c>
      <c r="BH37" s="14">
        <f t="shared" si="3"/>
        <v>0.64414306733263071</v>
      </c>
    </row>
    <row r="38" spans="1:192" ht="13.5" x14ac:dyDescent="0.2">
      <c r="A38" s="82" t="s">
        <v>43</v>
      </c>
      <c r="B38" s="83"/>
      <c r="C38" s="82" t="s">
        <v>54</v>
      </c>
      <c r="D38" s="83"/>
      <c r="E38" s="82" t="s">
        <v>54</v>
      </c>
      <c r="F38" s="83"/>
      <c r="G38" s="82" t="s">
        <v>79</v>
      </c>
      <c r="H38" s="83"/>
      <c r="I38" s="82" t="s">
        <v>67</v>
      </c>
      <c r="J38" s="83"/>
      <c r="K38" s="83"/>
      <c r="L38" s="82"/>
      <c r="M38" s="83"/>
      <c r="N38" s="83"/>
      <c r="O38" s="82"/>
      <c r="P38" s="83"/>
      <c r="Q38" s="82"/>
      <c r="R38" s="83"/>
      <c r="S38" s="84" t="s">
        <v>87</v>
      </c>
      <c r="T38" s="83"/>
      <c r="U38" s="83"/>
      <c r="V38" s="83"/>
      <c r="W38" s="83"/>
      <c r="X38" s="83"/>
      <c r="Y38" s="83"/>
      <c r="Z38" s="83"/>
      <c r="AA38" s="82" t="s">
        <v>44</v>
      </c>
      <c r="AB38" s="83"/>
      <c r="AC38" s="83"/>
      <c r="AD38" s="83"/>
      <c r="AE38" s="83"/>
      <c r="AF38" s="82" t="s">
        <v>45</v>
      </c>
      <c r="AG38" s="83"/>
      <c r="AH38" s="83"/>
      <c r="AI38" s="12" t="s">
        <v>46</v>
      </c>
      <c r="AJ38" s="85" t="s">
        <v>47</v>
      </c>
      <c r="AK38" s="83"/>
      <c r="AL38" s="83"/>
      <c r="AM38" s="83"/>
      <c r="AN38" s="83"/>
      <c r="AO38" s="83"/>
      <c r="AP38" s="13">
        <v>94250332</v>
      </c>
      <c r="AQ38" s="13">
        <v>64903900</v>
      </c>
      <c r="AR38" s="13">
        <v>29346432</v>
      </c>
      <c r="AS38" s="75">
        <v>0</v>
      </c>
      <c r="AT38" s="76"/>
      <c r="AU38" s="75">
        <v>64903900</v>
      </c>
      <c r="AV38" s="76"/>
      <c r="AW38" s="13">
        <v>0</v>
      </c>
      <c r="AX38" s="13">
        <v>64903900</v>
      </c>
      <c r="AY38" s="13">
        <v>0</v>
      </c>
      <c r="AZ38" s="13">
        <v>64903900</v>
      </c>
      <c r="BA38" s="13">
        <v>0</v>
      </c>
      <c r="BB38" s="13">
        <v>58018300</v>
      </c>
      <c r="BC38" s="13">
        <v>6885600</v>
      </c>
      <c r="BD38" s="13">
        <v>0</v>
      </c>
      <c r="BE38" s="14">
        <f t="shared" si="0"/>
        <v>0.68863311802445426</v>
      </c>
      <c r="BF38" s="14">
        <f t="shared" si="1"/>
        <v>0.68863311802445426</v>
      </c>
      <c r="BG38" s="14">
        <f t="shared" si="2"/>
        <v>0.68863311802445426</v>
      </c>
      <c r="BH38" s="14">
        <f t="shared" si="3"/>
        <v>0.61557661144366049</v>
      </c>
    </row>
    <row r="39" spans="1:192" ht="13.5" x14ac:dyDescent="0.2">
      <c r="A39" s="82" t="s">
        <v>43</v>
      </c>
      <c r="B39" s="83"/>
      <c r="C39" s="82" t="s">
        <v>54</v>
      </c>
      <c r="D39" s="83"/>
      <c r="E39" s="82" t="s">
        <v>54</v>
      </c>
      <c r="F39" s="83"/>
      <c r="G39" s="82" t="s">
        <v>79</v>
      </c>
      <c r="H39" s="83"/>
      <c r="I39" s="82" t="s">
        <v>69</v>
      </c>
      <c r="J39" s="83"/>
      <c r="K39" s="83"/>
      <c r="L39" s="82"/>
      <c r="M39" s="83"/>
      <c r="N39" s="83"/>
      <c r="O39" s="82"/>
      <c r="P39" s="83"/>
      <c r="Q39" s="82"/>
      <c r="R39" s="83"/>
      <c r="S39" s="84" t="s">
        <v>88</v>
      </c>
      <c r="T39" s="83"/>
      <c r="U39" s="83"/>
      <c r="V39" s="83"/>
      <c r="W39" s="83"/>
      <c r="X39" s="83"/>
      <c r="Y39" s="83"/>
      <c r="Z39" s="83"/>
      <c r="AA39" s="82" t="s">
        <v>44</v>
      </c>
      <c r="AB39" s="83"/>
      <c r="AC39" s="83"/>
      <c r="AD39" s="83"/>
      <c r="AE39" s="83"/>
      <c r="AF39" s="82" t="s">
        <v>45</v>
      </c>
      <c r="AG39" s="83"/>
      <c r="AH39" s="83"/>
      <c r="AI39" s="12" t="s">
        <v>46</v>
      </c>
      <c r="AJ39" s="85" t="s">
        <v>47</v>
      </c>
      <c r="AK39" s="83"/>
      <c r="AL39" s="83"/>
      <c r="AM39" s="83"/>
      <c r="AN39" s="83"/>
      <c r="AO39" s="83"/>
      <c r="AP39" s="13">
        <v>62845282</v>
      </c>
      <c r="AQ39" s="13">
        <v>43285300</v>
      </c>
      <c r="AR39" s="13">
        <v>19559982</v>
      </c>
      <c r="AS39" s="75">
        <v>0</v>
      </c>
      <c r="AT39" s="76"/>
      <c r="AU39" s="75">
        <v>43285300</v>
      </c>
      <c r="AV39" s="76"/>
      <c r="AW39" s="13">
        <v>0</v>
      </c>
      <c r="AX39" s="13">
        <v>43285300</v>
      </c>
      <c r="AY39" s="13">
        <v>0</v>
      </c>
      <c r="AZ39" s="13">
        <v>43285300</v>
      </c>
      <c r="BA39" s="13">
        <v>0</v>
      </c>
      <c r="BB39" s="13">
        <v>38693100</v>
      </c>
      <c r="BC39" s="13">
        <v>4592200</v>
      </c>
      <c r="BD39" s="13">
        <v>0</v>
      </c>
      <c r="BE39" s="14">
        <f t="shared" si="0"/>
        <v>0.6887597385592128</v>
      </c>
      <c r="BF39" s="14">
        <f t="shared" si="1"/>
        <v>0.6887597385592128</v>
      </c>
      <c r="BG39" s="14">
        <f t="shared" si="2"/>
        <v>0.6887597385592128</v>
      </c>
      <c r="BH39" s="14">
        <f t="shared" si="3"/>
        <v>0.61568822302364723</v>
      </c>
    </row>
    <row r="40" spans="1:192" s="11" customFormat="1" ht="13.5" x14ac:dyDescent="0.2">
      <c r="A40" s="88" t="s">
        <v>43</v>
      </c>
      <c r="B40" s="89"/>
      <c r="C40" s="88" t="s">
        <v>54</v>
      </c>
      <c r="D40" s="89"/>
      <c r="E40" s="88" t="s">
        <v>54</v>
      </c>
      <c r="F40" s="89"/>
      <c r="G40" s="88" t="s">
        <v>89</v>
      </c>
      <c r="H40" s="89"/>
      <c r="I40" s="88"/>
      <c r="J40" s="89"/>
      <c r="K40" s="89"/>
      <c r="L40" s="88"/>
      <c r="M40" s="89"/>
      <c r="N40" s="89"/>
      <c r="O40" s="88"/>
      <c r="P40" s="89"/>
      <c r="Q40" s="88"/>
      <c r="R40" s="89"/>
      <c r="S40" s="90" t="s">
        <v>90</v>
      </c>
      <c r="T40" s="89"/>
      <c r="U40" s="89"/>
      <c r="V40" s="89"/>
      <c r="W40" s="89"/>
      <c r="X40" s="89"/>
      <c r="Y40" s="89"/>
      <c r="Z40" s="89"/>
      <c r="AA40" s="88" t="s">
        <v>44</v>
      </c>
      <c r="AB40" s="89"/>
      <c r="AC40" s="89"/>
      <c r="AD40" s="89"/>
      <c r="AE40" s="89"/>
      <c r="AF40" s="88" t="s">
        <v>45</v>
      </c>
      <c r="AG40" s="89"/>
      <c r="AH40" s="89"/>
      <c r="AI40" s="7" t="s">
        <v>46</v>
      </c>
      <c r="AJ40" s="91" t="s">
        <v>47</v>
      </c>
      <c r="AK40" s="89"/>
      <c r="AL40" s="89"/>
      <c r="AM40" s="89"/>
      <c r="AN40" s="89"/>
      <c r="AO40" s="89"/>
      <c r="AP40" s="8">
        <v>426870629</v>
      </c>
      <c r="AQ40" s="8">
        <v>247216190</v>
      </c>
      <c r="AR40" s="8">
        <v>179654439</v>
      </c>
      <c r="AS40" s="86">
        <v>0</v>
      </c>
      <c r="AT40" s="87"/>
      <c r="AU40" s="86">
        <v>247216190</v>
      </c>
      <c r="AV40" s="87"/>
      <c r="AW40" s="8">
        <v>0</v>
      </c>
      <c r="AX40" s="8">
        <v>247216190</v>
      </c>
      <c r="AY40" s="8">
        <v>0</v>
      </c>
      <c r="AZ40" s="8">
        <v>241785644</v>
      </c>
      <c r="BA40" s="8">
        <v>5430546</v>
      </c>
      <c r="BB40" s="8">
        <v>241785644</v>
      </c>
      <c r="BC40" s="8">
        <v>0</v>
      </c>
      <c r="BD40" s="8">
        <v>1175201</v>
      </c>
      <c r="BE40" s="9">
        <f t="shared" si="0"/>
        <v>0.57913609699298374</v>
      </c>
      <c r="BF40" s="9">
        <f t="shared" si="1"/>
        <v>0.57913609699298374</v>
      </c>
      <c r="BG40" s="9">
        <f t="shared" si="2"/>
        <v>0.57913609699298374</v>
      </c>
      <c r="BH40" s="9">
        <f t="shared" si="3"/>
        <v>0.56641433627423454</v>
      </c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</row>
    <row r="41" spans="1:192" ht="13.5" x14ac:dyDescent="0.2">
      <c r="A41" s="82" t="s">
        <v>43</v>
      </c>
      <c r="B41" s="83"/>
      <c r="C41" s="82" t="s">
        <v>54</v>
      </c>
      <c r="D41" s="83"/>
      <c r="E41" s="82" t="s">
        <v>54</v>
      </c>
      <c r="F41" s="83"/>
      <c r="G41" s="82" t="s">
        <v>89</v>
      </c>
      <c r="H41" s="83"/>
      <c r="I41" s="82" t="s">
        <v>58</v>
      </c>
      <c r="J41" s="83"/>
      <c r="K41" s="83"/>
      <c r="L41" s="82"/>
      <c r="M41" s="83"/>
      <c r="N41" s="83"/>
      <c r="O41" s="82"/>
      <c r="P41" s="83"/>
      <c r="Q41" s="82"/>
      <c r="R41" s="83"/>
      <c r="S41" s="84" t="s">
        <v>91</v>
      </c>
      <c r="T41" s="83"/>
      <c r="U41" s="83"/>
      <c r="V41" s="83"/>
      <c r="W41" s="83"/>
      <c r="X41" s="83"/>
      <c r="Y41" s="83"/>
      <c r="Z41" s="83"/>
      <c r="AA41" s="82" t="s">
        <v>44</v>
      </c>
      <c r="AB41" s="83"/>
      <c r="AC41" s="83"/>
      <c r="AD41" s="83"/>
      <c r="AE41" s="83"/>
      <c r="AF41" s="82" t="s">
        <v>45</v>
      </c>
      <c r="AG41" s="83"/>
      <c r="AH41" s="83"/>
      <c r="AI41" s="12" t="s">
        <v>46</v>
      </c>
      <c r="AJ41" s="85" t="s">
        <v>47</v>
      </c>
      <c r="AK41" s="83"/>
      <c r="AL41" s="83"/>
      <c r="AM41" s="83"/>
      <c r="AN41" s="83"/>
      <c r="AO41" s="83"/>
      <c r="AP41" s="13">
        <v>179662743</v>
      </c>
      <c r="AQ41" s="13">
        <v>73212325</v>
      </c>
      <c r="AR41" s="13">
        <v>106450418</v>
      </c>
      <c r="AS41" s="75">
        <v>0</v>
      </c>
      <c r="AT41" s="76"/>
      <c r="AU41" s="75">
        <v>73212325</v>
      </c>
      <c r="AV41" s="76"/>
      <c r="AW41" s="13">
        <v>0</v>
      </c>
      <c r="AX41" s="13">
        <v>73212325</v>
      </c>
      <c r="AY41" s="13">
        <v>0</v>
      </c>
      <c r="AZ41" s="13">
        <v>67781779</v>
      </c>
      <c r="BA41" s="13">
        <v>5430546</v>
      </c>
      <c r="BB41" s="13">
        <v>67781779</v>
      </c>
      <c r="BC41" s="13">
        <v>0</v>
      </c>
      <c r="BD41" s="13">
        <v>0</v>
      </c>
      <c r="BE41" s="14">
        <f t="shared" si="0"/>
        <v>0.40749864873208574</v>
      </c>
      <c r="BF41" s="14">
        <f t="shared" si="1"/>
        <v>0.40749864873208574</v>
      </c>
      <c r="BG41" s="14">
        <f t="shared" si="2"/>
        <v>0.40749864873208574</v>
      </c>
      <c r="BH41" s="14">
        <f t="shared" si="3"/>
        <v>0.37727231516219251</v>
      </c>
    </row>
    <row r="42" spans="1:192" ht="13.5" x14ac:dyDescent="0.2">
      <c r="A42" s="82" t="s">
        <v>43</v>
      </c>
      <c r="B42" s="83"/>
      <c r="C42" s="82" t="s">
        <v>54</v>
      </c>
      <c r="D42" s="83"/>
      <c r="E42" s="82" t="s">
        <v>54</v>
      </c>
      <c r="F42" s="83"/>
      <c r="G42" s="82" t="s">
        <v>89</v>
      </c>
      <c r="H42" s="83"/>
      <c r="I42" s="82" t="s">
        <v>58</v>
      </c>
      <c r="J42" s="83"/>
      <c r="K42" s="83"/>
      <c r="L42" s="82" t="s">
        <v>58</v>
      </c>
      <c r="M42" s="83"/>
      <c r="N42" s="83"/>
      <c r="O42" s="82"/>
      <c r="P42" s="83"/>
      <c r="Q42" s="82"/>
      <c r="R42" s="83"/>
      <c r="S42" s="84" t="s">
        <v>92</v>
      </c>
      <c r="T42" s="83"/>
      <c r="U42" s="83"/>
      <c r="V42" s="83"/>
      <c r="W42" s="83"/>
      <c r="X42" s="83"/>
      <c r="Y42" s="83"/>
      <c r="Z42" s="83"/>
      <c r="AA42" s="82" t="s">
        <v>44</v>
      </c>
      <c r="AB42" s="83"/>
      <c r="AC42" s="83"/>
      <c r="AD42" s="83"/>
      <c r="AE42" s="83"/>
      <c r="AF42" s="82" t="s">
        <v>45</v>
      </c>
      <c r="AG42" s="83"/>
      <c r="AH42" s="83"/>
      <c r="AI42" s="12" t="s">
        <v>46</v>
      </c>
      <c r="AJ42" s="85" t="s">
        <v>47</v>
      </c>
      <c r="AK42" s="83"/>
      <c r="AL42" s="83"/>
      <c r="AM42" s="83"/>
      <c r="AN42" s="83"/>
      <c r="AO42" s="83"/>
      <c r="AP42" s="13">
        <v>146769638</v>
      </c>
      <c r="AQ42" s="13">
        <v>56007962</v>
      </c>
      <c r="AR42" s="13">
        <v>90761676</v>
      </c>
      <c r="AS42" s="75">
        <v>0</v>
      </c>
      <c r="AT42" s="76"/>
      <c r="AU42" s="75">
        <v>56007962</v>
      </c>
      <c r="AV42" s="76"/>
      <c r="AW42" s="13">
        <v>0</v>
      </c>
      <c r="AX42" s="13">
        <v>56007962</v>
      </c>
      <c r="AY42" s="13">
        <v>0</v>
      </c>
      <c r="AZ42" s="13">
        <v>56007962</v>
      </c>
      <c r="BA42" s="13">
        <v>0</v>
      </c>
      <c r="BB42" s="13">
        <v>56007962</v>
      </c>
      <c r="BC42" s="13">
        <v>0</v>
      </c>
      <c r="BD42" s="13">
        <v>0</v>
      </c>
      <c r="BE42" s="14">
        <f t="shared" si="0"/>
        <v>0.38160455229848017</v>
      </c>
      <c r="BF42" s="14">
        <f t="shared" si="1"/>
        <v>0.38160455229848017</v>
      </c>
      <c r="BG42" s="14">
        <f t="shared" si="2"/>
        <v>0.38160455229848017</v>
      </c>
      <c r="BH42" s="14">
        <f t="shared" si="3"/>
        <v>0.38160455229848017</v>
      </c>
    </row>
    <row r="43" spans="1:192" ht="13.5" x14ac:dyDescent="0.2">
      <c r="A43" s="82" t="s">
        <v>43</v>
      </c>
      <c r="B43" s="83"/>
      <c r="C43" s="82" t="s">
        <v>54</v>
      </c>
      <c r="D43" s="83"/>
      <c r="E43" s="82" t="s">
        <v>54</v>
      </c>
      <c r="F43" s="83"/>
      <c r="G43" s="82" t="s">
        <v>89</v>
      </c>
      <c r="H43" s="83"/>
      <c r="I43" s="82" t="s">
        <v>58</v>
      </c>
      <c r="J43" s="83"/>
      <c r="K43" s="83"/>
      <c r="L43" s="82" t="s">
        <v>82</v>
      </c>
      <c r="M43" s="83"/>
      <c r="N43" s="83"/>
      <c r="O43" s="82"/>
      <c r="P43" s="83"/>
      <c r="Q43" s="82"/>
      <c r="R43" s="83"/>
      <c r="S43" s="84" t="s">
        <v>93</v>
      </c>
      <c r="T43" s="83"/>
      <c r="U43" s="83"/>
      <c r="V43" s="83"/>
      <c r="W43" s="83"/>
      <c r="X43" s="83"/>
      <c r="Y43" s="83"/>
      <c r="Z43" s="83"/>
      <c r="AA43" s="82" t="s">
        <v>44</v>
      </c>
      <c r="AB43" s="83"/>
      <c r="AC43" s="83"/>
      <c r="AD43" s="83"/>
      <c r="AE43" s="83"/>
      <c r="AF43" s="82" t="s">
        <v>45</v>
      </c>
      <c r="AG43" s="83"/>
      <c r="AH43" s="83"/>
      <c r="AI43" s="12" t="s">
        <v>46</v>
      </c>
      <c r="AJ43" s="85" t="s">
        <v>47</v>
      </c>
      <c r="AK43" s="83"/>
      <c r="AL43" s="83"/>
      <c r="AM43" s="83"/>
      <c r="AN43" s="83"/>
      <c r="AO43" s="83"/>
      <c r="AP43" s="13">
        <v>19811956</v>
      </c>
      <c r="AQ43" s="13">
        <v>11631424</v>
      </c>
      <c r="AR43" s="13">
        <v>8180532</v>
      </c>
      <c r="AS43" s="75">
        <v>0</v>
      </c>
      <c r="AT43" s="76"/>
      <c r="AU43" s="75">
        <v>11631424</v>
      </c>
      <c r="AV43" s="76"/>
      <c r="AW43" s="13">
        <v>0</v>
      </c>
      <c r="AX43" s="13">
        <v>11631424</v>
      </c>
      <c r="AY43" s="13">
        <v>0</v>
      </c>
      <c r="AZ43" s="13">
        <v>6649537</v>
      </c>
      <c r="BA43" s="13">
        <v>4981887</v>
      </c>
      <c r="BB43" s="13">
        <v>6649537</v>
      </c>
      <c r="BC43" s="13">
        <v>0</v>
      </c>
      <c r="BD43" s="13">
        <v>0</v>
      </c>
      <c r="BE43" s="14">
        <f t="shared" si="0"/>
        <v>0.58709114839544363</v>
      </c>
      <c r="BF43" s="14">
        <f t="shared" si="1"/>
        <v>0.58709114839544363</v>
      </c>
      <c r="BG43" s="14">
        <f t="shared" si="2"/>
        <v>0.58709114839544363</v>
      </c>
      <c r="BH43" s="14">
        <f t="shared" si="3"/>
        <v>0.33563253421317918</v>
      </c>
    </row>
    <row r="44" spans="1:192" ht="13.5" x14ac:dyDescent="0.2">
      <c r="A44" s="82" t="s">
        <v>43</v>
      </c>
      <c r="B44" s="83"/>
      <c r="C44" s="82" t="s">
        <v>54</v>
      </c>
      <c r="D44" s="83"/>
      <c r="E44" s="82" t="s">
        <v>54</v>
      </c>
      <c r="F44" s="83"/>
      <c r="G44" s="82" t="s">
        <v>89</v>
      </c>
      <c r="H44" s="83"/>
      <c r="I44" s="82" t="s">
        <v>58</v>
      </c>
      <c r="J44" s="83"/>
      <c r="K44" s="83"/>
      <c r="L44" s="82" t="s">
        <v>61</v>
      </c>
      <c r="M44" s="83"/>
      <c r="N44" s="83"/>
      <c r="O44" s="82"/>
      <c r="P44" s="83"/>
      <c r="Q44" s="82"/>
      <c r="R44" s="83"/>
      <c r="S44" s="84" t="s">
        <v>94</v>
      </c>
      <c r="T44" s="83"/>
      <c r="U44" s="83"/>
      <c r="V44" s="83"/>
      <c r="W44" s="83"/>
      <c r="X44" s="83"/>
      <c r="Y44" s="83"/>
      <c r="Z44" s="83"/>
      <c r="AA44" s="82" t="s">
        <v>44</v>
      </c>
      <c r="AB44" s="83"/>
      <c r="AC44" s="83"/>
      <c r="AD44" s="83"/>
      <c r="AE44" s="83"/>
      <c r="AF44" s="82" t="s">
        <v>45</v>
      </c>
      <c r="AG44" s="83"/>
      <c r="AH44" s="83"/>
      <c r="AI44" s="12" t="s">
        <v>46</v>
      </c>
      <c r="AJ44" s="85" t="s">
        <v>47</v>
      </c>
      <c r="AK44" s="83"/>
      <c r="AL44" s="83"/>
      <c r="AM44" s="83"/>
      <c r="AN44" s="83"/>
      <c r="AO44" s="83"/>
      <c r="AP44" s="13">
        <v>13081149</v>
      </c>
      <c r="AQ44" s="13">
        <v>5572939</v>
      </c>
      <c r="AR44" s="13">
        <v>7508210</v>
      </c>
      <c r="AS44" s="75">
        <v>0</v>
      </c>
      <c r="AT44" s="76"/>
      <c r="AU44" s="75">
        <v>5572939</v>
      </c>
      <c r="AV44" s="76"/>
      <c r="AW44" s="13">
        <v>0</v>
      </c>
      <c r="AX44" s="13">
        <v>5572939</v>
      </c>
      <c r="AY44" s="13">
        <v>0</v>
      </c>
      <c r="AZ44" s="13">
        <v>5124280</v>
      </c>
      <c r="BA44" s="13">
        <v>448659</v>
      </c>
      <c r="BB44" s="13">
        <v>5124280</v>
      </c>
      <c r="BC44" s="13">
        <v>0</v>
      </c>
      <c r="BD44" s="13">
        <v>0</v>
      </c>
      <c r="BE44" s="14">
        <f t="shared" si="0"/>
        <v>0.4260282487417581</v>
      </c>
      <c r="BF44" s="14">
        <f t="shared" si="1"/>
        <v>0.4260282487417581</v>
      </c>
      <c r="BG44" s="14">
        <f t="shared" si="2"/>
        <v>0.4260282487417581</v>
      </c>
      <c r="BH44" s="14">
        <f t="shared" si="3"/>
        <v>0.39173011483930043</v>
      </c>
    </row>
    <row r="45" spans="1:192" ht="13.5" x14ac:dyDescent="0.2">
      <c r="A45" s="82" t="s">
        <v>43</v>
      </c>
      <c r="B45" s="83"/>
      <c r="C45" s="82" t="s">
        <v>54</v>
      </c>
      <c r="D45" s="83"/>
      <c r="E45" s="82" t="s">
        <v>54</v>
      </c>
      <c r="F45" s="83"/>
      <c r="G45" s="82" t="s">
        <v>89</v>
      </c>
      <c r="H45" s="83"/>
      <c r="I45" s="82" t="s">
        <v>82</v>
      </c>
      <c r="J45" s="83"/>
      <c r="K45" s="83"/>
      <c r="L45" s="82"/>
      <c r="M45" s="83"/>
      <c r="N45" s="83"/>
      <c r="O45" s="82"/>
      <c r="P45" s="83"/>
      <c r="Q45" s="82"/>
      <c r="R45" s="83"/>
      <c r="S45" s="84" t="s">
        <v>95</v>
      </c>
      <c r="T45" s="83"/>
      <c r="U45" s="83"/>
      <c r="V45" s="83"/>
      <c r="W45" s="83"/>
      <c r="X45" s="83"/>
      <c r="Y45" s="83"/>
      <c r="Z45" s="83"/>
      <c r="AA45" s="82" t="s">
        <v>44</v>
      </c>
      <c r="AB45" s="83"/>
      <c r="AC45" s="83"/>
      <c r="AD45" s="83"/>
      <c r="AE45" s="83"/>
      <c r="AF45" s="82" t="s">
        <v>45</v>
      </c>
      <c r="AG45" s="83"/>
      <c r="AH45" s="83"/>
      <c r="AI45" s="12" t="s">
        <v>46</v>
      </c>
      <c r="AJ45" s="85" t="s">
        <v>47</v>
      </c>
      <c r="AK45" s="83"/>
      <c r="AL45" s="83"/>
      <c r="AM45" s="83"/>
      <c r="AN45" s="83"/>
      <c r="AO45" s="83"/>
      <c r="AP45" s="13">
        <v>109454405</v>
      </c>
      <c r="AQ45" s="13">
        <v>99171281</v>
      </c>
      <c r="AR45" s="13">
        <v>10283124</v>
      </c>
      <c r="AS45" s="75">
        <v>0</v>
      </c>
      <c r="AT45" s="76"/>
      <c r="AU45" s="75">
        <v>99171281</v>
      </c>
      <c r="AV45" s="76"/>
      <c r="AW45" s="13">
        <v>0</v>
      </c>
      <c r="AX45" s="13">
        <v>99171281</v>
      </c>
      <c r="AY45" s="13">
        <v>0</v>
      </c>
      <c r="AZ45" s="13">
        <v>99171281</v>
      </c>
      <c r="BA45" s="13">
        <v>0</v>
      </c>
      <c r="BB45" s="13">
        <v>99171281</v>
      </c>
      <c r="BC45" s="13">
        <v>0</v>
      </c>
      <c r="BD45" s="13">
        <v>0</v>
      </c>
      <c r="BE45" s="14">
        <f t="shared" si="0"/>
        <v>0.90605107213364322</v>
      </c>
      <c r="BF45" s="14">
        <f t="shared" si="1"/>
        <v>0.90605107213364322</v>
      </c>
      <c r="BG45" s="14">
        <f t="shared" si="2"/>
        <v>0.90605107213364322</v>
      </c>
      <c r="BH45" s="14">
        <f t="shared" si="3"/>
        <v>0.90605107213364322</v>
      </c>
    </row>
    <row r="46" spans="1:192" ht="13.5" x14ac:dyDescent="0.2">
      <c r="A46" s="82" t="s">
        <v>43</v>
      </c>
      <c r="B46" s="83"/>
      <c r="C46" s="82" t="s">
        <v>54</v>
      </c>
      <c r="D46" s="83"/>
      <c r="E46" s="82" t="s">
        <v>54</v>
      </c>
      <c r="F46" s="83"/>
      <c r="G46" s="82" t="s">
        <v>89</v>
      </c>
      <c r="H46" s="83"/>
      <c r="I46" s="82" t="s">
        <v>96</v>
      </c>
      <c r="J46" s="83"/>
      <c r="K46" s="83"/>
      <c r="L46" s="82"/>
      <c r="M46" s="83"/>
      <c r="N46" s="83"/>
      <c r="O46" s="82"/>
      <c r="P46" s="83"/>
      <c r="Q46" s="82"/>
      <c r="R46" s="83"/>
      <c r="S46" s="84" t="s">
        <v>97</v>
      </c>
      <c r="T46" s="83"/>
      <c r="U46" s="83"/>
      <c r="V46" s="83"/>
      <c r="W46" s="83"/>
      <c r="X46" s="83"/>
      <c r="Y46" s="83"/>
      <c r="Z46" s="83"/>
      <c r="AA46" s="82" t="s">
        <v>44</v>
      </c>
      <c r="AB46" s="83"/>
      <c r="AC46" s="83"/>
      <c r="AD46" s="83"/>
      <c r="AE46" s="83"/>
      <c r="AF46" s="82" t="s">
        <v>45</v>
      </c>
      <c r="AG46" s="83"/>
      <c r="AH46" s="83"/>
      <c r="AI46" s="12" t="s">
        <v>46</v>
      </c>
      <c r="AJ46" s="85" t="s">
        <v>47</v>
      </c>
      <c r="AK46" s="83"/>
      <c r="AL46" s="83"/>
      <c r="AM46" s="83"/>
      <c r="AN46" s="83"/>
      <c r="AO46" s="83"/>
      <c r="AP46" s="13">
        <v>73144948</v>
      </c>
      <c r="AQ46" s="13">
        <v>45030638</v>
      </c>
      <c r="AR46" s="13">
        <v>28114310</v>
      </c>
      <c r="AS46" s="75">
        <v>0</v>
      </c>
      <c r="AT46" s="76"/>
      <c r="AU46" s="75">
        <v>45030638</v>
      </c>
      <c r="AV46" s="76"/>
      <c r="AW46" s="13">
        <v>0</v>
      </c>
      <c r="AX46" s="13">
        <v>45030638</v>
      </c>
      <c r="AY46" s="13">
        <v>0</v>
      </c>
      <c r="AZ46" s="13">
        <v>45030638</v>
      </c>
      <c r="BA46" s="13">
        <v>0</v>
      </c>
      <c r="BB46" s="13">
        <v>45030638</v>
      </c>
      <c r="BC46" s="13">
        <v>0</v>
      </c>
      <c r="BD46" s="13">
        <v>1175201</v>
      </c>
      <c r="BE46" s="14">
        <f t="shared" si="0"/>
        <v>0.61563565538388243</v>
      </c>
      <c r="BF46" s="14">
        <f t="shared" si="1"/>
        <v>0.61563565538388243</v>
      </c>
      <c r="BG46" s="14">
        <f t="shared" si="2"/>
        <v>0.61563565538388243</v>
      </c>
      <c r="BH46" s="14">
        <f t="shared" si="3"/>
        <v>0.61563565538388243</v>
      </c>
    </row>
    <row r="47" spans="1:192" ht="13.5" x14ac:dyDescent="0.2">
      <c r="A47" s="82" t="s">
        <v>43</v>
      </c>
      <c r="B47" s="83"/>
      <c r="C47" s="82" t="s">
        <v>54</v>
      </c>
      <c r="D47" s="83"/>
      <c r="E47" s="82" t="s">
        <v>54</v>
      </c>
      <c r="F47" s="83"/>
      <c r="G47" s="82" t="s">
        <v>89</v>
      </c>
      <c r="H47" s="83"/>
      <c r="I47" s="82" t="s">
        <v>98</v>
      </c>
      <c r="J47" s="83"/>
      <c r="K47" s="83"/>
      <c r="L47" s="82"/>
      <c r="M47" s="83"/>
      <c r="N47" s="83"/>
      <c r="O47" s="82"/>
      <c r="P47" s="83"/>
      <c r="Q47" s="82"/>
      <c r="R47" s="83"/>
      <c r="S47" s="84" t="s">
        <v>99</v>
      </c>
      <c r="T47" s="83"/>
      <c r="U47" s="83"/>
      <c r="V47" s="83"/>
      <c r="W47" s="83"/>
      <c r="X47" s="83"/>
      <c r="Y47" s="83"/>
      <c r="Z47" s="83"/>
      <c r="AA47" s="82" t="s">
        <v>44</v>
      </c>
      <c r="AB47" s="83"/>
      <c r="AC47" s="83"/>
      <c r="AD47" s="83"/>
      <c r="AE47" s="83"/>
      <c r="AF47" s="82" t="s">
        <v>45</v>
      </c>
      <c r="AG47" s="83"/>
      <c r="AH47" s="83"/>
      <c r="AI47" s="12" t="s">
        <v>46</v>
      </c>
      <c r="AJ47" s="85" t="s">
        <v>47</v>
      </c>
      <c r="AK47" s="83"/>
      <c r="AL47" s="83"/>
      <c r="AM47" s="83"/>
      <c r="AN47" s="83"/>
      <c r="AO47" s="83"/>
      <c r="AP47" s="13">
        <v>64608533</v>
      </c>
      <c r="AQ47" s="13">
        <v>29801946</v>
      </c>
      <c r="AR47" s="13">
        <v>34806587</v>
      </c>
      <c r="AS47" s="75">
        <v>0</v>
      </c>
      <c r="AT47" s="76"/>
      <c r="AU47" s="75">
        <v>29801946</v>
      </c>
      <c r="AV47" s="76"/>
      <c r="AW47" s="13">
        <v>0</v>
      </c>
      <c r="AX47" s="13">
        <v>29801946</v>
      </c>
      <c r="AY47" s="13">
        <v>0</v>
      </c>
      <c r="AZ47" s="13">
        <v>29801946</v>
      </c>
      <c r="BA47" s="13">
        <v>0</v>
      </c>
      <c r="BB47" s="13">
        <v>29801946</v>
      </c>
      <c r="BC47" s="13">
        <v>0</v>
      </c>
      <c r="BD47" s="13">
        <v>0</v>
      </c>
      <c r="BE47" s="14">
        <f t="shared" si="0"/>
        <v>0.46126950444765552</v>
      </c>
      <c r="BF47" s="14">
        <f t="shared" si="1"/>
        <v>0.46126950444765552</v>
      </c>
      <c r="BG47" s="14">
        <f t="shared" si="2"/>
        <v>0.46126950444765552</v>
      </c>
      <c r="BH47" s="14">
        <f t="shared" si="3"/>
        <v>0.46126950444765552</v>
      </c>
    </row>
    <row r="48" spans="1:192" s="19" customFormat="1" ht="13.5" x14ac:dyDescent="0.25">
      <c r="A48" s="97" t="s">
        <v>186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15">
        <f>+AP40+AP32+AP20</f>
        <v>4679898785</v>
      </c>
      <c r="AQ48" s="15">
        <f>+AQ40+AQ32+AQ20</f>
        <v>3243108750</v>
      </c>
      <c r="AR48" s="15">
        <f>+AR40+AR32+AR20</f>
        <v>1436790035</v>
      </c>
      <c r="AS48" s="98">
        <f>+AS40+AS32+AS20</f>
        <v>0</v>
      </c>
      <c r="AT48" s="99"/>
      <c r="AU48" s="98">
        <f>+AU40+AU32+AU20</f>
        <v>3243108750</v>
      </c>
      <c r="AV48" s="99"/>
      <c r="AW48" s="15">
        <f t="shared" ref="AW48:BD48" si="4">+AW40+AW32+AW20</f>
        <v>0</v>
      </c>
      <c r="AX48" s="15">
        <f t="shared" si="4"/>
        <v>3243108750</v>
      </c>
      <c r="AY48" s="15">
        <f t="shared" si="4"/>
        <v>0</v>
      </c>
      <c r="AZ48" s="15">
        <f t="shared" si="4"/>
        <v>3209575828</v>
      </c>
      <c r="BA48" s="15">
        <f t="shared" si="4"/>
        <v>33532922</v>
      </c>
      <c r="BB48" s="15">
        <f t="shared" si="4"/>
        <v>3140929163</v>
      </c>
      <c r="BC48" s="15">
        <f t="shared" si="4"/>
        <v>68646665</v>
      </c>
      <c r="BD48" s="15">
        <f t="shared" si="4"/>
        <v>3241467</v>
      </c>
      <c r="BE48" s="16">
        <f t="shared" si="0"/>
        <v>0.69298694245157699</v>
      </c>
      <c r="BF48" s="16">
        <f t="shared" si="1"/>
        <v>0.69298694245157699</v>
      </c>
      <c r="BG48" s="16">
        <f t="shared" si="2"/>
        <v>0.69298694245157699</v>
      </c>
      <c r="BH48" s="16">
        <f t="shared" si="3"/>
        <v>0.67115322516531728</v>
      </c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8"/>
    </row>
    <row r="49" spans="1:81" ht="13.5" x14ac:dyDescent="0.2">
      <c r="A49" s="82" t="s">
        <v>43</v>
      </c>
      <c r="B49" s="83"/>
      <c r="C49" s="82" t="s">
        <v>79</v>
      </c>
      <c r="D49" s="83"/>
      <c r="E49" s="82" t="s">
        <v>54</v>
      </c>
      <c r="F49" s="83"/>
      <c r="G49" s="82"/>
      <c r="H49" s="83"/>
      <c r="I49" s="82"/>
      <c r="J49" s="83"/>
      <c r="K49" s="83"/>
      <c r="L49" s="82"/>
      <c r="M49" s="83"/>
      <c r="N49" s="83"/>
      <c r="O49" s="82"/>
      <c r="P49" s="83"/>
      <c r="Q49" s="82"/>
      <c r="R49" s="83"/>
      <c r="S49" s="84" t="s">
        <v>100</v>
      </c>
      <c r="T49" s="83"/>
      <c r="U49" s="83"/>
      <c r="V49" s="83"/>
      <c r="W49" s="83"/>
      <c r="X49" s="83"/>
      <c r="Y49" s="83"/>
      <c r="Z49" s="83"/>
      <c r="AA49" s="82" t="s">
        <v>51</v>
      </c>
      <c r="AB49" s="83"/>
      <c r="AC49" s="83"/>
      <c r="AD49" s="83"/>
      <c r="AE49" s="83"/>
      <c r="AF49" s="82" t="s">
        <v>45</v>
      </c>
      <c r="AG49" s="83"/>
      <c r="AH49" s="83"/>
      <c r="AI49" s="12" t="s">
        <v>52</v>
      </c>
      <c r="AJ49" s="85" t="s">
        <v>53</v>
      </c>
      <c r="AK49" s="83"/>
      <c r="AL49" s="83"/>
      <c r="AM49" s="83"/>
      <c r="AN49" s="83"/>
      <c r="AO49" s="83"/>
      <c r="AP49" s="13">
        <v>18540000</v>
      </c>
      <c r="AQ49" s="13">
        <v>0</v>
      </c>
      <c r="AR49" s="13">
        <v>18540000</v>
      </c>
      <c r="AS49" s="75">
        <v>0</v>
      </c>
      <c r="AT49" s="76"/>
      <c r="AU49" s="75">
        <v>0</v>
      </c>
      <c r="AV49" s="76"/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4">
        <f t="shared" si="0"/>
        <v>0</v>
      </c>
      <c r="BF49" s="14">
        <f t="shared" si="1"/>
        <v>0</v>
      </c>
      <c r="BG49" s="14">
        <f t="shared" si="2"/>
        <v>0</v>
      </c>
      <c r="BH49" s="14">
        <f t="shared" si="3"/>
        <v>0</v>
      </c>
    </row>
    <row r="50" spans="1:81" s="11" customFormat="1" ht="13.5" x14ac:dyDescent="0.2">
      <c r="A50" s="88" t="s">
        <v>43</v>
      </c>
      <c r="B50" s="89"/>
      <c r="C50" s="88" t="s">
        <v>79</v>
      </c>
      <c r="D50" s="89"/>
      <c r="E50" s="88" t="s">
        <v>54</v>
      </c>
      <c r="F50" s="89"/>
      <c r="G50" s="88" t="s">
        <v>54</v>
      </c>
      <c r="H50" s="89"/>
      <c r="I50" s="88"/>
      <c r="J50" s="89"/>
      <c r="K50" s="89"/>
      <c r="L50" s="88"/>
      <c r="M50" s="89"/>
      <c r="N50" s="89"/>
      <c r="O50" s="88"/>
      <c r="P50" s="89"/>
      <c r="Q50" s="88"/>
      <c r="R50" s="89"/>
      <c r="S50" s="90" t="s">
        <v>101</v>
      </c>
      <c r="T50" s="89"/>
      <c r="U50" s="89"/>
      <c r="V50" s="89"/>
      <c r="W50" s="89"/>
      <c r="X50" s="89"/>
      <c r="Y50" s="89"/>
      <c r="Z50" s="89"/>
      <c r="AA50" s="88" t="s">
        <v>51</v>
      </c>
      <c r="AB50" s="89"/>
      <c r="AC50" s="89"/>
      <c r="AD50" s="89"/>
      <c r="AE50" s="89"/>
      <c r="AF50" s="88" t="s">
        <v>45</v>
      </c>
      <c r="AG50" s="89"/>
      <c r="AH50" s="89"/>
      <c r="AI50" s="7" t="s">
        <v>52</v>
      </c>
      <c r="AJ50" s="91" t="s">
        <v>53</v>
      </c>
      <c r="AK50" s="89"/>
      <c r="AL50" s="89"/>
      <c r="AM50" s="89"/>
      <c r="AN50" s="89"/>
      <c r="AO50" s="89"/>
      <c r="AP50" s="8">
        <v>18540000</v>
      </c>
      <c r="AQ50" s="8">
        <v>0</v>
      </c>
      <c r="AR50" s="8">
        <v>18540000</v>
      </c>
      <c r="AS50" s="86">
        <v>0</v>
      </c>
      <c r="AT50" s="87"/>
      <c r="AU50" s="86">
        <v>0</v>
      </c>
      <c r="AV50" s="87"/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9">
        <f t="shared" si="0"/>
        <v>0</v>
      </c>
      <c r="BF50" s="9">
        <f t="shared" si="1"/>
        <v>0</v>
      </c>
      <c r="BG50" s="9">
        <f t="shared" si="2"/>
        <v>0</v>
      </c>
      <c r="BH50" s="9">
        <f t="shared" si="3"/>
        <v>0</v>
      </c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</row>
    <row r="51" spans="1:81" ht="13.5" x14ac:dyDescent="0.2">
      <c r="A51" s="82" t="s">
        <v>43</v>
      </c>
      <c r="B51" s="83"/>
      <c r="C51" s="82" t="s">
        <v>79</v>
      </c>
      <c r="D51" s="83"/>
      <c r="E51" s="82" t="s">
        <v>54</v>
      </c>
      <c r="F51" s="83"/>
      <c r="G51" s="82" t="s">
        <v>54</v>
      </c>
      <c r="H51" s="83"/>
      <c r="I51" s="82" t="s">
        <v>61</v>
      </c>
      <c r="J51" s="83"/>
      <c r="K51" s="83"/>
      <c r="L51" s="82"/>
      <c r="M51" s="83"/>
      <c r="N51" s="83"/>
      <c r="O51" s="82"/>
      <c r="P51" s="83"/>
      <c r="Q51" s="82"/>
      <c r="R51" s="83"/>
      <c r="S51" s="84" t="s">
        <v>102</v>
      </c>
      <c r="T51" s="83"/>
      <c r="U51" s="83"/>
      <c r="V51" s="83"/>
      <c r="W51" s="83"/>
      <c r="X51" s="83"/>
      <c r="Y51" s="83"/>
      <c r="Z51" s="83"/>
      <c r="AA51" s="82" t="s">
        <v>51</v>
      </c>
      <c r="AB51" s="83"/>
      <c r="AC51" s="83"/>
      <c r="AD51" s="83"/>
      <c r="AE51" s="83"/>
      <c r="AF51" s="82" t="s">
        <v>45</v>
      </c>
      <c r="AG51" s="83"/>
      <c r="AH51" s="83"/>
      <c r="AI51" s="12" t="s">
        <v>52</v>
      </c>
      <c r="AJ51" s="85" t="s">
        <v>53</v>
      </c>
      <c r="AK51" s="83"/>
      <c r="AL51" s="83"/>
      <c r="AM51" s="83"/>
      <c r="AN51" s="83"/>
      <c r="AO51" s="83"/>
      <c r="AP51" s="13">
        <v>18540000</v>
      </c>
      <c r="AQ51" s="13">
        <v>0</v>
      </c>
      <c r="AR51" s="13">
        <v>18540000</v>
      </c>
      <c r="AS51" s="75">
        <v>0</v>
      </c>
      <c r="AT51" s="76"/>
      <c r="AU51" s="75">
        <v>0</v>
      </c>
      <c r="AV51" s="76"/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4">
        <f t="shared" si="0"/>
        <v>0</v>
      </c>
      <c r="BF51" s="14">
        <f t="shared" si="1"/>
        <v>0</v>
      </c>
      <c r="BG51" s="14">
        <f t="shared" si="2"/>
        <v>0</v>
      </c>
      <c r="BH51" s="14">
        <f t="shared" si="3"/>
        <v>0</v>
      </c>
    </row>
    <row r="52" spans="1:81" ht="13.5" x14ac:dyDescent="0.2">
      <c r="A52" s="82" t="s">
        <v>43</v>
      </c>
      <c r="B52" s="83"/>
      <c r="C52" s="82" t="s">
        <v>79</v>
      </c>
      <c r="D52" s="83"/>
      <c r="E52" s="82" t="s">
        <v>54</v>
      </c>
      <c r="F52" s="83"/>
      <c r="G52" s="82" t="s">
        <v>54</v>
      </c>
      <c r="H52" s="83"/>
      <c r="I52" s="82" t="s">
        <v>61</v>
      </c>
      <c r="J52" s="83"/>
      <c r="K52" s="83"/>
      <c r="L52" s="82" t="s">
        <v>71</v>
      </c>
      <c r="M52" s="83"/>
      <c r="N52" s="83"/>
      <c r="O52" s="82"/>
      <c r="P52" s="83"/>
      <c r="Q52" s="82"/>
      <c r="R52" s="83"/>
      <c r="S52" s="84" t="s">
        <v>103</v>
      </c>
      <c r="T52" s="83"/>
      <c r="U52" s="83"/>
      <c r="V52" s="83"/>
      <c r="W52" s="83"/>
      <c r="X52" s="83"/>
      <c r="Y52" s="83"/>
      <c r="Z52" s="83"/>
      <c r="AA52" s="82" t="s">
        <v>51</v>
      </c>
      <c r="AB52" s="83"/>
      <c r="AC52" s="83"/>
      <c r="AD52" s="83"/>
      <c r="AE52" s="83"/>
      <c r="AF52" s="82" t="s">
        <v>45</v>
      </c>
      <c r="AG52" s="83"/>
      <c r="AH52" s="83"/>
      <c r="AI52" s="12" t="s">
        <v>52</v>
      </c>
      <c r="AJ52" s="85" t="s">
        <v>53</v>
      </c>
      <c r="AK52" s="83"/>
      <c r="AL52" s="83"/>
      <c r="AM52" s="83"/>
      <c r="AN52" s="83"/>
      <c r="AO52" s="83"/>
      <c r="AP52" s="13">
        <v>18540000</v>
      </c>
      <c r="AQ52" s="13">
        <v>0</v>
      </c>
      <c r="AR52" s="13">
        <v>18540000</v>
      </c>
      <c r="AS52" s="75">
        <v>0</v>
      </c>
      <c r="AT52" s="76"/>
      <c r="AU52" s="75">
        <v>0</v>
      </c>
      <c r="AV52" s="76"/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4">
        <f t="shared" si="0"/>
        <v>0</v>
      </c>
      <c r="BF52" s="14">
        <f t="shared" si="1"/>
        <v>0</v>
      </c>
      <c r="BG52" s="14">
        <f t="shared" si="2"/>
        <v>0</v>
      </c>
      <c r="BH52" s="14">
        <f t="shared" si="3"/>
        <v>0</v>
      </c>
    </row>
    <row r="53" spans="1:81" s="11" customFormat="1" ht="13.5" x14ac:dyDescent="0.2">
      <c r="A53" s="88" t="s">
        <v>43</v>
      </c>
      <c r="B53" s="89"/>
      <c r="C53" s="88" t="s">
        <v>79</v>
      </c>
      <c r="D53" s="89"/>
      <c r="E53" s="88" t="s">
        <v>79</v>
      </c>
      <c r="F53" s="89"/>
      <c r="G53" s="88" t="s">
        <v>54</v>
      </c>
      <c r="H53" s="89"/>
      <c r="I53" s="88"/>
      <c r="J53" s="89"/>
      <c r="K53" s="89"/>
      <c r="L53" s="88"/>
      <c r="M53" s="89"/>
      <c r="N53" s="89"/>
      <c r="O53" s="88"/>
      <c r="P53" s="89"/>
      <c r="Q53" s="88"/>
      <c r="R53" s="89"/>
      <c r="S53" s="90" t="s">
        <v>104</v>
      </c>
      <c r="T53" s="89"/>
      <c r="U53" s="89"/>
      <c r="V53" s="89"/>
      <c r="W53" s="89"/>
      <c r="X53" s="89"/>
      <c r="Y53" s="89"/>
      <c r="Z53" s="89"/>
      <c r="AA53" s="88" t="s">
        <v>44</v>
      </c>
      <c r="AB53" s="89"/>
      <c r="AC53" s="89"/>
      <c r="AD53" s="89"/>
      <c r="AE53" s="89"/>
      <c r="AF53" s="88" t="s">
        <v>45</v>
      </c>
      <c r="AG53" s="89"/>
      <c r="AH53" s="89"/>
      <c r="AI53" s="7" t="s">
        <v>46</v>
      </c>
      <c r="AJ53" s="91" t="s">
        <v>47</v>
      </c>
      <c r="AK53" s="89"/>
      <c r="AL53" s="89"/>
      <c r="AM53" s="89"/>
      <c r="AN53" s="89"/>
      <c r="AO53" s="89"/>
      <c r="AP53" s="8">
        <v>90557320</v>
      </c>
      <c r="AQ53" s="8">
        <v>6234832.8700000001</v>
      </c>
      <c r="AR53" s="8">
        <v>84322487.129999995</v>
      </c>
      <c r="AS53" s="86">
        <v>0</v>
      </c>
      <c r="AT53" s="87"/>
      <c r="AU53" s="86">
        <v>6234832.8700000001</v>
      </c>
      <c r="AV53" s="87"/>
      <c r="AW53" s="8">
        <v>0</v>
      </c>
      <c r="AX53" s="8">
        <v>2182812.87</v>
      </c>
      <c r="AY53" s="8">
        <v>4052020</v>
      </c>
      <c r="AZ53" s="8">
        <v>2182812.87</v>
      </c>
      <c r="BA53" s="8">
        <v>0</v>
      </c>
      <c r="BB53" s="8">
        <v>2182812.87</v>
      </c>
      <c r="BC53" s="8">
        <v>0</v>
      </c>
      <c r="BD53" s="8">
        <v>0</v>
      </c>
      <c r="BE53" s="9">
        <f t="shared" si="0"/>
        <v>6.8849573618123855E-2</v>
      </c>
      <c r="BF53" s="9">
        <f t="shared" si="1"/>
        <v>6.8849573618123855E-2</v>
      </c>
      <c r="BG53" s="9">
        <f t="shared" si="2"/>
        <v>2.4104212337555928E-2</v>
      </c>
      <c r="BH53" s="9">
        <f t="shared" si="3"/>
        <v>2.4104212337555928E-2</v>
      </c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</row>
    <row r="54" spans="1:81" s="11" customFormat="1" ht="13.5" x14ac:dyDescent="0.2">
      <c r="A54" s="88" t="s">
        <v>43</v>
      </c>
      <c r="B54" s="89"/>
      <c r="C54" s="88" t="s">
        <v>79</v>
      </c>
      <c r="D54" s="89"/>
      <c r="E54" s="88" t="s">
        <v>79</v>
      </c>
      <c r="F54" s="89"/>
      <c r="G54" s="88" t="s">
        <v>54</v>
      </c>
      <c r="H54" s="89"/>
      <c r="I54" s="88"/>
      <c r="J54" s="89"/>
      <c r="K54" s="89"/>
      <c r="L54" s="88"/>
      <c r="M54" s="89"/>
      <c r="N54" s="89"/>
      <c r="O54" s="88"/>
      <c r="P54" s="89"/>
      <c r="Q54" s="88"/>
      <c r="R54" s="89"/>
      <c r="S54" s="90" t="s">
        <v>104</v>
      </c>
      <c r="T54" s="89"/>
      <c r="U54" s="89"/>
      <c r="V54" s="89"/>
      <c r="W54" s="89"/>
      <c r="X54" s="89"/>
      <c r="Y54" s="89"/>
      <c r="Z54" s="89"/>
      <c r="AA54" s="88" t="s">
        <v>51</v>
      </c>
      <c r="AB54" s="89"/>
      <c r="AC54" s="89"/>
      <c r="AD54" s="89"/>
      <c r="AE54" s="89"/>
      <c r="AF54" s="88" t="s">
        <v>45</v>
      </c>
      <c r="AG54" s="89"/>
      <c r="AH54" s="89"/>
      <c r="AI54" s="7" t="s">
        <v>52</v>
      </c>
      <c r="AJ54" s="91" t="s">
        <v>53</v>
      </c>
      <c r="AK54" s="89"/>
      <c r="AL54" s="89"/>
      <c r="AM54" s="89"/>
      <c r="AN54" s="89"/>
      <c r="AO54" s="89"/>
      <c r="AP54" s="8">
        <v>42074346</v>
      </c>
      <c r="AQ54" s="8">
        <v>1453854</v>
      </c>
      <c r="AR54" s="8">
        <v>40620492</v>
      </c>
      <c r="AS54" s="86">
        <v>0</v>
      </c>
      <c r="AT54" s="87"/>
      <c r="AU54" s="86">
        <v>1453854</v>
      </c>
      <c r="AV54" s="87"/>
      <c r="AW54" s="8">
        <v>0</v>
      </c>
      <c r="AX54" s="8">
        <v>0</v>
      </c>
      <c r="AY54" s="8">
        <v>1453854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9">
        <f t="shared" si="0"/>
        <v>3.4554405195032618E-2</v>
      </c>
      <c r="BF54" s="9">
        <f t="shared" si="1"/>
        <v>3.4554405195032618E-2</v>
      </c>
      <c r="BG54" s="9">
        <f t="shared" si="2"/>
        <v>0</v>
      </c>
      <c r="BH54" s="9">
        <f t="shared" si="3"/>
        <v>0</v>
      </c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</row>
    <row r="55" spans="1:81" ht="13.5" x14ac:dyDescent="0.2">
      <c r="A55" s="82" t="s">
        <v>43</v>
      </c>
      <c r="B55" s="83"/>
      <c r="C55" s="82" t="s">
        <v>79</v>
      </c>
      <c r="D55" s="83"/>
      <c r="E55" s="82" t="s">
        <v>79</v>
      </c>
      <c r="F55" s="83"/>
      <c r="G55" s="82" t="s">
        <v>54</v>
      </c>
      <c r="H55" s="83"/>
      <c r="I55" s="82" t="s">
        <v>105</v>
      </c>
      <c r="J55" s="83"/>
      <c r="K55" s="83"/>
      <c r="L55" s="82" t="s">
        <v>58</v>
      </c>
      <c r="M55" s="83"/>
      <c r="N55" s="83"/>
      <c r="O55" s="82"/>
      <c r="P55" s="83"/>
      <c r="Q55" s="82"/>
      <c r="R55" s="83"/>
      <c r="S55" s="84" t="s">
        <v>106</v>
      </c>
      <c r="T55" s="83"/>
      <c r="U55" s="83"/>
      <c r="V55" s="83"/>
      <c r="W55" s="83"/>
      <c r="X55" s="83"/>
      <c r="Y55" s="83"/>
      <c r="Z55" s="83"/>
      <c r="AA55" s="82" t="s">
        <v>51</v>
      </c>
      <c r="AB55" s="83"/>
      <c r="AC55" s="83"/>
      <c r="AD55" s="83"/>
      <c r="AE55" s="83"/>
      <c r="AF55" s="82" t="s">
        <v>45</v>
      </c>
      <c r="AG55" s="83"/>
      <c r="AH55" s="83"/>
      <c r="AI55" s="12" t="s">
        <v>52</v>
      </c>
      <c r="AJ55" s="85" t="s">
        <v>53</v>
      </c>
      <c r="AK55" s="83"/>
      <c r="AL55" s="83"/>
      <c r="AM55" s="83"/>
      <c r="AN55" s="83"/>
      <c r="AO55" s="83"/>
      <c r="AP55" s="13">
        <v>84085</v>
      </c>
      <c r="AQ55" s="13">
        <v>84085</v>
      </c>
      <c r="AR55" s="13">
        <v>0</v>
      </c>
      <c r="AS55" s="75">
        <v>0</v>
      </c>
      <c r="AT55" s="76"/>
      <c r="AU55" s="75">
        <v>84085</v>
      </c>
      <c r="AV55" s="76"/>
      <c r="AW55" s="13">
        <v>0</v>
      </c>
      <c r="AX55" s="13">
        <v>0</v>
      </c>
      <c r="AY55" s="13">
        <v>84085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4">
        <f t="shared" si="0"/>
        <v>1</v>
      </c>
      <c r="BF55" s="14">
        <f t="shared" si="1"/>
        <v>1</v>
      </c>
      <c r="BG55" s="14">
        <f t="shared" si="2"/>
        <v>0</v>
      </c>
      <c r="BH55" s="14">
        <f t="shared" si="3"/>
        <v>0</v>
      </c>
    </row>
    <row r="56" spans="1:81" ht="13.5" x14ac:dyDescent="0.2">
      <c r="A56" s="82" t="s">
        <v>43</v>
      </c>
      <c r="B56" s="83"/>
      <c r="C56" s="82" t="s">
        <v>79</v>
      </c>
      <c r="D56" s="83"/>
      <c r="E56" s="82" t="s">
        <v>79</v>
      </c>
      <c r="F56" s="83"/>
      <c r="G56" s="82" t="s">
        <v>54</v>
      </c>
      <c r="H56" s="83"/>
      <c r="I56" s="82" t="s">
        <v>82</v>
      </c>
      <c r="J56" s="83"/>
      <c r="K56" s="83"/>
      <c r="L56" s="82" t="s">
        <v>61</v>
      </c>
      <c r="M56" s="83"/>
      <c r="N56" s="83"/>
      <c r="O56" s="82"/>
      <c r="P56" s="83"/>
      <c r="Q56" s="82"/>
      <c r="R56" s="83"/>
      <c r="S56" s="84" t="s">
        <v>107</v>
      </c>
      <c r="T56" s="83"/>
      <c r="U56" s="83"/>
      <c r="V56" s="83"/>
      <c r="W56" s="83"/>
      <c r="X56" s="83"/>
      <c r="Y56" s="83"/>
      <c r="Z56" s="83"/>
      <c r="AA56" s="82" t="s">
        <v>44</v>
      </c>
      <c r="AB56" s="83"/>
      <c r="AC56" s="83"/>
      <c r="AD56" s="83"/>
      <c r="AE56" s="83"/>
      <c r="AF56" s="82" t="s">
        <v>45</v>
      </c>
      <c r="AG56" s="83"/>
      <c r="AH56" s="83"/>
      <c r="AI56" s="12" t="s">
        <v>46</v>
      </c>
      <c r="AJ56" s="85" t="s">
        <v>47</v>
      </c>
      <c r="AK56" s="83"/>
      <c r="AL56" s="83"/>
      <c r="AM56" s="83"/>
      <c r="AN56" s="83"/>
      <c r="AO56" s="83"/>
      <c r="AP56" s="13">
        <v>1325685</v>
      </c>
      <c r="AQ56" s="13">
        <v>725684.45</v>
      </c>
      <c r="AR56" s="13">
        <v>600000.55000000005</v>
      </c>
      <c r="AS56" s="75">
        <v>0</v>
      </c>
      <c r="AT56" s="76"/>
      <c r="AU56" s="75">
        <v>725684.45</v>
      </c>
      <c r="AV56" s="76"/>
      <c r="AW56" s="13">
        <v>0</v>
      </c>
      <c r="AX56" s="13">
        <v>725684.45</v>
      </c>
      <c r="AY56" s="13">
        <v>0</v>
      </c>
      <c r="AZ56" s="13">
        <v>725684.45</v>
      </c>
      <c r="BA56" s="13">
        <v>0</v>
      </c>
      <c r="BB56" s="13">
        <v>725684.45</v>
      </c>
      <c r="BC56" s="13">
        <v>0</v>
      </c>
      <c r="BD56" s="13">
        <v>0</v>
      </c>
      <c r="BE56" s="14">
        <f t="shared" si="0"/>
        <v>0.54740338013932421</v>
      </c>
      <c r="BF56" s="14">
        <f t="shared" si="1"/>
        <v>0.54740338013932421</v>
      </c>
      <c r="BG56" s="14">
        <f t="shared" si="2"/>
        <v>0.54740338013932421</v>
      </c>
      <c r="BH56" s="14">
        <f t="shared" si="3"/>
        <v>0.54740338013932421</v>
      </c>
    </row>
    <row r="57" spans="1:81" ht="13.5" x14ac:dyDescent="0.2">
      <c r="A57" s="82" t="s">
        <v>43</v>
      </c>
      <c r="B57" s="83"/>
      <c r="C57" s="82" t="s">
        <v>79</v>
      </c>
      <c r="D57" s="83"/>
      <c r="E57" s="82" t="s">
        <v>79</v>
      </c>
      <c r="F57" s="83"/>
      <c r="G57" s="82" t="s">
        <v>54</v>
      </c>
      <c r="H57" s="83"/>
      <c r="I57" s="82" t="s">
        <v>82</v>
      </c>
      <c r="J57" s="83"/>
      <c r="K57" s="83"/>
      <c r="L57" s="82" t="s">
        <v>61</v>
      </c>
      <c r="M57" s="83"/>
      <c r="N57" s="83"/>
      <c r="O57" s="82"/>
      <c r="P57" s="83"/>
      <c r="Q57" s="82"/>
      <c r="R57" s="83"/>
      <c r="S57" s="84" t="s">
        <v>107</v>
      </c>
      <c r="T57" s="83"/>
      <c r="U57" s="83"/>
      <c r="V57" s="83"/>
      <c r="W57" s="83"/>
      <c r="X57" s="83"/>
      <c r="Y57" s="83"/>
      <c r="Z57" s="83"/>
      <c r="AA57" s="82" t="s">
        <v>51</v>
      </c>
      <c r="AB57" s="83"/>
      <c r="AC57" s="83"/>
      <c r="AD57" s="83"/>
      <c r="AE57" s="83"/>
      <c r="AF57" s="82" t="s">
        <v>45</v>
      </c>
      <c r="AG57" s="83"/>
      <c r="AH57" s="83"/>
      <c r="AI57" s="12" t="s">
        <v>52</v>
      </c>
      <c r="AJ57" s="85" t="s">
        <v>53</v>
      </c>
      <c r="AK57" s="83"/>
      <c r="AL57" s="83"/>
      <c r="AM57" s="83"/>
      <c r="AN57" s="83"/>
      <c r="AO57" s="83"/>
      <c r="AP57" s="13">
        <v>2006213</v>
      </c>
      <c r="AQ57" s="13">
        <v>1369769</v>
      </c>
      <c r="AR57" s="13">
        <v>636444</v>
      </c>
      <c r="AS57" s="75">
        <v>0</v>
      </c>
      <c r="AT57" s="76"/>
      <c r="AU57" s="75">
        <v>1369769</v>
      </c>
      <c r="AV57" s="76"/>
      <c r="AW57" s="13">
        <v>0</v>
      </c>
      <c r="AX57" s="13">
        <v>0</v>
      </c>
      <c r="AY57" s="13">
        <v>1369769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4">
        <f t="shared" si="0"/>
        <v>0.68276349520215451</v>
      </c>
      <c r="BF57" s="14">
        <f t="shared" si="1"/>
        <v>0.68276349520215451</v>
      </c>
      <c r="BG57" s="14">
        <f t="shared" si="2"/>
        <v>0</v>
      </c>
      <c r="BH57" s="14">
        <f t="shared" si="3"/>
        <v>0</v>
      </c>
    </row>
    <row r="58" spans="1:81" ht="13.5" x14ac:dyDescent="0.2">
      <c r="A58" s="82" t="s">
        <v>43</v>
      </c>
      <c r="B58" s="83"/>
      <c r="C58" s="82" t="s">
        <v>79</v>
      </c>
      <c r="D58" s="83"/>
      <c r="E58" s="82" t="s">
        <v>79</v>
      </c>
      <c r="F58" s="83"/>
      <c r="G58" s="82" t="s">
        <v>54</v>
      </c>
      <c r="H58" s="83"/>
      <c r="I58" s="82" t="s">
        <v>82</v>
      </c>
      <c r="J58" s="83"/>
      <c r="K58" s="83"/>
      <c r="L58" s="82" t="s">
        <v>69</v>
      </c>
      <c r="M58" s="83"/>
      <c r="N58" s="83"/>
      <c r="O58" s="82"/>
      <c r="P58" s="83"/>
      <c r="Q58" s="82"/>
      <c r="R58" s="83"/>
      <c r="S58" s="84" t="s">
        <v>108</v>
      </c>
      <c r="T58" s="83"/>
      <c r="U58" s="83"/>
      <c r="V58" s="83"/>
      <c r="W58" s="83"/>
      <c r="X58" s="83"/>
      <c r="Y58" s="83"/>
      <c r="Z58" s="83"/>
      <c r="AA58" s="82" t="s">
        <v>44</v>
      </c>
      <c r="AB58" s="83"/>
      <c r="AC58" s="83"/>
      <c r="AD58" s="83"/>
      <c r="AE58" s="83"/>
      <c r="AF58" s="82" t="s">
        <v>45</v>
      </c>
      <c r="AG58" s="83"/>
      <c r="AH58" s="83"/>
      <c r="AI58" s="12" t="s">
        <v>46</v>
      </c>
      <c r="AJ58" s="85" t="s">
        <v>47</v>
      </c>
      <c r="AK58" s="83"/>
      <c r="AL58" s="83"/>
      <c r="AM58" s="83"/>
      <c r="AN58" s="83"/>
      <c r="AO58" s="83"/>
      <c r="AP58" s="13">
        <v>8004000</v>
      </c>
      <c r="AQ58" s="13">
        <v>0</v>
      </c>
      <c r="AR58" s="13">
        <v>8004000</v>
      </c>
      <c r="AS58" s="75">
        <v>0</v>
      </c>
      <c r="AT58" s="76"/>
      <c r="AU58" s="75">
        <v>0</v>
      </c>
      <c r="AV58" s="76"/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4">
        <f t="shared" si="0"/>
        <v>0</v>
      </c>
      <c r="BF58" s="14">
        <f t="shared" si="1"/>
        <v>0</v>
      </c>
      <c r="BG58" s="14">
        <f t="shared" si="2"/>
        <v>0</v>
      </c>
      <c r="BH58" s="14">
        <f t="shared" si="3"/>
        <v>0</v>
      </c>
    </row>
    <row r="59" spans="1:81" ht="13.5" x14ac:dyDescent="0.2">
      <c r="A59" s="82" t="s">
        <v>43</v>
      </c>
      <c r="B59" s="83"/>
      <c r="C59" s="82" t="s">
        <v>79</v>
      </c>
      <c r="D59" s="83"/>
      <c r="E59" s="82" t="s">
        <v>79</v>
      </c>
      <c r="F59" s="83"/>
      <c r="G59" s="82" t="s">
        <v>54</v>
      </c>
      <c r="H59" s="83"/>
      <c r="I59" s="82" t="s">
        <v>82</v>
      </c>
      <c r="J59" s="83"/>
      <c r="K59" s="83"/>
      <c r="L59" s="82" t="s">
        <v>71</v>
      </c>
      <c r="M59" s="83"/>
      <c r="N59" s="83"/>
      <c r="O59" s="82"/>
      <c r="P59" s="83"/>
      <c r="Q59" s="82"/>
      <c r="R59" s="83"/>
      <c r="S59" s="84" t="s">
        <v>109</v>
      </c>
      <c r="T59" s="83"/>
      <c r="U59" s="83"/>
      <c r="V59" s="83"/>
      <c r="W59" s="83"/>
      <c r="X59" s="83"/>
      <c r="Y59" s="83"/>
      <c r="Z59" s="83"/>
      <c r="AA59" s="82" t="s">
        <v>44</v>
      </c>
      <c r="AB59" s="83"/>
      <c r="AC59" s="83"/>
      <c r="AD59" s="83"/>
      <c r="AE59" s="83"/>
      <c r="AF59" s="82" t="s">
        <v>45</v>
      </c>
      <c r="AG59" s="83"/>
      <c r="AH59" s="83"/>
      <c r="AI59" s="12" t="s">
        <v>46</v>
      </c>
      <c r="AJ59" s="85" t="s">
        <v>47</v>
      </c>
      <c r="AK59" s="83"/>
      <c r="AL59" s="83"/>
      <c r="AM59" s="83"/>
      <c r="AN59" s="83"/>
      <c r="AO59" s="83"/>
      <c r="AP59" s="13">
        <v>19340000</v>
      </c>
      <c r="AQ59" s="13">
        <v>0</v>
      </c>
      <c r="AR59" s="13">
        <v>19340000</v>
      </c>
      <c r="AS59" s="75">
        <v>0</v>
      </c>
      <c r="AT59" s="76"/>
      <c r="AU59" s="75">
        <v>0</v>
      </c>
      <c r="AV59" s="76"/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4">
        <f t="shared" si="0"/>
        <v>0</v>
      </c>
      <c r="BF59" s="14">
        <f t="shared" si="1"/>
        <v>0</v>
      </c>
      <c r="BG59" s="14">
        <f t="shared" si="2"/>
        <v>0</v>
      </c>
      <c r="BH59" s="14">
        <f t="shared" si="3"/>
        <v>0</v>
      </c>
    </row>
    <row r="60" spans="1:81" ht="13.5" x14ac:dyDescent="0.2">
      <c r="A60" s="82" t="s">
        <v>43</v>
      </c>
      <c r="B60" s="83"/>
      <c r="C60" s="82" t="s">
        <v>79</v>
      </c>
      <c r="D60" s="83"/>
      <c r="E60" s="82" t="s">
        <v>79</v>
      </c>
      <c r="F60" s="83"/>
      <c r="G60" s="82" t="s">
        <v>54</v>
      </c>
      <c r="H60" s="83"/>
      <c r="I60" s="82" t="s">
        <v>82</v>
      </c>
      <c r="J60" s="83"/>
      <c r="K60" s="83"/>
      <c r="L60" s="82" t="s">
        <v>71</v>
      </c>
      <c r="M60" s="83"/>
      <c r="N60" s="83"/>
      <c r="O60" s="82"/>
      <c r="P60" s="83"/>
      <c r="Q60" s="82"/>
      <c r="R60" s="83"/>
      <c r="S60" s="84" t="s">
        <v>109</v>
      </c>
      <c r="T60" s="83"/>
      <c r="U60" s="83"/>
      <c r="V60" s="83"/>
      <c r="W60" s="83"/>
      <c r="X60" s="83"/>
      <c r="Y60" s="83"/>
      <c r="Z60" s="83"/>
      <c r="AA60" s="82" t="s">
        <v>51</v>
      </c>
      <c r="AB60" s="83"/>
      <c r="AC60" s="83"/>
      <c r="AD60" s="83"/>
      <c r="AE60" s="83"/>
      <c r="AF60" s="82" t="s">
        <v>45</v>
      </c>
      <c r="AG60" s="83"/>
      <c r="AH60" s="83"/>
      <c r="AI60" s="12" t="s">
        <v>52</v>
      </c>
      <c r="AJ60" s="85" t="s">
        <v>53</v>
      </c>
      <c r="AK60" s="83"/>
      <c r="AL60" s="83"/>
      <c r="AM60" s="83"/>
      <c r="AN60" s="83"/>
      <c r="AO60" s="83"/>
      <c r="AP60" s="13">
        <v>660000</v>
      </c>
      <c r="AQ60" s="13">
        <v>0</v>
      </c>
      <c r="AR60" s="13">
        <v>660000</v>
      </c>
      <c r="AS60" s="75">
        <v>0</v>
      </c>
      <c r="AT60" s="76"/>
      <c r="AU60" s="75">
        <v>0</v>
      </c>
      <c r="AV60" s="76"/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4">
        <f t="shared" si="0"/>
        <v>0</v>
      </c>
      <c r="BF60" s="14">
        <f t="shared" si="1"/>
        <v>0</v>
      </c>
      <c r="BG60" s="14">
        <f t="shared" si="2"/>
        <v>0</v>
      </c>
      <c r="BH60" s="14">
        <f t="shared" si="3"/>
        <v>0</v>
      </c>
    </row>
    <row r="61" spans="1:81" ht="13.5" x14ac:dyDescent="0.2">
      <c r="A61" s="82" t="s">
        <v>43</v>
      </c>
      <c r="B61" s="83"/>
      <c r="C61" s="82" t="s">
        <v>79</v>
      </c>
      <c r="D61" s="83"/>
      <c r="E61" s="82" t="s">
        <v>79</v>
      </c>
      <c r="F61" s="83"/>
      <c r="G61" s="82" t="s">
        <v>54</v>
      </c>
      <c r="H61" s="83"/>
      <c r="I61" s="82" t="s">
        <v>61</v>
      </c>
      <c r="J61" s="83"/>
      <c r="K61" s="83"/>
      <c r="L61" s="82" t="s">
        <v>82</v>
      </c>
      <c r="M61" s="83"/>
      <c r="N61" s="83"/>
      <c r="O61" s="82"/>
      <c r="P61" s="83"/>
      <c r="Q61" s="82"/>
      <c r="R61" s="83"/>
      <c r="S61" s="84" t="s">
        <v>110</v>
      </c>
      <c r="T61" s="83"/>
      <c r="U61" s="83"/>
      <c r="V61" s="83"/>
      <c r="W61" s="83"/>
      <c r="X61" s="83"/>
      <c r="Y61" s="83"/>
      <c r="Z61" s="83"/>
      <c r="AA61" s="82" t="s">
        <v>44</v>
      </c>
      <c r="AB61" s="83"/>
      <c r="AC61" s="83"/>
      <c r="AD61" s="83"/>
      <c r="AE61" s="83"/>
      <c r="AF61" s="82" t="s">
        <v>45</v>
      </c>
      <c r="AG61" s="83"/>
      <c r="AH61" s="83"/>
      <c r="AI61" s="12" t="s">
        <v>46</v>
      </c>
      <c r="AJ61" s="85" t="s">
        <v>47</v>
      </c>
      <c r="AK61" s="83"/>
      <c r="AL61" s="83"/>
      <c r="AM61" s="83"/>
      <c r="AN61" s="83"/>
      <c r="AO61" s="83"/>
      <c r="AP61" s="13">
        <v>12752578</v>
      </c>
      <c r="AQ61" s="13">
        <v>2432050.42</v>
      </c>
      <c r="AR61" s="13">
        <v>10320527.58</v>
      </c>
      <c r="AS61" s="75">
        <v>0</v>
      </c>
      <c r="AT61" s="76"/>
      <c r="AU61" s="75">
        <v>2432050.42</v>
      </c>
      <c r="AV61" s="76"/>
      <c r="AW61" s="13">
        <v>0</v>
      </c>
      <c r="AX61" s="13">
        <v>460842.42</v>
      </c>
      <c r="AY61" s="13">
        <v>1971208</v>
      </c>
      <c r="AZ61" s="13">
        <v>460842.42</v>
      </c>
      <c r="BA61" s="13">
        <v>0</v>
      </c>
      <c r="BB61" s="13">
        <v>460842.42</v>
      </c>
      <c r="BC61" s="13">
        <v>0</v>
      </c>
      <c r="BD61" s="13">
        <v>0</v>
      </c>
      <c r="BE61" s="14">
        <f t="shared" si="0"/>
        <v>0.19071049163549519</v>
      </c>
      <c r="BF61" s="14">
        <f t="shared" si="1"/>
        <v>0.19071049163549519</v>
      </c>
      <c r="BG61" s="14">
        <f t="shared" si="2"/>
        <v>3.6137196729947467E-2</v>
      </c>
      <c r="BH61" s="14">
        <f t="shared" si="3"/>
        <v>3.6137196729947467E-2</v>
      </c>
    </row>
    <row r="62" spans="1:81" ht="13.5" x14ac:dyDescent="0.2">
      <c r="A62" s="82" t="s">
        <v>43</v>
      </c>
      <c r="B62" s="83"/>
      <c r="C62" s="82" t="s">
        <v>79</v>
      </c>
      <c r="D62" s="83"/>
      <c r="E62" s="82" t="s">
        <v>79</v>
      </c>
      <c r="F62" s="83"/>
      <c r="G62" s="82" t="s">
        <v>54</v>
      </c>
      <c r="H62" s="83"/>
      <c r="I62" s="82" t="s">
        <v>61</v>
      </c>
      <c r="J62" s="83"/>
      <c r="K62" s="83"/>
      <c r="L62" s="82" t="s">
        <v>61</v>
      </c>
      <c r="M62" s="83"/>
      <c r="N62" s="83"/>
      <c r="O62" s="82"/>
      <c r="P62" s="83"/>
      <c r="Q62" s="82"/>
      <c r="R62" s="83"/>
      <c r="S62" s="84" t="s">
        <v>111</v>
      </c>
      <c r="T62" s="83"/>
      <c r="U62" s="83"/>
      <c r="V62" s="83"/>
      <c r="W62" s="83"/>
      <c r="X62" s="83"/>
      <c r="Y62" s="83"/>
      <c r="Z62" s="83"/>
      <c r="AA62" s="82" t="s">
        <v>44</v>
      </c>
      <c r="AB62" s="83"/>
      <c r="AC62" s="83"/>
      <c r="AD62" s="83"/>
      <c r="AE62" s="83"/>
      <c r="AF62" s="82" t="s">
        <v>45</v>
      </c>
      <c r="AG62" s="83"/>
      <c r="AH62" s="83"/>
      <c r="AI62" s="12" t="s">
        <v>46</v>
      </c>
      <c r="AJ62" s="85" t="s">
        <v>47</v>
      </c>
      <c r="AK62" s="83"/>
      <c r="AL62" s="83"/>
      <c r="AM62" s="83"/>
      <c r="AN62" s="83"/>
      <c r="AO62" s="83"/>
      <c r="AP62" s="13">
        <v>4800000</v>
      </c>
      <c r="AQ62" s="13">
        <v>0</v>
      </c>
      <c r="AR62" s="13">
        <v>4800000</v>
      </c>
      <c r="AS62" s="75">
        <v>0</v>
      </c>
      <c r="AT62" s="76"/>
      <c r="AU62" s="75">
        <v>0</v>
      </c>
      <c r="AV62" s="76"/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4">
        <f t="shared" si="0"/>
        <v>0</v>
      </c>
      <c r="BF62" s="14">
        <f t="shared" si="1"/>
        <v>0</v>
      </c>
      <c r="BG62" s="14">
        <f t="shared" si="2"/>
        <v>0</v>
      </c>
      <c r="BH62" s="14">
        <f t="shared" si="3"/>
        <v>0</v>
      </c>
    </row>
    <row r="63" spans="1:81" ht="13.5" x14ac:dyDescent="0.2">
      <c r="A63" s="82" t="s">
        <v>43</v>
      </c>
      <c r="B63" s="83"/>
      <c r="C63" s="82" t="s">
        <v>79</v>
      </c>
      <c r="D63" s="83"/>
      <c r="E63" s="82" t="s">
        <v>79</v>
      </c>
      <c r="F63" s="83"/>
      <c r="G63" s="82" t="s">
        <v>54</v>
      </c>
      <c r="H63" s="83"/>
      <c r="I63" s="82" t="s">
        <v>61</v>
      </c>
      <c r="J63" s="83"/>
      <c r="K63" s="83"/>
      <c r="L63" s="82" t="s">
        <v>65</v>
      </c>
      <c r="M63" s="83"/>
      <c r="N63" s="83"/>
      <c r="O63" s="82"/>
      <c r="P63" s="83"/>
      <c r="Q63" s="82"/>
      <c r="R63" s="83"/>
      <c r="S63" s="84" t="s">
        <v>112</v>
      </c>
      <c r="T63" s="83"/>
      <c r="U63" s="83"/>
      <c r="V63" s="83"/>
      <c r="W63" s="83"/>
      <c r="X63" s="83"/>
      <c r="Y63" s="83"/>
      <c r="Z63" s="83"/>
      <c r="AA63" s="82" t="s">
        <v>44</v>
      </c>
      <c r="AB63" s="83"/>
      <c r="AC63" s="83"/>
      <c r="AD63" s="83"/>
      <c r="AE63" s="83"/>
      <c r="AF63" s="82" t="s">
        <v>45</v>
      </c>
      <c r="AG63" s="83"/>
      <c r="AH63" s="83"/>
      <c r="AI63" s="12" t="s">
        <v>46</v>
      </c>
      <c r="AJ63" s="85" t="s">
        <v>47</v>
      </c>
      <c r="AK63" s="83"/>
      <c r="AL63" s="83"/>
      <c r="AM63" s="83"/>
      <c r="AN63" s="83"/>
      <c r="AO63" s="83"/>
      <c r="AP63" s="13">
        <v>9312422</v>
      </c>
      <c r="AQ63" s="13">
        <v>2318940</v>
      </c>
      <c r="AR63" s="13">
        <v>6993482</v>
      </c>
      <c r="AS63" s="75">
        <v>0</v>
      </c>
      <c r="AT63" s="76"/>
      <c r="AU63" s="75">
        <v>2318940</v>
      </c>
      <c r="AV63" s="76"/>
      <c r="AW63" s="13">
        <v>0</v>
      </c>
      <c r="AX63" s="13">
        <v>996286</v>
      </c>
      <c r="AY63" s="13">
        <v>1322654</v>
      </c>
      <c r="AZ63" s="13">
        <v>996286</v>
      </c>
      <c r="BA63" s="13">
        <v>0</v>
      </c>
      <c r="BB63" s="13">
        <v>996286</v>
      </c>
      <c r="BC63" s="13">
        <v>0</v>
      </c>
      <c r="BD63" s="13">
        <v>0</v>
      </c>
      <c r="BE63" s="14">
        <f t="shared" si="0"/>
        <v>0.24901577699120594</v>
      </c>
      <c r="BF63" s="14">
        <f t="shared" si="1"/>
        <v>0.24901577699120594</v>
      </c>
      <c r="BG63" s="14">
        <f t="shared" si="2"/>
        <v>0.10698462762963276</v>
      </c>
      <c r="BH63" s="14">
        <f t="shared" si="3"/>
        <v>0.10698462762963276</v>
      </c>
    </row>
    <row r="64" spans="1:81" ht="13.5" x14ac:dyDescent="0.2">
      <c r="A64" s="82" t="s">
        <v>43</v>
      </c>
      <c r="B64" s="83"/>
      <c r="C64" s="82" t="s">
        <v>79</v>
      </c>
      <c r="D64" s="83"/>
      <c r="E64" s="82" t="s">
        <v>79</v>
      </c>
      <c r="F64" s="83"/>
      <c r="G64" s="82" t="s">
        <v>54</v>
      </c>
      <c r="H64" s="83"/>
      <c r="I64" s="82" t="s">
        <v>61</v>
      </c>
      <c r="J64" s="83"/>
      <c r="K64" s="83"/>
      <c r="L64" s="82" t="s">
        <v>67</v>
      </c>
      <c r="M64" s="83"/>
      <c r="N64" s="83"/>
      <c r="O64" s="82"/>
      <c r="P64" s="83"/>
      <c r="Q64" s="82"/>
      <c r="R64" s="83"/>
      <c r="S64" s="84" t="s">
        <v>113</v>
      </c>
      <c r="T64" s="83"/>
      <c r="U64" s="83"/>
      <c r="V64" s="83"/>
      <c r="W64" s="83"/>
      <c r="X64" s="83"/>
      <c r="Y64" s="83"/>
      <c r="Z64" s="83"/>
      <c r="AA64" s="82" t="s">
        <v>44</v>
      </c>
      <c r="AB64" s="83"/>
      <c r="AC64" s="83"/>
      <c r="AD64" s="83"/>
      <c r="AE64" s="83"/>
      <c r="AF64" s="82" t="s">
        <v>45</v>
      </c>
      <c r="AG64" s="83"/>
      <c r="AH64" s="83"/>
      <c r="AI64" s="12" t="s">
        <v>46</v>
      </c>
      <c r="AJ64" s="85" t="s">
        <v>47</v>
      </c>
      <c r="AK64" s="83"/>
      <c r="AL64" s="83"/>
      <c r="AM64" s="83"/>
      <c r="AN64" s="83"/>
      <c r="AO64" s="83"/>
      <c r="AP64" s="13">
        <v>4746683</v>
      </c>
      <c r="AQ64" s="13">
        <v>758158</v>
      </c>
      <c r="AR64" s="13">
        <v>3988525</v>
      </c>
      <c r="AS64" s="75">
        <v>0</v>
      </c>
      <c r="AT64" s="76"/>
      <c r="AU64" s="75">
        <v>758158</v>
      </c>
      <c r="AV64" s="76"/>
      <c r="AW64" s="13">
        <v>0</v>
      </c>
      <c r="AX64" s="13">
        <v>0</v>
      </c>
      <c r="AY64" s="13">
        <v>758158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4">
        <f t="shared" si="0"/>
        <v>0.15972374814159698</v>
      </c>
      <c r="BF64" s="14">
        <f t="shared" si="1"/>
        <v>0.15972374814159698</v>
      </c>
      <c r="BG64" s="14">
        <f t="shared" si="2"/>
        <v>0</v>
      </c>
      <c r="BH64" s="14">
        <f t="shared" si="3"/>
        <v>0</v>
      </c>
    </row>
    <row r="65" spans="1:81" ht="13.5" x14ac:dyDescent="0.2">
      <c r="A65" s="82" t="s">
        <v>43</v>
      </c>
      <c r="B65" s="83"/>
      <c r="C65" s="82" t="s">
        <v>79</v>
      </c>
      <c r="D65" s="83"/>
      <c r="E65" s="82" t="s">
        <v>79</v>
      </c>
      <c r="F65" s="83"/>
      <c r="G65" s="82" t="s">
        <v>54</v>
      </c>
      <c r="H65" s="83"/>
      <c r="I65" s="82" t="s">
        <v>63</v>
      </c>
      <c r="J65" s="83"/>
      <c r="K65" s="83"/>
      <c r="L65" s="82" t="s">
        <v>69</v>
      </c>
      <c r="M65" s="83"/>
      <c r="N65" s="83"/>
      <c r="O65" s="82"/>
      <c r="P65" s="83"/>
      <c r="Q65" s="82"/>
      <c r="R65" s="83"/>
      <c r="S65" s="84" t="s">
        <v>114</v>
      </c>
      <c r="T65" s="83"/>
      <c r="U65" s="83"/>
      <c r="V65" s="83"/>
      <c r="W65" s="83"/>
      <c r="X65" s="83"/>
      <c r="Y65" s="83"/>
      <c r="Z65" s="83"/>
      <c r="AA65" s="82" t="s">
        <v>44</v>
      </c>
      <c r="AB65" s="83"/>
      <c r="AC65" s="83"/>
      <c r="AD65" s="83"/>
      <c r="AE65" s="83"/>
      <c r="AF65" s="82" t="s">
        <v>45</v>
      </c>
      <c r="AG65" s="83"/>
      <c r="AH65" s="83"/>
      <c r="AI65" s="12" t="s">
        <v>46</v>
      </c>
      <c r="AJ65" s="85" t="s">
        <v>47</v>
      </c>
      <c r="AK65" s="83"/>
      <c r="AL65" s="83"/>
      <c r="AM65" s="83"/>
      <c r="AN65" s="83"/>
      <c r="AO65" s="83"/>
      <c r="AP65" s="13">
        <v>28675952</v>
      </c>
      <c r="AQ65" s="13">
        <v>0</v>
      </c>
      <c r="AR65" s="13">
        <v>28675952</v>
      </c>
      <c r="AS65" s="75">
        <v>0</v>
      </c>
      <c r="AT65" s="76"/>
      <c r="AU65" s="75">
        <v>0</v>
      </c>
      <c r="AV65" s="76"/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4">
        <f t="shared" si="0"/>
        <v>0</v>
      </c>
      <c r="BF65" s="14">
        <f t="shared" si="1"/>
        <v>0</v>
      </c>
      <c r="BG65" s="14">
        <f t="shared" si="2"/>
        <v>0</v>
      </c>
      <c r="BH65" s="14">
        <f t="shared" si="3"/>
        <v>0</v>
      </c>
    </row>
    <row r="66" spans="1:81" ht="13.5" x14ac:dyDescent="0.2">
      <c r="A66" s="82" t="s">
        <v>43</v>
      </c>
      <c r="B66" s="83"/>
      <c r="C66" s="82" t="s">
        <v>79</v>
      </c>
      <c r="D66" s="83"/>
      <c r="E66" s="82" t="s">
        <v>79</v>
      </c>
      <c r="F66" s="83"/>
      <c r="G66" s="82" t="s">
        <v>54</v>
      </c>
      <c r="H66" s="83"/>
      <c r="I66" s="82" t="s">
        <v>63</v>
      </c>
      <c r="J66" s="83"/>
      <c r="K66" s="83"/>
      <c r="L66" s="82" t="s">
        <v>69</v>
      </c>
      <c r="M66" s="83"/>
      <c r="N66" s="83"/>
      <c r="O66" s="82"/>
      <c r="P66" s="83"/>
      <c r="Q66" s="82"/>
      <c r="R66" s="83"/>
      <c r="S66" s="84" t="s">
        <v>114</v>
      </c>
      <c r="T66" s="83"/>
      <c r="U66" s="83"/>
      <c r="V66" s="83"/>
      <c r="W66" s="83"/>
      <c r="X66" s="83"/>
      <c r="Y66" s="83"/>
      <c r="Z66" s="83"/>
      <c r="AA66" s="82" t="s">
        <v>51</v>
      </c>
      <c r="AB66" s="83"/>
      <c r="AC66" s="83"/>
      <c r="AD66" s="83"/>
      <c r="AE66" s="83"/>
      <c r="AF66" s="82" t="s">
        <v>45</v>
      </c>
      <c r="AG66" s="83"/>
      <c r="AH66" s="83"/>
      <c r="AI66" s="12" t="s">
        <v>52</v>
      </c>
      <c r="AJ66" s="85" t="s">
        <v>53</v>
      </c>
      <c r="AK66" s="83"/>
      <c r="AL66" s="83"/>
      <c r="AM66" s="83"/>
      <c r="AN66" s="83"/>
      <c r="AO66" s="83"/>
      <c r="AP66" s="13">
        <v>39324048</v>
      </c>
      <c r="AQ66" s="13">
        <v>0</v>
      </c>
      <c r="AR66" s="13">
        <v>39324048</v>
      </c>
      <c r="AS66" s="75">
        <v>0</v>
      </c>
      <c r="AT66" s="76"/>
      <c r="AU66" s="75">
        <v>0</v>
      </c>
      <c r="AV66" s="76"/>
      <c r="AW66" s="13">
        <v>0</v>
      </c>
      <c r="AX66" s="13">
        <v>0</v>
      </c>
      <c r="AY66" s="13">
        <v>0</v>
      </c>
      <c r="AZ66" s="13">
        <v>0</v>
      </c>
      <c r="BA66" s="13">
        <v>0</v>
      </c>
      <c r="BB66" s="13">
        <v>0</v>
      </c>
      <c r="BC66" s="13">
        <v>0</v>
      </c>
      <c r="BD66" s="13">
        <v>0</v>
      </c>
      <c r="BE66" s="14">
        <f t="shared" si="0"/>
        <v>0</v>
      </c>
      <c r="BF66" s="14">
        <f t="shared" si="1"/>
        <v>0</v>
      </c>
      <c r="BG66" s="14">
        <f t="shared" si="2"/>
        <v>0</v>
      </c>
      <c r="BH66" s="14">
        <f t="shared" si="3"/>
        <v>0</v>
      </c>
    </row>
    <row r="67" spans="1:81" ht="13.5" x14ac:dyDescent="0.2">
      <c r="A67" s="82" t="s">
        <v>43</v>
      </c>
      <c r="B67" s="83"/>
      <c r="C67" s="82" t="s">
        <v>79</v>
      </c>
      <c r="D67" s="83"/>
      <c r="E67" s="82" t="s">
        <v>79</v>
      </c>
      <c r="F67" s="83"/>
      <c r="G67" s="82" t="s">
        <v>54</v>
      </c>
      <c r="H67" s="83"/>
      <c r="I67" s="82" t="s">
        <v>63</v>
      </c>
      <c r="J67" s="83"/>
      <c r="K67" s="83"/>
      <c r="L67" s="82" t="s">
        <v>71</v>
      </c>
      <c r="M67" s="83"/>
      <c r="N67" s="83"/>
      <c r="O67" s="82"/>
      <c r="P67" s="83"/>
      <c r="Q67" s="82"/>
      <c r="R67" s="83"/>
      <c r="S67" s="84" t="s">
        <v>115</v>
      </c>
      <c r="T67" s="83"/>
      <c r="U67" s="83"/>
      <c r="V67" s="83"/>
      <c r="W67" s="83"/>
      <c r="X67" s="83"/>
      <c r="Y67" s="83"/>
      <c r="Z67" s="83"/>
      <c r="AA67" s="82" t="s">
        <v>44</v>
      </c>
      <c r="AB67" s="83"/>
      <c r="AC67" s="83"/>
      <c r="AD67" s="83"/>
      <c r="AE67" s="83"/>
      <c r="AF67" s="82" t="s">
        <v>45</v>
      </c>
      <c r="AG67" s="83"/>
      <c r="AH67" s="83"/>
      <c r="AI67" s="12" t="s">
        <v>46</v>
      </c>
      <c r="AJ67" s="85" t="s">
        <v>47</v>
      </c>
      <c r="AK67" s="83"/>
      <c r="AL67" s="83"/>
      <c r="AM67" s="83"/>
      <c r="AN67" s="83"/>
      <c r="AO67" s="83"/>
      <c r="AP67" s="13">
        <v>1600000</v>
      </c>
      <c r="AQ67" s="13">
        <v>0</v>
      </c>
      <c r="AR67" s="13">
        <v>1600000</v>
      </c>
      <c r="AS67" s="75">
        <v>0</v>
      </c>
      <c r="AT67" s="76"/>
      <c r="AU67" s="75">
        <v>0</v>
      </c>
      <c r="AV67" s="76"/>
      <c r="AW67" s="13">
        <v>0</v>
      </c>
      <c r="AX67" s="13">
        <v>0</v>
      </c>
      <c r="AY67" s="13">
        <v>0</v>
      </c>
      <c r="AZ67" s="13">
        <v>0</v>
      </c>
      <c r="BA67" s="13">
        <v>0</v>
      </c>
      <c r="BB67" s="13">
        <v>0</v>
      </c>
      <c r="BC67" s="13">
        <v>0</v>
      </c>
      <c r="BD67" s="13">
        <v>0</v>
      </c>
      <c r="BE67" s="14">
        <f t="shared" si="0"/>
        <v>0</v>
      </c>
      <c r="BF67" s="14">
        <f t="shared" si="1"/>
        <v>0</v>
      </c>
      <c r="BG67" s="14">
        <f t="shared" si="2"/>
        <v>0</v>
      </c>
      <c r="BH67" s="14">
        <f t="shared" si="3"/>
        <v>0</v>
      </c>
    </row>
    <row r="68" spans="1:81" s="11" customFormat="1" ht="13.5" x14ac:dyDescent="0.2">
      <c r="A68" s="88" t="s">
        <v>43</v>
      </c>
      <c r="B68" s="89"/>
      <c r="C68" s="88" t="s">
        <v>79</v>
      </c>
      <c r="D68" s="89"/>
      <c r="E68" s="88" t="s">
        <v>79</v>
      </c>
      <c r="F68" s="89"/>
      <c r="G68" s="88" t="s">
        <v>79</v>
      </c>
      <c r="H68" s="89"/>
      <c r="I68" s="88"/>
      <c r="J68" s="89"/>
      <c r="K68" s="89"/>
      <c r="L68" s="88"/>
      <c r="M68" s="89"/>
      <c r="N68" s="89"/>
      <c r="O68" s="88"/>
      <c r="P68" s="89"/>
      <c r="Q68" s="88"/>
      <c r="R68" s="89"/>
      <c r="S68" s="90" t="s">
        <v>116</v>
      </c>
      <c r="T68" s="89"/>
      <c r="U68" s="89"/>
      <c r="V68" s="89"/>
      <c r="W68" s="89"/>
      <c r="X68" s="89"/>
      <c r="Y68" s="89"/>
      <c r="Z68" s="89"/>
      <c r="AA68" s="88" t="s">
        <v>44</v>
      </c>
      <c r="AB68" s="89"/>
      <c r="AC68" s="89"/>
      <c r="AD68" s="89"/>
      <c r="AE68" s="89"/>
      <c r="AF68" s="88" t="s">
        <v>45</v>
      </c>
      <c r="AG68" s="89"/>
      <c r="AH68" s="89"/>
      <c r="AI68" s="7" t="s">
        <v>46</v>
      </c>
      <c r="AJ68" s="91" t="s">
        <v>47</v>
      </c>
      <c r="AK68" s="89"/>
      <c r="AL68" s="89"/>
      <c r="AM68" s="89"/>
      <c r="AN68" s="89"/>
      <c r="AO68" s="89"/>
      <c r="AP68" s="8">
        <v>286847064</v>
      </c>
      <c r="AQ68" s="8">
        <v>127390517.15000001</v>
      </c>
      <c r="AR68" s="8">
        <v>159456546.84999999</v>
      </c>
      <c r="AS68" s="86">
        <v>0</v>
      </c>
      <c r="AT68" s="87"/>
      <c r="AU68" s="86">
        <v>124991817.15000001</v>
      </c>
      <c r="AV68" s="87"/>
      <c r="AW68" s="8">
        <v>2398700</v>
      </c>
      <c r="AX68" s="8">
        <v>112017004.95</v>
      </c>
      <c r="AY68" s="8">
        <v>12974812.199999999</v>
      </c>
      <c r="AZ68" s="8">
        <v>112017004.95</v>
      </c>
      <c r="BA68" s="8">
        <v>0</v>
      </c>
      <c r="BB68" s="8">
        <v>112017004.95</v>
      </c>
      <c r="BC68" s="8">
        <v>0</v>
      </c>
      <c r="BD68" s="8">
        <v>0</v>
      </c>
      <c r="BE68" s="9">
        <f t="shared" si="0"/>
        <v>0.44410605210168719</v>
      </c>
      <c r="BF68" s="9">
        <f t="shared" si="1"/>
        <v>0.43574375629656087</v>
      </c>
      <c r="BG68" s="9">
        <f t="shared" si="2"/>
        <v>0.39051124800775372</v>
      </c>
      <c r="BH68" s="9">
        <f t="shared" si="3"/>
        <v>0.39051124800775372</v>
      </c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</row>
    <row r="69" spans="1:81" s="11" customFormat="1" ht="13.5" x14ac:dyDescent="0.2">
      <c r="A69" s="88" t="s">
        <v>43</v>
      </c>
      <c r="B69" s="89"/>
      <c r="C69" s="88" t="s">
        <v>79</v>
      </c>
      <c r="D69" s="89"/>
      <c r="E69" s="88" t="s">
        <v>79</v>
      </c>
      <c r="F69" s="89"/>
      <c r="G69" s="88" t="s">
        <v>79</v>
      </c>
      <c r="H69" s="89"/>
      <c r="I69" s="88"/>
      <c r="J69" s="89"/>
      <c r="K69" s="89"/>
      <c r="L69" s="88"/>
      <c r="M69" s="89"/>
      <c r="N69" s="89"/>
      <c r="O69" s="88"/>
      <c r="P69" s="89"/>
      <c r="Q69" s="88"/>
      <c r="R69" s="89"/>
      <c r="S69" s="90" t="s">
        <v>116</v>
      </c>
      <c r="T69" s="89"/>
      <c r="U69" s="89"/>
      <c r="V69" s="89"/>
      <c r="W69" s="89"/>
      <c r="X69" s="89"/>
      <c r="Y69" s="89"/>
      <c r="Z69" s="89"/>
      <c r="AA69" s="88" t="s">
        <v>51</v>
      </c>
      <c r="AB69" s="89"/>
      <c r="AC69" s="89"/>
      <c r="AD69" s="89"/>
      <c r="AE69" s="89"/>
      <c r="AF69" s="88" t="s">
        <v>45</v>
      </c>
      <c r="AG69" s="89"/>
      <c r="AH69" s="89"/>
      <c r="AI69" s="7" t="s">
        <v>52</v>
      </c>
      <c r="AJ69" s="91" t="s">
        <v>53</v>
      </c>
      <c r="AK69" s="89"/>
      <c r="AL69" s="89"/>
      <c r="AM69" s="89"/>
      <c r="AN69" s="89"/>
      <c r="AO69" s="89"/>
      <c r="AP69" s="8">
        <v>371385654</v>
      </c>
      <c r="AQ69" s="8">
        <v>284613682</v>
      </c>
      <c r="AR69" s="8">
        <v>86771972</v>
      </c>
      <c r="AS69" s="86">
        <v>0</v>
      </c>
      <c r="AT69" s="87"/>
      <c r="AU69" s="86">
        <v>282340204</v>
      </c>
      <c r="AV69" s="87"/>
      <c r="AW69" s="8">
        <v>2273478</v>
      </c>
      <c r="AX69" s="8">
        <v>174306881</v>
      </c>
      <c r="AY69" s="8">
        <v>108033323</v>
      </c>
      <c r="AZ69" s="8">
        <v>170680482</v>
      </c>
      <c r="BA69" s="8">
        <v>3626399</v>
      </c>
      <c r="BB69" s="8">
        <v>170324432</v>
      </c>
      <c r="BC69" s="8">
        <v>356050</v>
      </c>
      <c r="BD69" s="8">
        <v>0</v>
      </c>
      <c r="BE69" s="9">
        <f t="shared" si="0"/>
        <v>0.76635615548036218</v>
      </c>
      <c r="BF69" s="9">
        <f t="shared" si="1"/>
        <v>0.76023454583951167</v>
      </c>
      <c r="BG69" s="9">
        <f t="shared" si="2"/>
        <v>0.46934198756099504</v>
      </c>
      <c r="BH69" s="9">
        <f t="shared" si="3"/>
        <v>0.45861877044932919</v>
      </c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</row>
    <row r="70" spans="1:81" ht="13.5" x14ac:dyDescent="0.2">
      <c r="A70" s="82" t="s">
        <v>43</v>
      </c>
      <c r="B70" s="83"/>
      <c r="C70" s="82" t="s">
        <v>79</v>
      </c>
      <c r="D70" s="83"/>
      <c r="E70" s="82" t="s">
        <v>79</v>
      </c>
      <c r="F70" s="83"/>
      <c r="G70" s="82" t="s">
        <v>79</v>
      </c>
      <c r="H70" s="83"/>
      <c r="I70" s="82" t="s">
        <v>65</v>
      </c>
      <c r="J70" s="83"/>
      <c r="K70" s="83"/>
      <c r="L70" s="82" t="s">
        <v>63</v>
      </c>
      <c r="M70" s="83"/>
      <c r="N70" s="83"/>
      <c r="O70" s="82"/>
      <c r="P70" s="83"/>
      <c r="Q70" s="82"/>
      <c r="R70" s="83"/>
      <c r="S70" s="84" t="s">
        <v>117</v>
      </c>
      <c r="T70" s="83"/>
      <c r="U70" s="83"/>
      <c r="V70" s="83"/>
      <c r="W70" s="83"/>
      <c r="X70" s="83"/>
      <c r="Y70" s="83"/>
      <c r="Z70" s="83"/>
      <c r="AA70" s="82" t="s">
        <v>51</v>
      </c>
      <c r="AB70" s="83"/>
      <c r="AC70" s="83"/>
      <c r="AD70" s="83"/>
      <c r="AE70" s="83"/>
      <c r="AF70" s="82" t="s">
        <v>45</v>
      </c>
      <c r="AG70" s="83"/>
      <c r="AH70" s="83"/>
      <c r="AI70" s="12" t="s">
        <v>52</v>
      </c>
      <c r="AJ70" s="85" t="s">
        <v>53</v>
      </c>
      <c r="AK70" s="83"/>
      <c r="AL70" s="83"/>
      <c r="AM70" s="83"/>
      <c r="AN70" s="83"/>
      <c r="AO70" s="83"/>
      <c r="AP70" s="13">
        <v>4253752</v>
      </c>
      <c r="AQ70" s="13">
        <v>0</v>
      </c>
      <c r="AR70" s="13">
        <v>4253752</v>
      </c>
      <c r="AS70" s="75">
        <v>0</v>
      </c>
      <c r="AT70" s="76"/>
      <c r="AU70" s="75">
        <v>0</v>
      </c>
      <c r="AV70" s="76"/>
      <c r="AW70" s="13">
        <v>0</v>
      </c>
      <c r="AX70" s="13"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0</v>
      </c>
      <c r="BD70" s="13">
        <v>0</v>
      </c>
      <c r="BE70" s="14">
        <f t="shared" si="0"/>
        <v>0</v>
      </c>
      <c r="BF70" s="14">
        <f t="shared" si="1"/>
        <v>0</v>
      </c>
      <c r="BG70" s="14">
        <f t="shared" si="2"/>
        <v>0</v>
      </c>
      <c r="BH70" s="14">
        <f t="shared" si="3"/>
        <v>0</v>
      </c>
    </row>
    <row r="71" spans="1:81" ht="13.5" x14ac:dyDescent="0.2">
      <c r="A71" s="82" t="s">
        <v>43</v>
      </c>
      <c r="B71" s="83"/>
      <c r="C71" s="82" t="s">
        <v>79</v>
      </c>
      <c r="D71" s="83"/>
      <c r="E71" s="82" t="s">
        <v>79</v>
      </c>
      <c r="F71" s="83"/>
      <c r="G71" s="82" t="s">
        <v>79</v>
      </c>
      <c r="H71" s="83"/>
      <c r="I71" s="82" t="s">
        <v>67</v>
      </c>
      <c r="J71" s="83"/>
      <c r="K71" s="83"/>
      <c r="L71" s="82" t="s">
        <v>63</v>
      </c>
      <c r="M71" s="83"/>
      <c r="N71" s="83"/>
      <c r="O71" s="82"/>
      <c r="P71" s="83"/>
      <c r="Q71" s="82"/>
      <c r="R71" s="83"/>
      <c r="S71" s="84" t="s">
        <v>118</v>
      </c>
      <c r="T71" s="83"/>
      <c r="U71" s="83"/>
      <c r="V71" s="83"/>
      <c r="W71" s="83"/>
      <c r="X71" s="83"/>
      <c r="Y71" s="83"/>
      <c r="Z71" s="83"/>
      <c r="AA71" s="82" t="s">
        <v>44</v>
      </c>
      <c r="AB71" s="83"/>
      <c r="AC71" s="83"/>
      <c r="AD71" s="83"/>
      <c r="AE71" s="83"/>
      <c r="AF71" s="82" t="s">
        <v>45</v>
      </c>
      <c r="AG71" s="83"/>
      <c r="AH71" s="83"/>
      <c r="AI71" s="12" t="s">
        <v>46</v>
      </c>
      <c r="AJ71" s="85" t="s">
        <v>47</v>
      </c>
      <c r="AK71" s="83"/>
      <c r="AL71" s="83"/>
      <c r="AM71" s="83"/>
      <c r="AN71" s="83"/>
      <c r="AO71" s="83"/>
      <c r="AP71" s="13">
        <v>2236819</v>
      </c>
      <c r="AQ71" s="13">
        <v>648000</v>
      </c>
      <c r="AR71" s="13">
        <v>1588819</v>
      </c>
      <c r="AS71" s="75">
        <v>0</v>
      </c>
      <c r="AT71" s="76"/>
      <c r="AU71" s="75">
        <v>648000</v>
      </c>
      <c r="AV71" s="76"/>
      <c r="AW71" s="13">
        <v>0</v>
      </c>
      <c r="AX71" s="13">
        <v>648000</v>
      </c>
      <c r="AY71" s="13">
        <v>0</v>
      </c>
      <c r="AZ71" s="13">
        <v>648000</v>
      </c>
      <c r="BA71" s="13">
        <v>0</v>
      </c>
      <c r="BB71" s="13">
        <v>648000</v>
      </c>
      <c r="BC71" s="13">
        <v>0</v>
      </c>
      <c r="BD71" s="13">
        <v>0</v>
      </c>
      <c r="BE71" s="14">
        <f t="shared" si="0"/>
        <v>0.28969711004779553</v>
      </c>
      <c r="BF71" s="14">
        <f t="shared" si="1"/>
        <v>0.28969711004779553</v>
      </c>
      <c r="BG71" s="14">
        <f t="shared" si="2"/>
        <v>0.28969711004779553</v>
      </c>
      <c r="BH71" s="14">
        <f t="shared" si="3"/>
        <v>0.28969711004779553</v>
      </c>
    </row>
    <row r="72" spans="1:81" ht="13.5" x14ac:dyDescent="0.2">
      <c r="A72" s="82" t="s">
        <v>43</v>
      </c>
      <c r="B72" s="83"/>
      <c r="C72" s="82" t="s">
        <v>79</v>
      </c>
      <c r="D72" s="83"/>
      <c r="E72" s="82" t="s">
        <v>79</v>
      </c>
      <c r="F72" s="83"/>
      <c r="G72" s="82" t="s">
        <v>79</v>
      </c>
      <c r="H72" s="83"/>
      <c r="I72" s="82" t="s">
        <v>67</v>
      </c>
      <c r="J72" s="83"/>
      <c r="K72" s="83"/>
      <c r="L72" s="82" t="s">
        <v>73</v>
      </c>
      <c r="M72" s="83"/>
      <c r="N72" s="83"/>
      <c r="O72" s="82"/>
      <c r="P72" s="83"/>
      <c r="Q72" s="82"/>
      <c r="R72" s="83"/>
      <c r="S72" s="84" t="s">
        <v>119</v>
      </c>
      <c r="T72" s="83"/>
      <c r="U72" s="83"/>
      <c r="V72" s="83"/>
      <c r="W72" s="83"/>
      <c r="X72" s="83"/>
      <c r="Y72" s="83"/>
      <c r="Z72" s="83"/>
      <c r="AA72" s="82" t="s">
        <v>44</v>
      </c>
      <c r="AB72" s="83"/>
      <c r="AC72" s="83"/>
      <c r="AD72" s="83"/>
      <c r="AE72" s="83"/>
      <c r="AF72" s="82" t="s">
        <v>45</v>
      </c>
      <c r="AG72" s="83"/>
      <c r="AH72" s="83"/>
      <c r="AI72" s="12" t="s">
        <v>46</v>
      </c>
      <c r="AJ72" s="85" t="s">
        <v>47</v>
      </c>
      <c r="AK72" s="83"/>
      <c r="AL72" s="83"/>
      <c r="AM72" s="83"/>
      <c r="AN72" s="83"/>
      <c r="AO72" s="83"/>
      <c r="AP72" s="13">
        <v>16094081</v>
      </c>
      <c r="AQ72" s="13">
        <v>16094081</v>
      </c>
      <c r="AR72" s="13">
        <v>0</v>
      </c>
      <c r="AS72" s="75">
        <v>0</v>
      </c>
      <c r="AT72" s="76"/>
      <c r="AU72" s="75">
        <v>16094081</v>
      </c>
      <c r="AV72" s="76"/>
      <c r="AW72" s="13">
        <v>0</v>
      </c>
      <c r="AX72" s="13">
        <v>16094081</v>
      </c>
      <c r="AY72" s="13">
        <v>0</v>
      </c>
      <c r="AZ72" s="13">
        <v>16094081</v>
      </c>
      <c r="BA72" s="13">
        <v>0</v>
      </c>
      <c r="BB72" s="13">
        <v>16094081</v>
      </c>
      <c r="BC72" s="13">
        <v>0</v>
      </c>
      <c r="BD72" s="13">
        <v>0</v>
      </c>
      <c r="BE72" s="14">
        <f t="shared" si="0"/>
        <v>1</v>
      </c>
      <c r="BF72" s="14">
        <f t="shared" si="1"/>
        <v>1</v>
      </c>
      <c r="BG72" s="14">
        <f t="shared" si="2"/>
        <v>1</v>
      </c>
      <c r="BH72" s="14">
        <f t="shared" si="3"/>
        <v>1</v>
      </c>
    </row>
    <row r="73" spans="1:81" ht="13.5" x14ac:dyDescent="0.2">
      <c r="A73" s="82" t="s">
        <v>43</v>
      </c>
      <c r="B73" s="83"/>
      <c r="C73" s="82" t="s">
        <v>79</v>
      </c>
      <c r="D73" s="83"/>
      <c r="E73" s="82" t="s">
        <v>79</v>
      </c>
      <c r="F73" s="83"/>
      <c r="G73" s="82" t="s">
        <v>79</v>
      </c>
      <c r="H73" s="83"/>
      <c r="I73" s="82" t="s">
        <v>67</v>
      </c>
      <c r="J73" s="83"/>
      <c r="K73" s="83"/>
      <c r="L73" s="82" t="s">
        <v>73</v>
      </c>
      <c r="M73" s="83"/>
      <c r="N73" s="83"/>
      <c r="O73" s="82"/>
      <c r="P73" s="83"/>
      <c r="Q73" s="82"/>
      <c r="R73" s="83"/>
      <c r="S73" s="84" t="s">
        <v>119</v>
      </c>
      <c r="T73" s="83"/>
      <c r="U73" s="83"/>
      <c r="V73" s="83"/>
      <c r="W73" s="83"/>
      <c r="X73" s="83"/>
      <c r="Y73" s="83"/>
      <c r="Z73" s="83"/>
      <c r="AA73" s="82" t="s">
        <v>51</v>
      </c>
      <c r="AB73" s="83"/>
      <c r="AC73" s="83"/>
      <c r="AD73" s="83"/>
      <c r="AE73" s="83"/>
      <c r="AF73" s="82" t="s">
        <v>45</v>
      </c>
      <c r="AG73" s="83"/>
      <c r="AH73" s="83"/>
      <c r="AI73" s="12" t="s">
        <v>52</v>
      </c>
      <c r="AJ73" s="85" t="s">
        <v>53</v>
      </c>
      <c r="AK73" s="83"/>
      <c r="AL73" s="83"/>
      <c r="AM73" s="83"/>
      <c r="AN73" s="83"/>
      <c r="AO73" s="83"/>
      <c r="AP73" s="13">
        <v>29300000</v>
      </c>
      <c r="AQ73" s="13">
        <v>3603500</v>
      </c>
      <c r="AR73" s="13">
        <v>25696500</v>
      </c>
      <c r="AS73" s="75">
        <v>0</v>
      </c>
      <c r="AT73" s="76"/>
      <c r="AU73" s="75">
        <v>3603500</v>
      </c>
      <c r="AV73" s="76"/>
      <c r="AW73" s="13">
        <v>0</v>
      </c>
      <c r="AX73" s="13">
        <v>3603500</v>
      </c>
      <c r="AY73" s="13">
        <v>0</v>
      </c>
      <c r="AZ73" s="13">
        <v>3603500</v>
      </c>
      <c r="BA73" s="13">
        <v>0</v>
      </c>
      <c r="BB73" s="13">
        <v>3247450</v>
      </c>
      <c r="BC73" s="13">
        <v>356050</v>
      </c>
      <c r="BD73" s="13">
        <v>0</v>
      </c>
      <c r="BE73" s="14">
        <f t="shared" si="0"/>
        <v>0.12298634812286689</v>
      </c>
      <c r="BF73" s="14">
        <f t="shared" si="1"/>
        <v>0.12298634812286689</v>
      </c>
      <c r="BG73" s="14">
        <f t="shared" si="2"/>
        <v>0.12298634812286689</v>
      </c>
      <c r="BH73" s="14">
        <f t="shared" si="3"/>
        <v>0.1108344709897611</v>
      </c>
    </row>
    <row r="74" spans="1:81" ht="13.5" x14ac:dyDescent="0.2">
      <c r="A74" s="82" t="s">
        <v>43</v>
      </c>
      <c r="B74" s="83"/>
      <c r="C74" s="82" t="s">
        <v>79</v>
      </c>
      <c r="D74" s="83"/>
      <c r="E74" s="82" t="s">
        <v>79</v>
      </c>
      <c r="F74" s="83"/>
      <c r="G74" s="82" t="s">
        <v>79</v>
      </c>
      <c r="H74" s="83"/>
      <c r="I74" s="82" t="s">
        <v>69</v>
      </c>
      <c r="J74" s="83"/>
      <c r="K74" s="83"/>
      <c r="L74" s="82" t="s">
        <v>58</v>
      </c>
      <c r="M74" s="83"/>
      <c r="N74" s="83"/>
      <c r="O74" s="82"/>
      <c r="P74" s="83"/>
      <c r="Q74" s="82"/>
      <c r="R74" s="83"/>
      <c r="S74" s="84" t="s">
        <v>120</v>
      </c>
      <c r="T74" s="83"/>
      <c r="U74" s="83"/>
      <c r="V74" s="83"/>
      <c r="W74" s="83"/>
      <c r="X74" s="83"/>
      <c r="Y74" s="83"/>
      <c r="Z74" s="83"/>
      <c r="AA74" s="82" t="s">
        <v>44</v>
      </c>
      <c r="AB74" s="83"/>
      <c r="AC74" s="83"/>
      <c r="AD74" s="83"/>
      <c r="AE74" s="83"/>
      <c r="AF74" s="82" t="s">
        <v>45</v>
      </c>
      <c r="AG74" s="83"/>
      <c r="AH74" s="83"/>
      <c r="AI74" s="12" t="s">
        <v>46</v>
      </c>
      <c r="AJ74" s="85" t="s">
        <v>47</v>
      </c>
      <c r="AK74" s="83"/>
      <c r="AL74" s="83"/>
      <c r="AM74" s="83"/>
      <c r="AN74" s="83"/>
      <c r="AO74" s="83"/>
      <c r="AP74" s="13">
        <v>53247729</v>
      </c>
      <c r="AQ74" s="13">
        <v>52012799</v>
      </c>
      <c r="AR74" s="13">
        <v>1234930</v>
      </c>
      <c r="AS74" s="75">
        <v>0</v>
      </c>
      <c r="AT74" s="76"/>
      <c r="AU74" s="75">
        <v>49614099</v>
      </c>
      <c r="AV74" s="76"/>
      <c r="AW74" s="13">
        <v>2398700</v>
      </c>
      <c r="AX74" s="13">
        <v>38311707</v>
      </c>
      <c r="AY74" s="13">
        <v>11302392</v>
      </c>
      <c r="AZ74" s="13">
        <v>38311707</v>
      </c>
      <c r="BA74" s="13">
        <v>0</v>
      </c>
      <c r="BB74" s="13">
        <v>38311707</v>
      </c>
      <c r="BC74" s="13">
        <v>0</v>
      </c>
      <c r="BD74" s="13">
        <v>0</v>
      </c>
      <c r="BE74" s="14">
        <f t="shared" si="0"/>
        <v>0.97680783719433373</v>
      </c>
      <c r="BF74" s="14">
        <f t="shared" si="1"/>
        <v>0.93175990660559438</v>
      </c>
      <c r="BG74" s="14">
        <f t="shared" si="2"/>
        <v>0.71949936118402347</v>
      </c>
      <c r="BH74" s="14">
        <f t="shared" si="3"/>
        <v>0.71949936118402347</v>
      </c>
    </row>
    <row r="75" spans="1:81" ht="13.5" x14ac:dyDescent="0.2">
      <c r="A75" s="82" t="s">
        <v>43</v>
      </c>
      <c r="B75" s="83"/>
      <c r="C75" s="82" t="s">
        <v>79</v>
      </c>
      <c r="D75" s="83"/>
      <c r="E75" s="82" t="s">
        <v>79</v>
      </c>
      <c r="F75" s="83"/>
      <c r="G75" s="82" t="s">
        <v>79</v>
      </c>
      <c r="H75" s="83"/>
      <c r="I75" s="82" t="s">
        <v>69</v>
      </c>
      <c r="J75" s="83"/>
      <c r="K75" s="83"/>
      <c r="L75" s="82" t="s">
        <v>82</v>
      </c>
      <c r="M75" s="83"/>
      <c r="N75" s="83"/>
      <c r="O75" s="82"/>
      <c r="P75" s="83"/>
      <c r="Q75" s="82"/>
      <c r="R75" s="83"/>
      <c r="S75" s="84" t="s">
        <v>121</v>
      </c>
      <c r="T75" s="83"/>
      <c r="U75" s="83"/>
      <c r="V75" s="83"/>
      <c r="W75" s="83"/>
      <c r="X75" s="83"/>
      <c r="Y75" s="83"/>
      <c r="Z75" s="83"/>
      <c r="AA75" s="82" t="s">
        <v>44</v>
      </c>
      <c r="AB75" s="83"/>
      <c r="AC75" s="83"/>
      <c r="AD75" s="83"/>
      <c r="AE75" s="83"/>
      <c r="AF75" s="82" t="s">
        <v>45</v>
      </c>
      <c r="AG75" s="83"/>
      <c r="AH75" s="83"/>
      <c r="AI75" s="12" t="s">
        <v>46</v>
      </c>
      <c r="AJ75" s="85" t="s">
        <v>47</v>
      </c>
      <c r="AK75" s="83"/>
      <c r="AL75" s="83"/>
      <c r="AM75" s="83"/>
      <c r="AN75" s="83"/>
      <c r="AO75" s="83"/>
      <c r="AP75" s="13">
        <v>6406167</v>
      </c>
      <c r="AQ75" s="13">
        <v>0</v>
      </c>
      <c r="AR75" s="13">
        <v>6406167</v>
      </c>
      <c r="AS75" s="75">
        <v>0</v>
      </c>
      <c r="AT75" s="76"/>
      <c r="AU75" s="75">
        <v>0</v>
      </c>
      <c r="AV75" s="76"/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4">
        <f t="shared" si="0"/>
        <v>0</v>
      </c>
      <c r="BF75" s="14">
        <f t="shared" si="1"/>
        <v>0</v>
      </c>
      <c r="BG75" s="14">
        <f t="shared" si="2"/>
        <v>0</v>
      </c>
      <c r="BH75" s="14">
        <f t="shared" si="3"/>
        <v>0</v>
      </c>
    </row>
    <row r="76" spans="1:81" ht="13.5" x14ac:dyDescent="0.2">
      <c r="A76" s="82" t="s">
        <v>43</v>
      </c>
      <c r="B76" s="83"/>
      <c r="C76" s="82" t="s">
        <v>79</v>
      </c>
      <c r="D76" s="83"/>
      <c r="E76" s="82" t="s">
        <v>79</v>
      </c>
      <c r="F76" s="83"/>
      <c r="G76" s="82" t="s">
        <v>79</v>
      </c>
      <c r="H76" s="83"/>
      <c r="I76" s="82" t="s">
        <v>71</v>
      </c>
      <c r="J76" s="83"/>
      <c r="K76" s="83"/>
      <c r="L76" s="82" t="s">
        <v>82</v>
      </c>
      <c r="M76" s="83"/>
      <c r="N76" s="83"/>
      <c r="O76" s="82"/>
      <c r="P76" s="83"/>
      <c r="Q76" s="82"/>
      <c r="R76" s="83"/>
      <c r="S76" s="84" t="s">
        <v>122</v>
      </c>
      <c r="T76" s="83"/>
      <c r="U76" s="83"/>
      <c r="V76" s="83"/>
      <c r="W76" s="83"/>
      <c r="X76" s="83"/>
      <c r="Y76" s="83"/>
      <c r="Z76" s="83"/>
      <c r="AA76" s="82" t="s">
        <v>44</v>
      </c>
      <c r="AB76" s="83"/>
      <c r="AC76" s="83"/>
      <c r="AD76" s="83"/>
      <c r="AE76" s="83"/>
      <c r="AF76" s="82" t="s">
        <v>45</v>
      </c>
      <c r="AG76" s="83"/>
      <c r="AH76" s="83"/>
      <c r="AI76" s="12" t="s">
        <v>46</v>
      </c>
      <c r="AJ76" s="85" t="s">
        <v>47</v>
      </c>
      <c r="AK76" s="83"/>
      <c r="AL76" s="83"/>
      <c r="AM76" s="83"/>
      <c r="AN76" s="83"/>
      <c r="AO76" s="83"/>
      <c r="AP76" s="13">
        <v>385000</v>
      </c>
      <c r="AQ76" s="13">
        <v>51761</v>
      </c>
      <c r="AR76" s="13">
        <v>333239</v>
      </c>
      <c r="AS76" s="75">
        <v>0</v>
      </c>
      <c r="AT76" s="76"/>
      <c r="AU76" s="75">
        <v>51761</v>
      </c>
      <c r="AV76" s="76"/>
      <c r="AW76" s="13">
        <v>0</v>
      </c>
      <c r="AX76" s="13">
        <v>51761</v>
      </c>
      <c r="AY76" s="13">
        <v>0</v>
      </c>
      <c r="AZ76" s="13">
        <v>51761</v>
      </c>
      <c r="BA76" s="13">
        <v>0</v>
      </c>
      <c r="BB76" s="13">
        <v>51761</v>
      </c>
      <c r="BC76" s="13">
        <v>0</v>
      </c>
      <c r="BD76" s="13">
        <v>0</v>
      </c>
      <c r="BE76" s="14">
        <f t="shared" si="0"/>
        <v>0.13444415584415584</v>
      </c>
      <c r="BF76" s="14">
        <f t="shared" si="1"/>
        <v>0.13444415584415584</v>
      </c>
      <c r="BG76" s="14">
        <f t="shared" si="2"/>
        <v>0.13444415584415584</v>
      </c>
      <c r="BH76" s="14">
        <f t="shared" si="3"/>
        <v>0.13444415584415584</v>
      </c>
    </row>
    <row r="77" spans="1:81" ht="13.5" x14ac:dyDescent="0.2">
      <c r="A77" s="82" t="s">
        <v>43</v>
      </c>
      <c r="B77" s="83"/>
      <c r="C77" s="82" t="s">
        <v>79</v>
      </c>
      <c r="D77" s="83"/>
      <c r="E77" s="82" t="s">
        <v>79</v>
      </c>
      <c r="F77" s="83"/>
      <c r="G77" s="82" t="s">
        <v>79</v>
      </c>
      <c r="H77" s="83"/>
      <c r="I77" s="82" t="s">
        <v>71</v>
      </c>
      <c r="J77" s="83"/>
      <c r="K77" s="83"/>
      <c r="L77" s="82" t="s">
        <v>61</v>
      </c>
      <c r="M77" s="83"/>
      <c r="N77" s="83"/>
      <c r="O77" s="82"/>
      <c r="P77" s="83"/>
      <c r="Q77" s="82"/>
      <c r="R77" s="83"/>
      <c r="S77" s="84" t="s">
        <v>123</v>
      </c>
      <c r="T77" s="83"/>
      <c r="U77" s="83"/>
      <c r="V77" s="83"/>
      <c r="W77" s="83"/>
      <c r="X77" s="83"/>
      <c r="Y77" s="83"/>
      <c r="Z77" s="83"/>
      <c r="AA77" s="82" t="s">
        <v>51</v>
      </c>
      <c r="AB77" s="83"/>
      <c r="AC77" s="83"/>
      <c r="AD77" s="83"/>
      <c r="AE77" s="83"/>
      <c r="AF77" s="82" t="s">
        <v>45</v>
      </c>
      <c r="AG77" s="83"/>
      <c r="AH77" s="83"/>
      <c r="AI77" s="12" t="s">
        <v>52</v>
      </c>
      <c r="AJ77" s="85" t="s">
        <v>53</v>
      </c>
      <c r="AK77" s="83"/>
      <c r="AL77" s="83"/>
      <c r="AM77" s="83"/>
      <c r="AN77" s="83"/>
      <c r="AO77" s="83"/>
      <c r="AP77" s="13">
        <v>147394594</v>
      </c>
      <c r="AQ77" s="13">
        <v>147394594</v>
      </c>
      <c r="AR77" s="13">
        <v>0</v>
      </c>
      <c r="AS77" s="75">
        <v>0</v>
      </c>
      <c r="AT77" s="76"/>
      <c r="AU77" s="75">
        <v>145121116</v>
      </c>
      <c r="AV77" s="76"/>
      <c r="AW77" s="13">
        <v>2273478</v>
      </c>
      <c r="AX77" s="13">
        <v>103448497</v>
      </c>
      <c r="AY77" s="13">
        <v>41672619</v>
      </c>
      <c r="AZ77" s="13">
        <v>103448497</v>
      </c>
      <c r="BA77" s="13">
        <v>0</v>
      </c>
      <c r="BB77" s="13">
        <v>103448497</v>
      </c>
      <c r="BC77" s="13">
        <v>0</v>
      </c>
      <c r="BD77" s="13">
        <v>0</v>
      </c>
      <c r="BE77" s="14">
        <f t="shared" si="0"/>
        <v>1</v>
      </c>
      <c r="BF77" s="14">
        <f t="shared" si="1"/>
        <v>0.98457556726944817</v>
      </c>
      <c r="BG77" s="14">
        <f t="shared" si="2"/>
        <v>0.70184729434513726</v>
      </c>
      <c r="BH77" s="14">
        <f t="shared" si="3"/>
        <v>0.70184729434513726</v>
      </c>
    </row>
    <row r="78" spans="1:81" ht="13.5" x14ac:dyDescent="0.2">
      <c r="A78" s="82" t="s">
        <v>43</v>
      </c>
      <c r="B78" s="83"/>
      <c r="C78" s="82" t="s">
        <v>79</v>
      </c>
      <c r="D78" s="83"/>
      <c r="E78" s="82" t="s">
        <v>79</v>
      </c>
      <c r="F78" s="83"/>
      <c r="G78" s="82" t="s">
        <v>79</v>
      </c>
      <c r="H78" s="83"/>
      <c r="I78" s="82" t="s">
        <v>71</v>
      </c>
      <c r="J78" s="83"/>
      <c r="K78" s="83"/>
      <c r="L78" s="82" t="s">
        <v>63</v>
      </c>
      <c r="M78" s="83"/>
      <c r="N78" s="83"/>
      <c r="O78" s="82"/>
      <c r="P78" s="83"/>
      <c r="Q78" s="82"/>
      <c r="R78" s="83"/>
      <c r="S78" s="84" t="s">
        <v>124</v>
      </c>
      <c r="T78" s="83"/>
      <c r="U78" s="83"/>
      <c r="V78" s="83"/>
      <c r="W78" s="83"/>
      <c r="X78" s="83"/>
      <c r="Y78" s="83"/>
      <c r="Z78" s="83"/>
      <c r="AA78" s="82" t="s">
        <v>44</v>
      </c>
      <c r="AB78" s="83"/>
      <c r="AC78" s="83"/>
      <c r="AD78" s="83"/>
      <c r="AE78" s="83"/>
      <c r="AF78" s="82" t="s">
        <v>45</v>
      </c>
      <c r="AG78" s="83"/>
      <c r="AH78" s="83"/>
      <c r="AI78" s="12" t="s">
        <v>46</v>
      </c>
      <c r="AJ78" s="85" t="s">
        <v>47</v>
      </c>
      <c r="AK78" s="83"/>
      <c r="AL78" s="83"/>
      <c r="AM78" s="83"/>
      <c r="AN78" s="83"/>
      <c r="AO78" s="83"/>
      <c r="AP78" s="13">
        <v>16732804</v>
      </c>
      <c r="AQ78" s="13">
        <v>14195749</v>
      </c>
      <c r="AR78" s="13">
        <v>2537055</v>
      </c>
      <c r="AS78" s="75">
        <v>0</v>
      </c>
      <c r="AT78" s="76"/>
      <c r="AU78" s="75">
        <v>14195749</v>
      </c>
      <c r="AV78" s="76"/>
      <c r="AW78" s="13">
        <v>0</v>
      </c>
      <c r="AX78" s="13">
        <v>12523328.800000001</v>
      </c>
      <c r="AY78" s="13">
        <v>1672420.2</v>
      </c>
      <c r="AZ78" s="13">
        <v>12523328.800000001</v>
      </c>
      <c r="BA78" s="13">
        <v>0</v>
      </c>
      <c r="BB78" s="13">
        <v>12523328.800000001</v>
      </c>
      <c r="BC78" s="13">
        <v>0</v>
      </c>
      <c r="BD78" s="13">
        <v>0</v>
      </c>
      <c r="BE78" s="14">
        <f t="shared" si="0"/>
        <v>0.84837837101301128</v>
      </c>
      <c r="BF78" s="14">
        <f t="shared" si="1"/>
        <v>0.84837837101301128</v>
      </c>
      <c r="BG78" s="14">
        <f t="shared" si="2"/>
        <v>0.74842977901372665</v>
      </c>
      <c r="BH78" s="14">
        <f t="shared" si="3"/>
        <v>0.74842977901372665</v>
      </c>
    </row>
    <row r="79" spans="1:81" ht="13.5" x14ac:dyDescent="0.2">
      <c r="A79" s="82" t="s">
        <v>43</v>
      </c>
      <c r="B79" s="83"/>
      <c r="C79" s="82" t="s">
        <v>79</v>
      </c>
      <c r="D79" s="83"/>
      <c r="E79" s="82" t="s">
        <v>79</v>
      </c>
      <c r="F79" s="83"/>
      <c r="G79" s="82" t="s">
        <v>79</v>
      </c>
      <c r="H79" s="83"/>
      <c r="I79" s="82" t="s">
        <v>71</v>
      </c>
      <c r="J79" s="83"/>
      <c r="K79" s="83"/>
      <c r="L79" s="82" t="s">
        <v>63</v>
      </c>
      <c r="M79" s="83"/>
      <c r="N79" s="83"/>
      <c r="O79" s="82"/>
      <c r="P79" s="83"/>
      <c r="Q79" s="82"/>
      <c r="R79" s="83"/>
      <c r="S79" s="84" t="s">
        <v>124</v>
      </c>
      <c r="T79" s="83"/>
      <c r="U79" s="83"/>
      <c r="V79" s="83"/>
      <c r="W79" s="83"/>
      <c r="X79" s="83"/>
      <c r="Y79" s="83"/>
      <c r="Z79" s="83"/>
      <c r="AA79" s="82" t="s">
        <v>51</v>
      </c>
      <c r="AB79" s="83"/>
      <c r="AC79" s="83"/>
      <c r="AD79" s="83"/>
      <c r="AE79" s="83"/>
      <c r="AF79" s="82" t="s">
        <v>45</v>
      </c>
      <c r="AG79" s="83"/>
      <c r="AH79" s="83"/>
      <c r="AI79" s="12" t="s">
        <v>52</v>
      </c>
      <c r="AJ79" s="85" t="s">
        <v>53</v>
      </c>
      <c r="AK79" s="83"/>
      <c r="AL79" s="83"/>
      <c r="AM79" s="83"/>
      <c r="AN79" s="83"/>
      <c r="AO79" s="83"/>
      <c r="AP79" s="13">
        <v>9000000</v>
      </c>
      <c r="AQ79" s="13">
        <v>1997942</v>
      </c>
      <c r="AR79" s="13">
        <v>7002058</v>
      </c>
      <c r="AS79" s="75">
        <v>0</v>
      </c>
      <c r="AT79" s="76"/>
      <c r="AU79" s="75">
        <v>1997942</v>
      </c>
      <c r="AV79" s="76"/>
      <c r="AW79" s="13">
        <v>0</v>
      </c>
      <c r="AX79" s="13">
        <v>1997942</v>
      </c>
      <c r="AY79" s="13">
        <v>0</v>
      </c>
      <c r="AZ79" s="13">
        <v>1997942</v>
      </c>
      <c r="BA79" s="13">
        <v>0</v>
      </c>
      <c r="BB79" s="13">
        <v>1997942</v>
      </c>
      <c r="BC79" s="13">
        <v>0</v>
      </c>
      <c r="BD79" s="13">
        <v>0</v>
      </c>
      <c r="BE79" s="14">
        <f t="shared" si="0"/>
        <v>0.22199355555555556</v>
      </c>
      <c r="BF79" s="14">
        <f t="shared" si="1"/>
        <v>0.22199355555555556</v>
      </c>
      <c r="BG79" s="14">
        <f t="shared" si="2"/>
        <v>0.22199355555555556</v>
      </c>
      <c r="BH79" s="14">
        <f t="shared" si="3"/>
        <v>0.22199355555555556</v>
      </c>
    </row>
    <row r="80" spans="1:81" ht="13.5" x14ac:dyDescent="0.2">
      <c r="A80" s="82" t="s">
        <v>43</v>
      </c>
      <c r="B80" s="83"/>
      <c r="C80" s="82" t="s">
        <v>79</v>
      </c>
      <c r="D80" s="83"/>
      <c r="E80" s="82" t="s">
        <v>79</v>
      </c>
      <c r="F80" s="83"/>
      <c r="G80" s="82" t="s">
        <v>79</v>
      </c>
      <c r="H80" s="83"/>
      <c r="I80" s="82" t="s">
        <v>71</v>
      </c>
      <c r="J80" s="83"/>
      <c r="K80" s="83"/>
      <c r="L80" s="82" t="s">
        <v>65</v>
      </c>
      <c r="M80" s="83"/>
      <c r="N80" s="83"/>
      <c r="O80" s="82"/>
      <c r="P80" s="83"/>
      <c r="Q80" s="82"/>
      <c r="R80" s="83"/>
      <c r="S80" s="84" t="s">
        <v>125</v>
      </c>
      <c r="T80" s="83"/>
      <c r="U80" s="83"/>
      <c r="V80" s="83"/>
      <c r="W80" s="83"/>
      <c r="X80" s="83"/>
      <c r="Y80" s="83"/>
      <c r="Z80" s="83"/>
      <c r="AA80" s="82" t="s">
        <v>44</v>
      </c>
      <c r="AB80" s="83"/>
      <c r="AC80" s="83"/>
      <c r="AD80" s="83"/>
      <c r="AE80" s="83"/>
      <c r="AF80" s="82" t="s">
        <v>45</v>
      </c>
      <c r="AG80" s="83"/>
      <c r="AH80" s="83"/>
      <c r="AI80" s="12" t="s">
        <v>46</v>
      </c>
      <c r="AJ80" s="85" t="s">
        <v>47</v>
      </c>
      <c r="AK80" s="83"/>
      <c r="AL80" s="83"/>
      <c r="AM80" s="83"/>
      <c r="AN80" s="83"/>
      <c r="AO80" s="83"/>
      <c r="AP80" s="13">
        <v>182941562</v>
      </c>
      <c r="AQ80" s="13">
        <v>42661688.149999999</v>
      </c>
      <c r="AR80" s="13">
        <v>140279873.84999999</v>
      </c>
      <c r="AS80" s="75">
        <v>0</v>
      </c>
      <c r="AT80" s="76"/>
      <c r="AU80" s="75">
        <v>42661688.149999999</v>
      </c>
      <c r="AV80" s="76"/>
      <c r="AW80" s="13">
        <v>0</v>
      </c>
      <c r="AX80" s="13">
        <v>42661688.149999999</v>
      </c>
      <c r="AY80" s="13">
        <v>0</v>
      </c>
      <c r="AZ80" s="13">
        <v>42661688.149999999</v>
      </c>
      <c r="BA80" s="13">
        <v>0</v>
      </c>
      <c r="BB80" s="13">
        <v>42661688.149999999</v>
      </c>
      <c r="BC80" s="13">
        <v>0</v>
      </c>
      <c r="BD80" s="13">
        <v>0</v>
      </c>
      <c r="BE80" s="14">
        <f t="shared" si="0"/>
        <v>0.23319844699915701</v>
      </c>
      <c r="BF80" s="14">
        <f t="shared" si="1"/>
        <v>0.23319844699915701</v>
      </c>
      <c r="BG80" s="14">
        <f t="shared" si="2"/>
        <v>0.23319844699915701</v>
      </c>
      <c r="BH80" s="14">
        <f t="shared" si="3"/>
        <v>0.23319844699915701</v>
      </c>
    </row>
    <row r="81" spans="1:192" ht="13.5" x14ac:dyDescent="0.2">
      <c r="A81" s="82" t="s">
        <v>43</v>
      </c>
      <c r="B81" s="83"/>
      <c r="C81" s="82" t="s">
        <v>79</v>
      </c>
      <c r="D81" s="83"/>
      <c r="E81" s="82" t="s">
        <v>79</v>
      </c>
      <c r="F81" s="83"/>
      <c r="G81" s="82" t="s">
        <v>79</v>
      </c>
      <c r="H81" s="83"/>
      <c r="I81" s="82" t="s">
        <v>71</v>
      </c>
      <c r="J81" s="83"/>
      <c r="K81" s="83"/>
      <c r="L81" s="82" t="s">
        <v>65</v>
      </c>
      <c r="M81" s="83"/>
      <c r="N81" s="83"/>
      <c r="O81" s="82"/>
      <c r="P81" s="83"/>
      <c r="Q81" s="82"/>
      <c r="R81" s="83"/>
      <c r="S81" s="84" t="s">
        <v>125</v>
      </c>
      <c r="T81" s="83"/>
      <c r="U81" s="83"/>
      <c r="V81" s="83"/>
      <c r="W81" s="83"/>
      <c r="X81" s="83"/>
      <c r="Y81" s="83"/>
      <c r="Z81" s="83"/>
      <c r="AA81" s="82" t="s">
        <v>51</v>
      </c>
      <c r="AB81" s="83"/>
      <c r="AC81" s="83"/>
      <c r="AD81" s="83"/>
      <c r="AE81" s="83"/>
      <c r="AF81" s="82" t="s">
        <v>45</v>
      </c>
      <c r="AG81" s="83"/>
      <c r="AH81" s="83"/>
      <c r="AI81" s="12" t="s">
        <v>52</v>
      </c>
      <c r="AJ81" s="85" t="s">
        <v>53</v>
      </c>
      <c r="AK81" s="83"/>
      <c r="AL81" s="83"/>
      <c r="AM81" s="83"/>
      <c r="AN81" s="83"/>
      <c r="AO81" s="83"/>
      <c r="AP81" s="13">
        <v>113609276</v>
      </c>
      <c r="AQ81" s="13">
        <v>109217644</v>
      </c>
      <c r="AR81" s="13">
        <v>4391632</v>
      </c>
      <c r="AS81" s="75">
        <v>0</v>
      </c>
      <c r="AT81" s="76"/>
      <c r="AU81" s="75">
        <v>109217644</v>
      </c>
      <c r="AV81" s="76"/>
      <c r="AW81" s="13">
        <v>0</v>
      </c>
      <c r="AX81" s="13">
        <v>58943856</v>
      </c>
      <c r="AY81" s="13">
        <v>50273788</v>
      </c>
      <c r="AZ81" s="13">
        <v>55317457</v>
      </c>
      <c r="BA81" s="13">
        <v>3626399</v>
      </c>
      <c r="BB81" s="13">
        <v>55317457</v>
      </c>
      <c r="BC81" s="13">
        <v>0</v>
      </c>
      <c r="BD81" s="13">
        <v>0</v>
      </c>
      <c r="BE81" s="14">
        <f t="shared" si="0"/>
        <v>0.96134442402396791</v>
      </c>
      <c r="BF81" s="14">
        <f t="shared" si="1"/>
        <v>0.96134442402396791</v>
      </c>
      <c r="BG81" s="14">
        <f t="shared" si="2"/>
        <v>0.51882960683597701</v>
      </c>
      <c r="BH81" s="14">
        <f t="shared" si="3"/>
        <v>0.48690968684634517</v>
      </c>
    </row>
    <row r="82" spans="1:192" ht="13.5" x14ac:dyDescent="0.2">
      <c r="A82" s="82" t="s">
        <v>43</v>
      </c>
      <c r="B82" s="83"/>
      <c r="C82" s="82" t="s">
        <v>79</v>
      </c>
      <c r="D82" s="83"/>
      <c r="E82" s="82" t="s">
        <v>79</v>
      </c>
      <c r="F82" s="83"/>
      <c r="G82" s="82" t="s">
        <v>79</v>
      </c>
      <c r="H82" s="83"/>
      <c r="I82" s="82" t="s">
        <v>71</v>
      </c>
      <c r="J82" s="83"/>
      <c r="K82" s="83"/>
      <c r="L82" s="82" t="s">
        <v>69</v>
      </c>
      <c r="M82" s="83"/>
      <c r="N82" s="83"/>
      <c r="O82" s="82"/>
      <c r="P82" s="83"/>
      <c r="Q82" s="82"/>
      <c r="R82" s="83"/>
      <c r="S82" s="84" t="s">
        <v>126</v>
      </c>
      <c r="T82" s="83"/>
      <c r="U82" s="83"/>
      <c r="V82" s="83"/>
      <c r="W82" s="83"/>
      <c r="X82" s="83"/>
      <c r="Y82" s="83"/>
      <c r="Z82" s="83"/>
      <c r="AA82" s="82" t="s">
        <v>44</v>
      </c>
      <c r="AB82" s="83"/>
      <c r="AC82" s="83"/>
      <c r="AD82" s="83"/>
      <c r="AE82" s="83"/>
      <c r="AF82" s="82" t="s">
        <v>45</v>
      </c>
      <c r="AG82" s="83"/>
      <c r="AH82" s="83"/>
      <c r="AI82" s="12" t="s">
        <v>46</v>
      </c>
      <c r="AJ82" s="85" t="s">
        <v>47</v>
      </c>
      <c r="AK82" s="83"/>
      <c r="AL82" s="83"/>
      <c r="AM82" s="83"/>
      <c r="AN82" s="83"/>
      <c r="AO82" s="83"/>
      <c r="AP82" s="13">
        <v>3850000</v>
      </c>
      <c r="AQ82" s="13">
        <v>1726439</v>
      </c>
      <c r="AR82" s="13">
        <v>2123561</v>
      </c>
      <c r="AS82" s="75">
        <v>0</v>
      </c>
      <c r="AT82" s="76"/>
      <c r="AU82" s="75">
        <v>1726439</v>
      </c>
      <c r="AV82" s="76"/>
      <c r="AW82" s="13">
        <v>0</v>
      </c>
      <c r="AX82" s="13">
        <v>1726439</v>
      </c>
      <c r="AY82" s="13">
        <v>0</v>
      </c>
      <c r="AZ82" s="13">
        <v>1726439</v>
      </c>
      <c r="BA82" s="13">
        <v>0</v>
      </c>
      <c r="BB82" s="13">
        <v>1726439</v>
      </c>
      <c r="BC82" s="13">
        <v>0</v>
      </c>
      <c r="BD82" s="13">
        <v>0</v>
      </c>
      <c r="BE82" s="14">
        <f t="shared" ref="BE82:BE99" si="5">AQ82/AP82</f>
        <v>0.44842571428571426</v>
      </c>
      <c r="BF82" s="14">
        <f t="shared" ref="BF82:BF99" si="6">AU82/AP82</f>
        <v>0.44842571428571426</v>
      </c>
      <c r="BG82" s="14">
        <f t="shared" ref="BG82:BG99" si="7">+AX82/AP82</f>
        <v>0.44842571428571426</v>
      </c>
      <c r="BH82" s="14">
        <f t="shared" ref="BH82:BH99" si="8">BB82/AP82</f>
        <v>0.44842571428571426</v>
      </c>
    </row>
    <row r="83" spans="1:192" ht="13.5" x14ac:dyDescent="0.2">
      <c r="A83" s="82" t="s">
        <v>43</v>
      </c>
      <c r="B83" s="83"/>
      <c r="C83" s="82" t="s">
        <v>79</v>
      </c>
      <c r="D83" s="83"/>
      <c r="E83" s="82" t="s">
        <v>79</v>
      </c>
      <c r="F83" s="83"/>
      <c r="G83" s="82" t="s">
        <v>79</v>
      </c>
      <c r="H83" s="83"/>
      <c r="I83" s="82" t="s">
        <v>71</v>
      </c>
      <c r="J83" s="83"/>
      <c r="K83" s="83"/>
      <c r="L83" s="82" t="s">
        <v>69</v>
      </c>
      <c r="M83" s="83"/>
      <c r="N83" s="83"/>
      <c r="O83" s="82"/>
      <c r="P83" s="83"/>
      <c r="Q83" s="82"/>
      <c r="R83" s="83"/>
      <c r="S83" s="84" t="s">
        <v>126</v>
      </c>
      <c r="T83" s="83"/>
      <c r="U83" s="83"/>
      <c r="V83" s="83"/>
      <c r="W83" s="83"/>
      <c r="X83" s="83"/>
      <c r="Y83" s="83"/>
      <c r="Z83" s="83"/>
      <c r="AA83" s="82" t="s">
        <v>51</v>
      </c>
      <c r="AB83" s="83"/>
      <c r="AC83" s="83"/>
      <c r="AD83" s="83"/>
      <c r="AE83" s="83"/>
      <c r="AF83" s="82" t="s">
        <v>45</v>
      </c>
      <c r="AG83" s="83"/>
      <c r="AH83" s="83"/>
      <c r="AI83" s="12" t="s">
        <v>52</v>
      </c>
      <c r="AJ83" s="85" t="s">
        <v>53</v>
      </c>
      <c r="AK83" s="83"/>
      <c r="AL83" s="83"/>
      <c r="AM83" s="83"/>
      <c r="AN83" s="83"/>
      <c r="AO83" s="83"/>
      <c r="AP83" s="13">
        <v>54000000</v>
      </c>
      <c r="AQ83" s="13">
        <v>19000000</v>
      </c>
      <c r="AR83" s="13">
        <v>35000000</v>
      </c>
      <c r="AS83" s="75">
        <v>0</v>
      </c>
      <c r="AT83" s="76"/>
      <c r="AU83" s="75">
        <v>19000000</v>
      </c>
      <c r="AV83" s="76"/>
      <c r="AW83" s="13">
        <v>0</v>
      </c>
      <c r="AX83" s="13">
        <v>3407045</v>
      </c>
      <c r="AY83" s="13">
        <v>15592955</v>
      </c>
      <c r="AZ83" s="13">
        <v>3407045</v>
      </c>
      <c r="BA83" s="13">
        <v>0</v>
      </c>
      <c r="BB83" s="13">
        <v>3407045</v>
      </c>
      <c r="BC83" s="13">
        <v>0</v>
      </c>
      <c r="BD83" s="13">
        <v>0</v>
      </c>
      <c r="BE83" s="14">
        <f t="shared" si="5"/>
        <v>0.35185185185185186</v>
      </c>
      <c r="BF83" s="14">
        <f t="shared" si="6"/>
        <v>0.35185185185185186</v>
      </c>
      <c r="BG83" s="14">
        <f t="shared" si="7"/>
        <v>6.3093425925925928E-2</v>
      </c>
      <c r="BH83" s="14">
        <f t="shared" si="8"/>
        <v>6.3093425925925928E-2</v>
      </c>
    </row>
    <row r="84" spans="1:192" ht="13.5" x14ac:dyDescent="0.2">
      <c r="A84" s="82" t="s">
        <v>43</v>
      </c>
      <c r="B84" s="83"/>
      <c r="C84" s="82" t="s">
        <v>79</v>
      </c>
      <c r="D84" s="83"/>
      <c r="E84" s="82" t="s">
        <v>79</v>
      </c>
      <c r="F84" s="83"/>
      <c r="G84" s="82" t="s">
        <v>79</v>
      </c>
      <c r="H84" s="83"/>
      <c r="I84" s="82" t="s">
        <v>73</v>
      </c>
      <c r="J84" s="83"/>
      <c r="K84" s="83"/>
      <c r="L84" s="82" t="s">
        <v>63</v>
      </c>
      <c r="M84" s="83"/>
      <c r="N84" s="83"/>
      <c r="O84" s="82"/>
      <c r="P84" s="83"/>
      <c r="Q84" s="82"/>
      <c r="R84" s="83"/>
      <c r="S84" s="84" t="s">
        <v>127</v>
      </c>
      <c r="T84" s="83"/>
      <c r="U84" s="83"/>
      <c r="V84" s="83"/>
      <c r="W84" s="83"/>
      <c r="X84" s="83"/>
      <c r="Y84" s="83"/>
      <c r="Z84" s="83"/>
      <c r="AA84" s="82" t="s">
        <v>51</v>
      </c>
      <c r="AB84" s="83"/>
      <c r="AC84" s="83"/>
      <c r="AD84" s="83"/>
      <c r="AE84" s="83"/>
      <c r="AF84" s="82" t="s">
        <v>45</v>
      </c>
      <c r="AG84" s="83"/>
      <c r="AH84" s="83"/>
      <c r="AI84" s="12" t="s">
        <v>52</v>
      </c>
      <c r="AJ84" s="85" t="s">
        <v>53</v>
      </c>
      <c r="AK84" s="83"/>
      <c r="AL84" s="83"/>
      <c r="AM84" s="83"/>
      <c r="AN84" s="83"/>
      <c r="AO84" s="83"/>
      <c r="AP84" s="13">
        <v>6628032</v>
      </c>
      <c r="AQ84" s="13">
        <v>3400002</v>
      </c>
      <c r="AR84" s="13">
        <v>3228030</v>
      </c>
      <c r="AS84" s="75">
        <v>0</v>
      </c>
      <c r="AT84" s="76"/>
      <c r="AU84" s="75">
        <v>3400002</v>
      </c>
      <c r="AV84" s="76"/>
      <c r="AW84" s="13">
        <v>0</v>
      </c>
      <c r="AX84" s="13">
        <v>2906041</v>
      </c>
      <c r="AY84" s="13">
        <v>493961</v>
      </c>
      <c r="AZ84" s="13">
        <v>2906041</v>
      </c>
      <c r="BA84" s="13">
        <v>0</v>
      </c>
      <c r="BB84" s="13">
        <v>2906041</v>
      </c>
      <c r="BC84" s="13">
        <v>0</v>
      </c>
      <c r="BD84" s="13">
        <v>0</v>
      </c>
      <c r="BE84" s="14">
        <f t="shared" si="5"/>
        <v>0.51297308160250288</v>
      </c>
      <c r="BF84" s="14">
        <f t="shared" si="6"/>
        <v>0.51297308160250288</v>
      </c>
      <c r="BG84" s="14">
        <f t="shared" si="7"/>
        <v>0.43844703827621834</v>
      </c>
      <c r="BH84" s="14">
        <f t="shared" si="8"/>
        <v>0.43844703827621834</v>
      </c>
    </row>
    <row r="85" spans="1:192" ht="13.5" x14ac:dyDescent="0.2">
      <c r="A85" s="82" t="s">
        <v>43</v>
      </c>
      <c r="B85" s="83"/>
      <c r="C85" s="82" t="s">
        <v>79</v>
      </c>
      <c r="D85" s="83"/>
      <c r="E85" s="82" t="s">
        <v>79</v>
      </c>
      <c r="F85" s="83"/>
      <c r="G85" s="82" t="s">
        <v>79</v>
      </c>
      <c r="H85" s="83"/>
      <c r="I85" s="82" t="s">
        <v>73</v>
      </c>
      <c r="J85" s="83"/>
      <c r="K85" s="83"/>
      <c r="L85" s="82" t="s">
        <v>67</v>
      </c>
      <c r="M85" s="83"/>
      <c r="N85" s="83"/>
      <c r="O85" s="82"/>
      <c r="P85" s="83"/>
      <c r="Q85" s="82"/>
      <c r="R85" s="83"/>
      <c r="S85" s="84" t="s">
        <v>128</v>
      </c>
      <c r="T85" s="83"/>
      <c r="U85" s="83"/>
      <c r="V85" s="83"/>
      <c r="W85" s="83"/>
      <c r="X85" s="83"/>
      <c r="Y85" s="83"/>
      <c r="Z85" s="83"/>
      <c r="AA85" s="82" t="s">
        <v>44</v>
      </c>
      <c r="AB85" s="83"/>
      <c r="AC85" s="83"/>
      <c r="AD85" s="83"/>
      <c r="AE85" s="83"/>
      <c r="AF85" s="82" t="s">
        <v>45</v>
      </c>
      <c r="AG85" s="83"/>
      <c r="AH85" s="83"/>
      <c r="AI85" s="12" t="s">
        <v>46</v>
      </c>
      <c r="AJ85" s="85" t="s">
        <v>47</v>
      </c>
      <c r="AK85" s="83"/>
      <c r="AL85" s="83"/>
      <c r="AM85" s="83"/>
      <c r="AN85" s="83"/>
      <c r="AO85" s="83"/>
      <c r="AP85" s="13">
        <v>4952902</v>
      </c>
      <c r="AQ85" s="13">
        <v>0</v>
      </c>
      <c r="AR85" s="13">
        <v>4952902</v>
      </c>
      <c r="AS85" s="75">
        <v>0</v>
      </c>
      <c r="AT85" s="76"/>
      <c r="AU85" s="75">
        <v>0</v>
      </c>
      <c r="AV85" s="76"/>
      <c r="AW85" s="13">
        <v>0</v>
      </c>
      <c r="AX85" s="13">
        <v>0</v>
      </c>
      <c r="AY85" s="13">
        <v>0</v>
      </c>
      <c r="AZ85" s="13">
        <v>0</v>
      </c>
      <c r="BA85" s="13">
        <v>0</v>
      </c>
      <c r="BB85" s="13">
        <v>0</v>
      </c>
      <c r="BC85" s="13">
        <v>0</v>
      </c>
      <c r="BD85" s="13">
        <v>0</v>
      </c>
      <c r="BE85" s="14">
        <f t="shared" si="5"/>
        <v>0</v>
      </c>
      <c r="BF85" s="14">
        <f t="shared" si="6"/>
        <v>0</v>
      </c>
      <c r="BG85" s="14">
        <f t="shared" si="7"/>
        <v>0</v>
      </c>
      <c r="BH85" s="14">
        <f t="shared" si="8"/>
        <v>0</v>
      </c>
    </row>
    <row r="86" spans="1:192" ht="13.5" x14ac:dyDescent="0.2">
      <c r="A86" s="82" t="s">
        <v>43</v>
      </c>
      <c r="B86" s="83"/>
      <c r="C86" s="82" t="s">
        <v>79</v>
      </c>
      <c r="D86" s="83"/>
      <c r="E86" s="82" t="s">
        <v>79</v>
      </c>
      <c r="F86" s="83"/>
      <c r="G86" s="82" t="s">
        <v>79</v>
      </c>
      <c r="H86" s="83"/>
      <c r="I86" s="82" t="s">
        <v>73</v>
      </c>
      <c r="J86" s="83"/>
      <c r="K86" s="83"/>
      <c r="L86" s="82" t="s">
        <v>69</v>
      </c>
      <c r="M86" s="83"/>
      <c r="N86" s="83"/>
      <c r="O86" s="82"/>
      <c r="P86" s="83"/>
      <c r="Q86" s="82"/>
      <c r="R86" s="83"/>
      <c r="S86" s="84" t="s">
        <v>129</v>
      </c>
      <c r="T86" s="83"/>
      <c r="U86" s="83"/>
      <c r="V86" s="83"/>
      <c r="W86" s="83"/>
      <c r="X86" s="83"/>
      <c r="Y86" s="83"/>
      <c r="Z86" s="83"/>
      <c r="AA86" s="82" t="s">
        <v>51</v>
      </c>
      <c r="AB86" s="83"/>
      <c r="AC86" s="83"/>
      <c r="AD86" s="83"/>
      <c r="AE86" s="83"/>
      <c r="AF86" s="82" t="s">
        <v>45</v>
      </c>
      <c r="AG86" s="83"/>
      <c r="AH86" s="83"/>
      <c r="AI86" s="12" t="s">
        <v>52</v>
      </c>
      <c r="AJ86" s="85" t="s">
        <v>53</v>
      </c>
      <c r="AK86" s="83"/>
      <c r="AL86" s="83"/>
      <c r="AM86" s="83"/>
      <c r="AN86" s="83"/>
      <c r="AO86" s="83"/>
      <c r="AP86" s="13">
        <v>7200000</v>
      </c>
      <c r="AQ86" s="13">
        <v>0</v>
      </c>
      <c r="AR86" s="13">
        <v>7200000</v>
      </c>
      <c r="AS86" s="75">
        <v>0</v>
      </c>
      <c r="AT86" s="76"/>
      <c r="AU86" s="75">
        <v>0</v>
      </c>
      <c r="AV86" s="76"/>
      <c r="AW86" s="13">
        <v>0</v>
      </c>
      <c r="AX86" s="13">
        <v>0</v>
      </c>
      <c r="AY86" s="13">
        <v>0</v>
      </c>
      <c r="AZ86" s="13">
        <v>0</v>
      </c>
      <c r="BA86" s="13">
        <v>0</v>
      </c>
      <c r="BB86" s="13">
        <v>0</v>
      </c>
      <c r="BC86" s="13">
        <v>0</v>
      </c>
      <c r="BD86" s="13">
        <v>0</v>
      </c>
      <c r="BE86" s="14">
        <f t="shared" si="5"/>
        <v>0</v>
      </c>
      <c r="BF86" s="14">
        <f t="shared" si="6"/>
        <v>0</v>
      </c>
      <c r="BG86" s="14">
        <f t="shared" si="7"/>
        <v>0</v>
      </c>
      <c r="BH86" s="14">
        <f t="shared" si="8"/>
        <v>0</v>
      </c>
    </row>
    <row r="87" spans="1:192" s="23" customFormat="1" ht="13.5" customHeight="1" x14ac:dyDescent="0.25">
      <c r="A87" s="94" t="s">
        <v>187</v>
      </c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20">
        <f>+AP69+AP68+AP54+AP53+AP50</f>
        <v>809404384</v>
      </c>
      <c r="AQ87" s="20">
        <f>+AQ69+AQ68+AQ54+AQ53+AQ50</f>
        <v>419692886.01999998</v>
      </c>
      <c r="AR87" s="20">
        <f>+AR69+AR68+AR54+AR53+AR50</f>
        <v>389711497.98000002</v>
      </c>
      <c r="AS87" s="95">
        <f>+AS69+AS68+AS50+AS53+AS54</f>
        <v>0</v>
      </c>
      <c r="AT87" s="96"/>
      <c r="AU87" s="95">
        <f>+AU69+AU68+AU54+AU53+AU50</f>
        <v>415020708.01999998</v>
      </c>
      <c r="AV87" s="96"/>
      <c r="AW87" s="20">
        <f t="shared" ref="AW87:BD87" si="9">+AW69+AW68+AW54+AW53+AW50</f>
        <v>4672178</v>
      </c>
      <c r="AX87" s="20">
        <f t="shared" si="9"/>
        <v>288506698.81999999</v>
      </c>
      <c r="AY87" s="20">
        <f t="shared" si="9"/>
        <v>126514009.2</v>
      </c>
      <c r="AZ87" s="20">
        <f t="shared" si="9"/>
        <v>284880299.81999999</v>
      </c>
      <c r="BA87" s="20">
        <f t="shared" si="9"/>
        <v>3626399</v>
      </c>
      <c r="BB87" s="20">
        <f t="shared" si="9"/>
        <v>284524249.81999999</v>
      </c>
      <c r="BC87" s="20">
        <f t="shared" si="9"/>
        <v>356050</v>
      </c>
      <c r="BD87" s="20">
        <f t="shared" si="9"/>
        <v>0</v>
      </c>
      <c r="BE87" s="16">
        <f t="shared" si="5"/>
        <v>0.51852064841299395</v>
      </c>
      <c r="BF87" s="16">
        <f t="shared" si="6"/>
        <v>0.51274828284102791</v>
      </c>
      <c r="BG87" s="16">
        <f t="shared" si="7"/>
        <v>0.35644321246967697</v>
      </c>
      <c r="BH87" s="16">
        <f t="shared" si="8"/>
        <v>0.35152299078726018</v>
      </c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2"/>
    </row>
    <row r="88" spans="1:192" ht="13.5" x14ac:dyDescent="0.2">
      <c r="A88" s="82" t="s">
        <v>43</v>
      </c>
      <c r="B88" s="83"/>
      <c r="C88" s="82" t="s">
        <v>89</v>
      </c>
      <c r="D88" s="83"/>
      <c r="E88" s="82" t="s">
        <v>130</v>
      </c>
      <c r="F88" s="83"/>
      <c r="G88" s="82"/>
      <c r="H88" s="83"/>
      <c r="I88" s="82"/>
      <c r="J88" s="83"/>
      <c r="K88" s="83"/>
      <c r="L88" s="82"/>
      <c r="M88" s="83"/>
      <c r="N88" s="83"/>
      <c r="O88" s="82"/>
      <c r="P88" s="83"/>
      <c r="Q88" s="82"/>
      <c r="R88" s="83"/>
      <c r="S88" s="84" t="s">
        <v>131</v>
      </c>
      <c r="T88" s="83"/>
      <c r="U88" s="83"/>
      <c r="V88" s="83"/>
      <c r="W88" s="83"/>
      <c r="X88" s="83"/>
      <c r="Y88" s="83"/>
      <c r="Z88" s="83"/>
      <c r="AA88" s="82" t="s">
        <v>44</v>
      </c>
      <c r="AB88" s="83"/>
      <c r="AC88" s="83"/>
      <c r="AD88" s="83"/>
      <c r="AE88" s="83"/>
      <c r="AF88" s="82" t="s">
        <v>45</v>
      </c>
      <c r="AG88" s="83"/>
      <c r="AH88" s="83"/>
      <c r="AI88" s="12" t="s">
        <v>46</v>
      </c>
      <c r="AJ88" s="85" t="s">
        <v>47</v>
      </c>
      <c r="AK88" s="83"/>
      <c r="AL88" s="83"/>
      <c r="AM88" s="83"/>
      <c r="AN88" s="83"/>
      <c r="AO88" s="83"/>
      <c r="AP88" s="13">
        <v>17510000</v>
      </c>
      <c r="AQ88" s="13">
        <v>7996143</v>
      </c>
      <c r="AR88" s="13">
        <v>9513857</v>
      </c>
      <c r="AS88" s="75">
        <v>0</v>
      </c>
      <c r="AT88" s="76"/>
      <c r="AU88" s="75">
        <v>7996143</v>
      </c>
      <c r="AV88" s="76"/>
      <c r="AW88" s="13">
        <v>0</v>
      </c>
      <c r="AX88" s="13">
        <v>7996143</v>
      </c>
      <c r="AY88" s="13">
        <v>0</v>
      </c>
      <c r="AZ88" s="13">
        <v>7996143</v>
      </c>
      <c r="BA88" s="13">
        <v>0</v>
      </c>
      <c r="BB88" s="13">
        <v>7996143</v>
      </c>
      <c r="BC88" s="13">
        <v>0</v>
      </c>
      <c r="BD88" s="13">
        <v>0</v>
      </c>
      <c r="BE88" s="14">
        <f t="shared" si="5"/>
        <v>0.45666150770988007</v>
      </c>
      <c r="BF88" s="14">
        <f t="shared" si="6"/>
        <v>0.45666150770988007</v>
      </c>
      <c r="BG88" s="14">
        <f t="shared" si="7"/>
        <v>0.45666150770988007</v>
      </c>
      <c r="BH88" s="14">
        <f t="shared" si="8"/>
        <v>0.45666150770988007</v>
      </c>
    </row>
    <row r="89" spans="1:192" ht="13.5" x14ac:dyDescent="0.2">
      <c r="A89" s="82" t="s">
        <v>43</v>
      </c>
      <c r="B89" s="83"/>
      <c r="C89" s="82" t="s">
        <v>89</v>
      </c>
      <c r="D89" s="83"/>
      <c r="E89" s="82" t="s">
        <v>130</v>
      </c>
      <c r="F89" s="83"/>
      <c r="G89" s="82" t="s">
        <v>79</v>
      </c>
      <c r="H89" s="83"/>
      <c r="I89" s="82"/>
      <c r="J89" s="83"/>
      <c r="K89" s="83"/>
      <c r="L89" s="82"/>
      <c r="M89" s="83"/>
      <c r="N89" s="83"/>
      <c r="O89" s="82"/>
      <c r="P89" s="83"/>
      <c r="Q89" s="82"/>
      <c r="R89" s="83"/>
      <c r="S89" s="84" t="s">
        <v>132</v>
      </c>
      <c r="T89" s="83"/>
      <c r="U89" s="83"/>
      <c r="V89" s="83"/>
      <c r="W89" s="83"/>
      <c r="X89" s="83"/>
      <c r="Y89" s="83"/>
      <c r="Z89" s="83"/>
      <c r="AA89" s="82" t="s">
        <v>44</v>
      </c>
      <c r="AB89" s="83"/>
      <c r="AC89" s="83"/>
      <c r="AD89" s="83"/>
      <c r="AE89" s="83"/>
      <c r="AF89" s="82" t="s">
        <v>45</v>
      </c>
      <c r="AG89" s="83"/>
      <c r="AH89" s="83"/>
      <c r="AI89" s="12" t="s">
        <v>46</v>
      </c>
      <c r="AJ89" s="85" t="s">
        <v>47</v>
      </c>
      <c r="AK89" s="83"/>
      <c r="AL89" s="83"/>
      <c r="AM89" s="83"/>
      <c r="AN89" s="83"/>
      <c r="AO89" s="83"/>
      <c r="AP89" s="13">
        <v>17510000</v>
      </c>
      <c r="AQ89" s="13">
        <v>7996143</v>
      </c>
      <c r="AR89" s="13">
        <v>9513857</v>
      </c>
      <c r="AS89" s="75">
        <v>0</v>
      </c>
      <c r="AT89" s="76"/>
      <c r="AU89" s="75">
        <v>7996143</v>
      </c>
      <c r="AV89" s="76"/>
      <c r="AW89" s="13">
        <v>0</v>
      </c>
      <c r="AX89" s="13">
        <v>7996143</v>
      </c>
      <c r="AY89" s="13">
        <v>0</v>
      </c>
      <c r="AZ89" s="13">
        <v>7996143</v>
      </c>
      <c r="BA89" s="13">
        <v>0</v>
      </c>
      <c r="BB89" s="13">
        <v>7996143</v>
      </c>
      <c r="BC89" s="13">
        <v>0</v>
      </c>
      <c r="BD89" s="13">
        <v>0</v>
      </c>
      <c r="BE89" s="14">
        <f t="shared" si="5"/>
        <v>0.45666150770988007</v>
      </c>
      <c r="BF89" s="14">
        <f t="shared" si="6"/>
        <v>0.45666150770988007</v>
      </c>
      <c r="BG89" s="14">
        <f t="shared" si="7"/>
        <v>0.45666150770988007</v>
      </c>
      <c r="BH89" s="14">
        <f t="shared" si="8"/>
        <v>0.45666150770988007</v>
      </c>
    </row>
    <row r="90" spans="1:192" s="11" customFormat="1" ht="13.5" x14ac:dyDescent="0.2">
      <c r="A90" s="88" t="s">
        <v>43</v>
      </c>
      <c r="B90" s="89"/>
      <c r="C90" s="88" t="s">
        <v>89</v>
      </c>
      <c r="D90" s="89"/>
      <c r="E90" s="88" t="s">
        <v>130</v>
      </c>
      <c r="F90" s="89"/>
      <c r="G90" s="88" t="s">
        <v>79</v>
      </c>
      <c r="H90" s="89"/>
      <c r="I90" s="88" t="s">
        <v>77</v>
      </c>
      <c r="J90" s="89"/>
      <c r="K90" s="89"/>
      <c r="L90" s="88"/>
      <c r="M90" s="89"/>
      <c r="N90" s="89"/>
      <c r="O90" s="88"/>
      <c r="P90" s="89"/>
      <c r="Q90" s="88"/>
      <c r="R90" s="89"/>
      <c r="S90" s="90" t="s">
        <v>133</v>
      </c>
      <c r="T90" s="89"/>
      <c r="U90" s="89"/>
      <c r="V90" s="89"/>
      <c r="W90" s="89"/>
      <c r="X90" s="89"/>
      <c r="Y90" s="89"/>
      <c r="Z90" s="89"/>
      <c r="AA90" s="88" t="s">
        <v>44</v>
      </c>
      <c r="AB90" s="89"/>
      <c r="AC90" s="89"/>
      <c r="AD90" s="89"/>
      <c r="AE90" s="89"/>
      <c r="AF90" s="88" t="s">
        <v>45</v>
      </c>
      <c r="AG90" s="89"/>
      <c r="AH90" s="89"/>
      <c r="AI90" s="7" t="s">
        <v>46</v>
      </c>
      <c r="AJ90" s="91" t="s">
        <v>47</v>
      </c>
      <c r="AK90" s="89"/>
      <c r="AL90" s="89"/>
      <c r="AM90" s="89"/>
      <c r="AN90" s="89"/>
      <c r="AO90" s="89"/>
      <c r="AP90" s="8">
        <v>17510000</v>
      </c>
      <c r="AQ90" s="8">
        <v>7996143</v>
      </c>
      <c r="AR90" s="8">
        <v>9513857</v>
      </c>
      <c r="AS90" s="86">
        <v>0</v>
      </c>
      <c r="AT90" s="87"/>
      <c r="AU90" s="86">
        <v>7996143</v>
      </c>
      <c r="AV90" s="87"/>
      <c r="AW90" s="8">
        <v>0</v>
      </c>
      <c r="AX90" s="8">
        <v>7996143</v>
      </c>
      <c r="AY90" s="8">
        <v>0</v>
      </c>
      <c r="AZ90" s="8">
        <v>7996143</v>
      </c>
      <c r="BA90" s="8">
        <v>0</v>
      </c>
      <c r="BB90" s="8">
        <v>7996143</v>
      </c>
      <c r="BC90" s="8">
        <v>0</v>
      </c>
      <c r="BD90" s="8">
        <v>0</v>
      </c>
      <c r="BE90" s="9">
        <f t="shared" si="5"/>
        <v>0.45666150770988007</v>
      </c>
      <c r="BF90" s="9">
        <f t="shared" si="6"/>
        <v>0.45666150770988007</v>
      </c>
      <c r="BG90" s="9">
        <f t="shared" si="7"/>
        <v>0.45666150770988007</v>
      </c>
      <c r="BH90" s="9">
        <f t="shared" si="8"/>
        <v>0.45666150770988007</v>
      </c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</row>
    <row r="91" spans="1:192" ht="13.5" x14ac:dyDescent="0.2">
      <c r="A91" s="82" t="s">
        <v>43</v>
      </c>
      <c r="B91" s="83"/>
      <c r="C91" s="82" t="s">
        <v>89</v>
      </c>
      <c r="D91" s="83"/>
      <c r="E91" s="82" t="s">
        <v>130</v>
      </c>
      <c r="F91" s="83"/>
      <c r="G91" s="82" t="s">
        <v>79</v>
      </c>
      <c r="H91" s="83"/>
      <c r="I91" s="82" t="s">
        <v>77</v>
      </c>
      <c r="J91" s="83"/>
      <c r="K91" s="83"/>
      <c r="L91" s="82" t="s">
        <v>58</v>
      </c>
      <c r="M91" s="83"/>
      <c r="N91" s="83"/>
      <c r="O91" s="82"/>
      <c r="P91" s="83"/>
      <c r="Q91" s="82"/>
      <c r="R91" s="83"/>
      <c r="S91" s="84" t="s">
        <v>134</v>
      </c>
      <c r="T91" s="83"/>
      <c r="U91" s="83"/>
      <c r="V91" s="83"/>
      <c r="W91" s="83"/>
      <c r="X91" s="83"/>
      <c r="Y91" s="83"/>
      <c r="Z91" s="83"/>
      <c r="AA91" s="82" t="s">
        <v>44</v>
      </c>
      <c r="AB91" s="83"/>
      <c r="AC91" s="83"/>
      <c r="AD91" s="83"/>
      <c r="AE91" s="83"/>
      <c r="AF91" s="82" t="s">
        <v>45</v>
      </c>
      <c r="AG91" s="83"/>
      <c r="AH91" s="83"/>
      <c r="AI91" s="12" t="s">
        <v>46</v>
      </c>
      <c r="AJ91" s="85" t="s">
        <v>47</v>
      </c>
      <c r="AK91" s="83"/>
      <c r="AL91" s="83"/>
      <c r="AM91" s="83"/>
      <c r="AN91" s="83"/>
      <c r="AO91" s="83"/>
      <c r="AP91" s="13">
        <v>12360000</v>
      </c>
      <c r="AQ91" s="13">
        <v>7148721</v>
      </c>
      <c r="AR91" s="13">
        <v>5211279</v>
      </c>
      <c r="AS91" s="75">
        <v>0</v>
      </c>
      <c r="AT91" s="76"/>
      <c r="AU91" s="75">
        <v>7148721</v>
      </c>
      <c r="AV91" s="76"/>
      <c r="AW91" s="13">
        <v>0</v>
      </c>
      <c r="AX91" s="13">
        <v>7148721</v>
      </c>
      <c r="AY91" s="13">
        <v>0</v>
      </c>
      <c r="AZ91" s="13">
        <v>7148721</v>
      </c>
      <c r="BA91" s="13">
        <v>0</v>
      </c>
      <c r="BB91" s="13">
        <v>7148721</v>
      </c>
      <c r="BC91" s="13">
        <v>0</v>
      </c>
      <c r="BD91" s="13">
        <v>0</v>
      </c>
      <c r="BE91" s="14">
        <f t="shared" si="5"/>
        <v>0.57837548543689321</v>
      </c>
      <c r="BF91" s="14">
        <f t="shared" si="6"/>
        <v>0.57837548543689321</v>
      </c>
      <c r="BG91" s="14">
        <f t="shared" si="7"/>
        <v>0.57837548543689321</v>
      </c>
      <c r="BH91" s="14">
        <f t="shared" si="8"/>
        <v>0.57837548543689321</v>
      </c>
    </row>
    <row r="92" spans="1:192" ht="13.5" x14ac:dyDescent="0.2">
      <c r="A92" s="82" t="s">
        <v>43</v>
      </c>
      <c r="B92" s="83"/>
      <c r="C92" s="82" t="s">
        <v>89</v>
      </c>
      <c r="D92" s="83"/>
      <c r="E92" s="82" t="s">
        <v>130</v>
      </c>
      <c r="F92" s="83"/>
      <c r="G92" s="82" t="s">
        <v>79</v>
      </c>
      <c r="H92" s="83"/>
      <c r="I92" s="82" t="s">
        <v>77</v>
      </c>
      <c r="J92" s="83"/>
      <c r="K92" s="83"/>
      <c r="L92" s="82" t="s">
        <v>82</v>
      </c>
      <c r="M92" s="83"/>
      <c r="N92" s="83"/>
      <c r="O92" s="82"/>
      <c r="P92" s="83"/>
      <c r="Q92" s="82"/>
      <c r="R92" s="83"/>
      <c r="S92" s="84" t="s">
        <v>135</v>
      </c>
      <c r="T92" s="83"/>
      <c r="U92" s="83"/>
      <c r="V92" s="83"/>
      <c r="W92" s="83"/>
      <c r="X92" s="83"/>
      <c r="Y92" s="83"/>
      <c r="Z92" s="83"/>
      <c r="AA92" s="82" t="s">
        <v>44</v>
      </c>
      <c r="AB92" s="83"/>
      <c r="AC92" s="83"/>
      <c r="AD92" s="83"/>
      <c r="AE92" s="83"/>
      <c r="AF92" s="82" t="s">
        <v>45</v>
      </c>
      <c r="AG92" s="83"/>
      <c r="AH92" s="83"/>
      <c r="AI92" s="12" t="s">
        <v>46</v>
      </c>
      <c r="AJ92" s="85" t="s">
        <v>47</v>
      </c>
      <c r="AK92" s="83"/>
      <c r="AL92" s="83"/>
      <c r="AM92" s="83"/>
      <c r="AN92" s="83"/>
      <c r="AO92" s="83"/>
      <c r="AP92" s="13">
        <v>5150000</v>
      </c>
      <c r="AQ92" s="13">
        <v>847422</v>
      </c>
      <c r="AR92" s="13">
        <v>4302578</v>
      </c>
      <c r="AS92" s="75">
        <v>0</v>
      </c>
      <c r="AT92" s="76"/>
      <c r="AU92" s="75">
        <v>847422</v>
      </c>
      <c r="AV92" s="76"/>
      <c r="AW92" s="13">
        <v>0</v>
      </c>
      <c r="AX92" s="13">
        <v>847422</v>
      </c>
      <c r="AY92" s="13">
        <v>0</v>
      </c>
      <c r="AZ92" s="13">
        <v>847422</v>
      </c>
      <c r="BA92" s="13">
        <v>0</v>
      </c>
      <c r="BB92" s="13">
        <v>847422</v>
      </c>
      <c r="BC92" s="13">
        <v>0</v>
      </c>
      <c r="BD92" s="13">
        <v>0</v>
      </c>
      <c r="BE92" s="14">
        <f t="shared" si="5"/>
        <v>0.16454796116504855</v>
      </c>
      <c r="BF92" s="14">
        <f t="shared" si="6"/>
        <v>0.16454796116504855</v>
      </c>
      <c r="BG92" s="14">
        <f t="shared" si="7"/>
        <v>0.16454796116504855</v>
      </c>
      <c r="BH92" s="14">
        <f t="shared" si="8"/>
        <v>0.16454796116504855</v>
      </c>
    </row>
    <row r="93" spans="1:192" s="11" customFormat="1" ht="13.5" x14ac:dyDescent="0.2">
      <c r="A93" s="88" t="s">
        <v>43</v>
      </c>
      <c r="B93" s="89"/>
      <c r="C93" s="88" t="s">
        <v>89</v>
      </c>
      <c r="D93" s="89"/>
      <c r="E93" s="88" t="s">
        <v>46</v>
      </c>
      <c r="F93" s="89"/>
      <c r="G93" s="88"/>
      <c r="H93" s="89"/>
      <c r="I93" s="88"/>
      <c r="J93" s="89"/>
      <c r="K93" s="89"/>
      <c r="L93" s="88"/>
      <c r="M93" s="89"/>
      <c r="N93" s="89"/>
      <c r="O93" s="88"/>
      <c r="P93" s="89"/>
      <c r="Q93" s="88"/>
      <c r="R93" s="89"/>
      <c r="S93" s="90" t="s">
        <v>136</v>
      </c>
      <c r="T93" s="89"/>
      <c r="U93" s="89"/>
      <c r="V93" s="89"/>
      <c r="W93" s="89"/>
      <c r="X93" s="89"/>
      <c r="Y93" s="89"/>
      <c r="Z93" s="89"/>
      <c r="AA93" s="88" t="s">
        <v>44</v>
      </c>
      <c r="AB93" s="89"/>
      <c r="AC93" s="89"/>
      <c r="AD93" s="89"/>
      <c r="AE93" s="89"/>
      <c r="AF93" s="88" t="s">
        <v>45</v>
      </c>
      <c r="AG93" s="89"/>
      <c r="AH93" s="89"/>
      <c r="AI93" s="7" t="s">
        <v>46</v>
      </c>
      <c r="AJ93" s="91" t="s">
        <v>47</v>
      </c>
      <c r="AK93" s="89"/>
      <c r="AL93" s="89"/>
      <c r="AM93" s="89"/>
      <c r="AN93" s="89"/>
      <c r="AO93" s="89"/>
      <c r="AP93" s="8">
        <v>300000000</v>
      </c>
      <c r="AQ93" s="8">
        <v>0</v>
      </c>
      <c r="AR93" s="8">
        <v>300000000</v>
      </c>
      <c r="AS93" s="86">
        <v>0</v>
      </c>
      <c r="AT93" s="87"/>
      <c r="AU93" s="86">
        <v>0</v>
      </c>
      <c r="AV93" s="87"/>
      <c r="AW93" s="8">
        <v>0</v>
      </c>
      <c r="AX93" s="8">
        <v>0</v>
      </c>
      <c r="AY93" s="8">
        <v>0</v>
      </c>
      <c r="AZ93" s="8">
        <v>0</v>
      </c>
      <c r="BA93" s="8">
        <v>0</v>
      </c>
      <c r="BB93" s="8">
        <v>0</v>
      </c>
      <c r="BC93" s="8">
        <v>0</v>
      </c>
      <c r="BD93" s="8">
        <v>0</v>
      </c>
      <c r="BE93" s="9">
        <f t="shared" si="5"/>
        <v>0</v>
      </c>
      <c r="BF93" s="9">
        <f t="shared" si="6"/>
        <v>0</v>
      </c>
      <c r="BG93" s="9">
        <f t="shared" si="7"/>
        <v>0</v>
      </c>
      <c r="BH93" s="9">
        <f t="shared" si="8"/>
        <v>0</v>
      </c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</row>
    <row r="94" spans="1:192" ht="13.5" x14ac:dyDescent="0.2">
      <c r="A94" s="82" t="s">
        <v>43</v>
      </c>
      <c r="B94" s="83"/>
      <c r="C94" s="82" t="s">
        <v>89</v>
      </c>
      <c r="D94" s="83"/>
      <c r="E94" s="82" t="s">
        <v>46</v>
      </c>
      <c r="F94" s="83"/>
      <c r="G94" s="82" t="s">
        <v>54</v>
      </c>
      <c r="H94" s="83"/>
      <c r="I94" s="82"/>
      <c r="J94" s="83"/>
      <c r="K94" s="83"/>
      <c r="L94" s="82"/>
      <c r="M94" s="83"/>
      <c r="N94" s="83"/>
      <c r="O94" s="82"/>
      <c r="P94" s="83"/>
      <c r="Q94" s="82"/>
      <c r="R94" s="83"/>
      <c r="S94" s="84" t="s">
        <v>137</v>
      </c>
      <c r="T94" s="83"/>
      <c r="U94" s="83"/>
      <c r="V94" s="83"/>
      <c r="W94" s="83"/>
      <c r="X94" s="83"/>
      <c r="Y94" s="83"/>
      <c r="Z94" s="83"/>
      <c r="AA94" s="82" t="s">
        <v>44</v>
      </c>
      <c r="AB94" s="83"/>
      <c r="AC94" s="83"/>
      <c r="AD94" s="83"/>
      <c r="AE94" s="83"/>
      <c r="AF94" s="82" t="s">
        <v>45</v>
      </c>
      <c r="AG94" s="83"/>
      <c r="AH94" s="83"/>
      <c r="AI94" s="12" t="s">
        <v>46</v>
      </c>
      <c r="AJ94" s="85" t="s">
        <v>47</v>
      </c>
      <c r="AK94" s="83"/>
      <c r="AL94" s="83"/>
      <c r="AM94" s="83"/>
      <c r="AN94" s="83"/>
      <c r="AO94" s="83"/>
      <c r="AP94" s="13">
        <v>300000000</v>
      </c>
      <c r="AQ94" s="13">
        <v>0</v>
      </c>
      <c r="AR94" s="13">
        <v>300000000</v>
      </c>
      <c r="AS94" s="75">
        <v>0</v>
      </c>
      <c r="AT94" s="76"/>
      <c r="AU94" s="75">
        <v>0</v>
      </c>
      <c r="AV94" s="76"/>
      <c r="AW94" s="13">
        <v>0</v>
      </c>
      <c r="AX94" s="13">
        <v>0</v>
      </c>
      <c r="AY94" s="13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4">
        <f t="shared" si="5"/>
        <v>0</v>
      </c>
      <c r="BF94" s="14">
        <f t="shared" si="6"/>
        <v>0</v>
      </c>
      <c r="BG94" s="14">
        <f t="shared" si="7"/>
        <v>0</v>
      </c>
      <c r="BH94" s="14">
        <f t="shared" si="8"/>
        <v>0</v>
      </c>
    </row>
    <row r="95" spans="1:192" ht="13.5" x14ac:dyDescent="0.2">
      <c r="A95" s="82" t="s">
        <v>43</v>
      </c>
      <c r="B95" s="83"/>
      <c r="C95" s="82" t="s">
        <v>89</v>
      </c>
      <c r="D95" s="83"/>
      <c r="E95" s="82" t="s">
        <v>46</v>
      </c>
      <c r="F95" s="83"/>
      <c r="G95" s="82" t="s">
        <v>54</v>
      </c>
      <c r="H95" s="83"/>
      <c r="I95" s="82" t="s">
        <v>58</v>
      </c>
      <c r="J95" s="83"/>
      <c r="K95" s="83"/>
      <c r="L95" s="82"/>
      <c r="M95" s="83"/>
      <c r="N95" s="83"/>
      <c r="O95" s="82"/>
      <c r="P95" s="83"/>
      <c r="Q95" s="82"/>
      <c r="R95" s="83"/>
      <c r="S95" s="84" t="s">
        <v>138</v>
      </c>
      <c r="T95" s="83"/>
      <c r="U95" s="83"/>
      <c r="V95" s="83"/>
      <c r="W95" s="83"/>
      <c r="X95" s="83"/>
      <c r="Y95" s="83"/>
      <c r="Z95" s="83"/>
      <c r="AA95" s="82" t="s">
        <v>44</v>
      </c>
      <c r="AB95" s="83"/>
      <c r="AC95" s="83"/>
      <c r="AD95" s="83"/>
      <c r="AE95" s="83"/>
      <c r="AF95" s="82" t="s">
        <v>45</v>
      </c>
      <c r="AG95" s="83"/>
      <c r="AH95" s="83"/>
      <c r="AI95" s="12" t="s">
        <v>46</v>
      </c>
      <c r="AJ95" s="85" t="s">
        <v>47</v>
      </c>
      <c r="AK95" s="83"/>
      <c r="AL95" s="83"/>
      <c r="AM95" s="83"/>
      <c r="AN95" s="83"/>
      <c r="AO95" s="83"/>
      <c r="AP95" s="13">
        <v>300000000</v>
      </c>
      <c r="AQ95" s="13">
        <v>0</v>
      </c>
      <c r="AR95" s="13">
        <v>300000000</v>
      </c>
      <c r="AS95" s="75">
        <v>0</v>
      </c>
      <c r="AT95" s="76"/>
      <c r="AU95" s="75">
        <v>0</v>
      </c>
      <c r="AV95" s="76"/>
      <c r="AW95" s="13">
        <v>0</v>
      </c>
      <c r="AX95" s="13">
        <v>0</v>
      </c>
      <c r="AY95" s="13">
        <v>0</v>
      </c>
      <c r="AZ95" s="13">
        <v>0</v>
      </c>
      <c r="BA95" s="13">
        <v>0</v>
      </c>
      <c r="BB95" s="13">
        <v>0</v>
      </c>
      <c r="BC95" s="13">
        <v>0</v>
      </c>
      <c r="BD95" s="13">
        <v>0</v>
      </c>
      <c r="BE95" s="14">
        <f t="shared" si="5"/>
        <v>0</v>
      </c>
      <c r="BF95" s="14">
        <f t="shared" si="6"/>
        <v>0</v>
      </c>
      <c r="BG95" s="14">
        <f t="shared" si="7"/>
        <v>0</v>
      </c>
      <c r="BH95" s="14">
        <f t="shared" si="8"/>
        <v>0</v>
      </c>
    </row>
    <row r="96" spans="1:192" s="11" customFormat="1" ht="13.5" x14ac:dyDescent="0.2">
      <c r="A96" s="88" t="s">
        <v>43</v>
      </c>
      <c r="B96" s="89"/>
      <c r="C96" s="88" t="s">
        <v>139</v>
      </c>
      <c r="D96" s="89"/>
      <c r="E96" s="88" t="s">
        <v>54</v>
      </c>
      <c r="F96" s="89"/>
      <c r="G96" s="88"/>
      <c r="H96" s="89"/>
      <c r="I96" s="88"/>
      <c r="J96" s="89"/>
      <c r="K96" s="89"/>
      <c r="L96" s="88"/>
      <c r="M96" s="89"/>
      <c r="N96" s="89"/>
      <c r="O96" s="88"/>
      <c r="P96" s="89"/>
      <c r="Q96" s="88"/>
      <c r="R96" s="89"/>
      <c r="S96" s="90" t="s">
        <v>140</v>
      </c>
      <c r="T96" s="89"/>
      <c r="U96" s="89"/>
      <c r="V96" s="89"/>
      <c r="W96" s="89"/>
      <c r="X96" s="89"/>
      <c r="Y96" s="89"/>
      <c r="Z96" s="89"/>
      <c r="AA96" s="88" t="s">
        <v>44</v>
      </c>
      <c r="AB96" s="89"/>
      <c r="AC96" s="89"/>
      <c r="AD96" s="89"/>
      <c r="AE96" s="89"/>
      <c r="AF96" s="88" t="s">
        <v>45</v>
      </c>
      <c r="AG96" s="89"/>
      <c r="AH96" s="89"/>
      <c r="AI96" s="7" t="s">
        <v>46</v>
      </c>
      <c r="AJ96" s="91" t="s">
        <v>47</v>
      </c>
      <c r="AK96" s="89"/>
      <c r="AL96" s="89"/>
      <c r="AM96" s="89"/>
      <c r="AN96" s="89"/>
      <c r="AO96" s="89"/>
      <c r="AP96" s="8">
        <v>23320206</v>
      </c>
      <c r="AQ96" s="8">
        <v>22600206</v>
      </c>
      <c r="AR96" s="8">
        <v>720000</v>
      </c>
      <c r="AS96" s="86">
        <v>0</v>
      </c>
      <c r="AT96" s="87"/>
      <c r="AU96" s="86">
        <v>22600206</v>
      </c>
      <c r="AV96" s="87"/>
      <c r="AW96" s="8">
        <v>0</v>
      </c>
      <c r="AX96" s="8">
        <v>22600206</v>
      </c>
      <c r="AY96" s="8">
        <v>0</v>
      </c>
      <c r="AZ96" s="8">
        <v>22600206</v>
      </c>
      <c r="BA96" s="8">
        <v>0</v>
      </c>
      <c r="BB96" s="8">
        <v>22600206</v>
      </c>
      <c r="BC96" s="8">
        <v>0</v>
      </c>
      <c r="BD96" s="8">
        <v>0</v>
      </c>
      <c r="BE96" s="9">
        <f t="shared" si="5"/>
        <v>0.96912548714192315</v>
      </c>
      <c r="BF96" s="9">
        <f t="shared" si="6"/>
        <v>0.96912548714192315</v>
      </c>
      <c r="BG96" s="9">
        <f t="shared" si="7"/>
        <v>0.96912548714192315</v>
      </c>
      <c r="BH96" s="9">
        <f t="shared" si="8"/>
        <v>0.96912548714192315</v>
      </c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</row>
    <row r="97" spans="1:192" ht="13.5" x14ac:dyDescent="0.2">
      <c r="A97" s="82" t="s">
        <v>43</v>
      </c>
      <c r="B97" s="83"/>
      <c r="C97" s="82" t="s">
        <v>139</v>
      </c>
      <c r="D97" s="83"/>
      <c r="E97" s="82" t="s">
        <v>54</v>
      </c>
      <c r="F97" s="83"/>
      <c r="G97" s="82" t="s">
        <v>79</v>
      </c>
      <c r="H97" s="83"/>
      <c r="I97" s="82"/>
      <c r="J97" s="83"/>
      <c r="K97" s="83"/>
      <c r="L97" s="82"/>
      <c r="M97" s="83"/>
      <c r="N97" s="83"/>
      <c r="O97" s="82"/>
      <c r="P97" s="83"/>
      <c r="Q97" s="82"/>
      <c r="R97" s="83"/>
      <c r="S97" s="84" t="s">
        <v>141</v>
      </c>
      <c r="T97" s="83"/>
      <c r="U97" s="83"/>
      <c r="V97" s="83"/>
      <c r="W97" s="83"/>
      <c r="X97" s="83"/>
      <c r="Y97" s="83"/>
      <c r="Z97" s="83"/>
      <c r="AA97" s="82" t="s">
        <v>44</v>
      </c>
      <c r="AB97" s="83"/>
      <c r="AC97" s="83"/>
      <c r="AD97" s="83"/>
      <c r="AE97" s="83"/>
      <c r="AF97" s="82" t="s">
        <v>45</v>
      </c>
      <c r="AG97" s="83"/>
      <c r="AH97" s="83"/>
      <c r="AI97" s="12" t="s">
        <v>46</v>
      </c>
      <c r="AJ97" s="85" t="s">
        <v>47</v>
      </c>
      <c r="AK97" s="83"/>
      <c r="AL97" s="83"/>
      <c r="AM97" s="83"/>
      <c r="AN97" s="83"/>
      <c r="AO97" s="83"/>
      <c r="AP97" s="13">
        <v>23320206</v>
      </c>
      <c r="AQ97" s="13">
        <v>22600206</v>
      </c>
      <c r="AR97" s="13">
        <v>720000</v>
      </c>
      <c r="AS97" s="75">
        <v>0</v>
      </c>
      <c r="AT97" s="76"/>
      <c r="AU97" s="75">
        <v>22600206</v>
      </c>
      <c r="AV97" s="76"/>
      <c r="AW97" s="13">
        <v>0</v>
      </c>
      <c r="AX97" s="13">
        <v>22600206</v>
      </c>
      <c r="AY97" s="13">
        <v>0</v>
      </c>
      <c r="AZ97" s="13">
        <v>22600206</v>
      </c>
      <c r="BA97" s="13">
        <v>0</v>
      </c>
      <c r="BB97" s="13">
        <v>22600206</v>
      </c>
      <c r="BC97" s="13">
        <v>0</v>
      </c>
      <c r="BD97" s="13">
        <v>0</v>
      </c>
      <c r="BE97" s="14">
        <f t="shared" si="5"/>
        <v>0.96912548714192315</v>
      </c>
      <c r="BF97" s="14">
        <f t="shared" si="6"/>
        <v>0.96912548714192315</v>
      </c>
      <c r="BG97" s="14">
        <f t="shared" si="7"/>
        <v>0.96912548714192315</v>
      </c>
      <c r="BH97" s="14">
        <f t="shared" si="8"/>
        <v>0.96912548714192315</v>
      </c>
    </row>
    <row r="98" spans="1:192" ht="13.5" x14ac:dyDescent="0.2">
      <c r="A98" s="82" t="s">
        <v>43</v>
      </c>
      <c r="B98" s="83"/>
      <c r="C98" s="82" t="s">
        <v>139</v>
      </c>
      <c r="D98" s="83"/>
      <c r="E98" s="82" t="s">
        <v>54</v>
      </c>
      <c r="F98" s="83"/>
      <c r="G98" s="82" t="s">
        <v>79</v>
      </c>
      <c r="H98" s="83"/>
      <c r="I98" s="82" t="s">
        <v>58</v>
      </c>
      <c r="J98" s="83"/>
      <c r="K98" s="83"/>
      <c r="L98" s="82"/>
      <c r="M98" s="83"/>
      <c r="N98" s="83"/>
      <c r="O98" s="82"/>
      <c r="P98" s="83"/>
      <c r="Q98" s="82"/>
      <c r="R98" s="83"/>
      <c r="S98" s="84" t="s">
        <v>142</v>
      </c>
      <c r="T98" s="83"/>
      <c r="U98" s="83"/>
      <c r="V98" s="83"/>
      <c r="W98" s="83"/>
      <c r="X98" s="83"/>
      <c r="Y98" s="83"/>
      <c r="Z98" s="83"/>
      <c r="AA98" s="82" t="s">
        <v>44</v>
      </c>
      <c r="AB98" s="83"/>
      <c r="AC98" s="83"/>
      <c r="AD98" s="83"/>
      <c r="AE98" s="83"/>
      <c r="AF98" s="82" t="s">
        <v>45</v>
      </c>
      <c r="AG98" s="83"/>
      <c r="AH98" s="83"/>
      <c r="AI98" s="12" t="s">
        <v>46</v>
      </c>
      <c r="AJ98" s="85" t="s">
        <v>47</v>
      </c>
      <c r="AK98" s="83"/>
      <c r="AL98" s="83"/>
      <c r="AM98" s="83"/>
      <c r="AN98" s="83"/>
      <c r="AO98" s="83"/>
      <c r="AP98" s="13">
        <v>23261206</v>
      </c>
      <c r="AQ98" s="13">
        <v>22541206</v>
      </c>
      <c r="AR98" s="13">
        <v>720000</v>
      </c>
      <c r="AS98" s="75">
        <v>0</v>
      </c>
      <c r="AT98" s="76"/>
      <c r="AU98" s="75">
        <v>22541206</v>
      </c>
      <c r="AV98" s="76"/>
      <c r="AW98" s="13">
        <v>0</v>
      </c>
      <c r="AX98" s="13">
        <v>22541206</v>
      </c>
      <c r="AY98" s="13">
        <v>0</v>
      </c>
      <c r="AZ98" s="13">
        <v>22541206</v>
      </c>
      <c r="BA98" s="13">
        <v>0</v>
      </c>
      <c r="BB98" s="13">
        <v>22541206</v>
      </c>
      <c r="BC98" s="13">
        <v>0</v>
      </c>
      <c r="BD98" s="13">
        <v>0</v>
      </c>
      <c r="BE98" s="14">
        <f t="shared" si="5"/>
        <v>0.96904717665971407</v>
      </c>
      <c r="BF98" s="14">
        <f t="shared" si="6"/>
        <v>0.96904717665971407</v>
      </c>
      <c r="BG98" s="14">
        <f t="shared" si="7"/>
        <v>0.96904717665971407</v>
      </c>
      <c r="BH98" s="14">
        <f t="shared" si="8"/>
        <v>0.96904717665971407</v>
      </c>
    </row>
    <row r="99" spans="1:192" ht="13.5" x14ac:dyDescent="0.2">
      <c r="A99" s="82" t="s">
        <v>43</v>
      </c>
      <c r="B99" s="83"/>
      <c r="C99" s="82" t="s">
        <v>139</v>
      </c>
      <c r="D99" s="83"/>
      <c r="E99" s="82" t="s">
        <v>54</v>
      </c>
      <c r="F99" s="83"/>
      <c r="G99" s="82" t="s">
        <v>79</v>
      </c>
      <c r="H99" s="83"/>
      <c r="I99" s="82" t="s">
        <v>67</v>
      </c>
      <c r="J99" s="83"/>
      <c r="K99" s="83"/>
      <c r="L99" s="82"/>
      <c r="M99" s="83"/>
      <c r="N99" s="83"/>
      <c r="O99" s="82"/>
      <c r="P99" s="83"/>
      <c r="Q99" s="82"/>
      <c r="R99" s="83"/>
      <c r="S99" s="84" t="s">
        <v>143</v>
      </c>
      <c r="T99" s="83"/>
      <c r="U99" s="83"/>
      <c r="V99" s="83"/>
      <c r="W99" s="83"/>
      <c r="X99" s="83"/>
      <c r="Y99" s="83"/>
      <c r="Z99" s="83"/>
      <c r="AA99" s="82" t="s">
        <v>44</v>
      </c>
      <c r="AB99" s="83"/>
      <c r="AC99" s="83"/>
      <c r="AD99" s="83"/>
      <c r="AE99" s="83"/>
      <c r="AF99" s="82" t="s">
        <v>45</v>
      </c>
      <c r="AG99" s="83"/>
      <c r="AH99" s="83"/>
      <c r="AI99" s="12" t="s">
        <v>46</v>
      </c>
      <c r="AJ99" s="85" t="s">
        <v>47</v>
      </c>
      <c r="AK99" s="83"/>
      <c r="AL99" s="83"/>
      <c r="AM99" s="83"/>
      <c r="AN99" s="83"/>
      <c r="AO99" s="83"/>
      <c r="AP99" s="13">
        <v>59000</v>
      </c>
      <c r="AQ99" s="13">
        <v>59000</v>
      </c>
      <c r="AR99" s="13">
        <v>0</v>
      </c>
      <c r="AS99" s="75">
        <v>0</v>
      </c>
      <c r="AT99" s="76"/>
      <c r="AU99" s="75">
        <v>59000</v>
      </c>
      <c r="AV99" s="76"/>
      <c r="AW99" s="13">
        <v>0</v>
      </c>
      <c r="AX99" s="13">
        <v>59000</v>
      </c>
      <c r="AY99" s="13">
        <v>0</v>
      </c>
      <c r="AZ99" s="13">
        <v>59000</v>
      </c>
      <c r="BA99" s="13">
        <v>0</v>
      </c>
      <c r="BB99" s="13">
        <v>59000</v>
      </c>
      <c r="BC99" s="13">
        <v>0</v>
      </c>
      <c r="BD99" s="13">
        <v>0</v>
      </c>
      <c r="BE99" s="14">
        <f t="shared" si="5"/>
        <v>1</v>
      </c>
      <c r="BF99" s="14">
        <f t="shared" si="6"/>
        <v>1</v>
      </c>
      <c r="BG99" s="14">
        <f t="shared" si="7"/>
        <v>1</v>
      </c>
      <c r="BH99" s="14">
        <f t="shared" si="8"/>
        <v>1</v>
      </c>
    </row>
    <row r="100" spans="1:192" s="11" customFormat="1" ht="13.5" x14ac:dyDescent="0.2">
      <c r="A100" s="88" t="s">
        <v>43</v>
      </c>
      <c r="B100" s="89"/>
      <c r="C100" s="88" t="s">
        <v>139</v>
      </c>
      <c r="D100" s="89"/>
      <c r="E100" s="88" t="s">
        <v>89</v>
      </c>
      <c r="F100" s="89"/>
      <c r="G100" s="88"/>
      <c r="H100" s="89"/>
      <c r="I100" s="88"/>
      <c r="J100" s="89"/>
      <c r="K100" s="89"/>
      <c r="L100" s="88"/>
      <c r="M100" s="89"/>
      <c r="N100" s="89"/>
      <c r="O100" s="88"/>
      <c r="P100" s="89"/>
      <c r="Q100" s="88"/>
      <c r="R100" s="89"/>
      <c r="S100" s="90" t="s">
        <v>144</v>
      </c>
      <c r="T100" s="89"/>
      <c r="U100" s="89"/>
      <c r="V100" s="89"/>
      <c r="W100" s="89"/>
      <c r="X100" s="89"/>
      <c r="Y100" s="89"/>
      <c r="Z100" s="89"/>
      <c r="AA100" s="88" t="s">
        <v>44</v>
      </c>
      <c r="AB100" s="89"/>
      <c r="AC100" s="89"/>
      <c r="AD100" s="89"/>
      <c r="AE100" s="89"/>
      <c r="AF100" s="88" t="s">
        <v>45</v>
      </c>
      <c r="AG100" s="89"/>
      <c r="AH100" s="89"/>
      <c r="AI100" s="7" t="s">
        <v>46</v>
      </c>
      <c r="AJ100" s="91" t="s">
        <v>47</v>
      </c>
      <c r="AK100" s="89"/>
      <c r="AL100" s="89"/>
      <c r="AM100" s="89"/>
      <c r="AN100" s="89"/>
      <c r="AO100" s="89"/>
      <c r="AP100" s="8">
        <v>0</v>
      </c>
      <c r="AQ100" s="8">
        <v>0</v>
      </c>
      <c r="AR100" s="8">
        <v>0</v>
      </c>
      <c r="AS100" s="86">
        <v>0</v>
      </c>
      <c r="AT100" s="87"/>
      <c r="AU100" s="86">
        <v>0</v>
      </c>
      <c r="AV100" s="87"/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9">
        <v>0</v>
      </c>
      <c r="BF100" s="9">
        <v>0</v>
      </c>
      <c r="BG100" s="9">
        <v>0</v>
      </c>
      <c r="BH100" s="9">
        <v>0</v>
      </c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</row>
    <row r="101" spans="1:192" s="11" customFormat="1" ht="13.5" x14ac:dyDescent="0.2">
      <c r="A101" s="88" t="s">
        <v>43</v>
      </c>
      <c r="B101" s="89"/>
      <c r="C101" s="88" t="s">
        <v>139</v>
      </c>
      <c r="D101" s="89"/>
      <c r="E101" s="88" t="s">
        <v>130</v>
      </c>
      <c r="F101" s="89"/>
      <c r="G101" s="88"/>
      <c r="H101" s="89"/>
      <c r="I101" s="88"/>
      <c r="J101" s="89"/>
      <c r="K101" s="89"/>
      <c r="L101" s="88"/>
      <c r="M101" s="89"/>
      <c r="N101" s="89"/>
      <c r="O101" s="88"/>
      <c r="P101" s="89"/>
      <c r="Q101" s="88"/>
      <c r="R101" s="89"/>
      <c r="S101" s="90" t="s">
        <v>145</v>
      </c>
      <c r="T101" s="89"/>
      <c r="U101" s="89"/>
      <c r="V101" s="89"/>
      <c r="W101" s="89"/>
      <c r="X101" s="89"/>
      <c r="Y101" s="89"/>
      <c r="Z101" s="89"/>
      <c r="AA101" s="88" t="s">
        <v>44</v>
      </c>
      <c r="AB101" s="89"/>
      <c r="AC101" s="89"/>
      <c r="AD101" s="89"/>
      <c r="AE101" s="89"/>
      <c r="AF101" s="88" t="s">
        <v>48</v>
      </c>
      <c r="AG101" s="89"/>
      <c r="AH101" s="89"/>
      <c r="AI101" s="7" t="s">
        <v>49</v>
      </c>
      <c r="AJ101" s="91" t="s">
        <v>50</v>
      </c>
      <c r="AK101" s="89"/>
      <c r="AL101" s="89"/>
      <c r="AM101" s="89"/>
      <c r="AN101" s="89"/>
      <c r="AO101" s="89"/>
      <c r="AP101" s="8">
        <v>16000000</v>
      </c>
      <c r="AQ101" s="8">
        <v>0</v>
      </c>
      <c r="AR101" s="8">
        <v>16000000</v>
      </c>
      <c r="AS101" s="86">
        <v>0</v>
      </c>
      <c r="AT101" s="87"/>
      <c r="AU101" s="86">
        <v>0</v>
      </c>
      <c r="AV101" s="87"/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9">
        <f t="shared" ref="BE101:BE142" si="10">AQ101/AP101</f>
        <v>0</v>
      </c>
      <c r="BF101" s="9">
        <f t="shared" ref="BF101:BF142" si="11">AU101/AP101</f>
        <v>0</v>
      </c>
      <c r="BG101" s="9">
        <f t="shared" ref="BG101:BG142" si="12">+AX101/AP101</f>
        <v>0</v>
      </c>
      <c r="BH101" s="9">
        <f t="shared" ref="BH101:BH142" si="13">BB101/AP101</f>
        <v>0</v>
      </c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</row>
    <row r="102" spans="1:192" ht="13.5" x14ac:dyDescent="0.2">
      <c r="A102" s="82" t="s">
        <v>43</v>
      </c>
      <c r="B102" s="83"/>
      <c r="C102" s="82" t="s">
        <v>139</v>
      </c>
      <c r="D102" s="83"/>
      <c r="E102" s="82" t="s">
        <v>130</v>
      </c>
      <c r="F102" s="83"/>
      <c r="G102" s="82" t="s">
        <v>54</v>
      </c>
      <c r="H102" s="83"/>
      <c r="I102" s="82"/>
      <c r="J102" s="83"/>
      <c r="K102" s="83"/>
      <c r="L102" s="82"/>
      <c r="M102" s="83"/>
      <c r="N102" s="83"/>
      <c r="O102" s="82"/>
      <c r="P102" s="83"/>
      <c r="Q102" s="82"/>
      <c r="R102" s="83"/>
      <c r="S102" s="84" t="s">
        <v>146</v>
      </c>
      <c r="T102" s="83"/>
      <c r="U102" s="83"/>
      <c r="V102" s="83"/>
      <c r="W102" s="83"/>
      <c r="X102" s="83"/>
      <c r="Y102" s="83"/>
      <c r="Z102" s="83"/>
      <c r="AA102" s="82" t="s">
        <v>44</v>
      </c>
      <c r="AB102" s="83"/>
      <c r="AC102" s="83"/>
      <c r="AD102" s="83"/>
      <c r="AE102" s="83"/>
      <c r="AF102" s="82" t="s">
        <v>48</v>
      </c>
      <c r="AG102" s="83"/>
      <c r="AH102" s="83"/>
      <c r="AI102" s="12" t="s">
        <v>49</v>
      </c>
      <c r="AJ102" s="85" t="s">
        <v>50</v>
      </c>
      <c r="AK102" s="83"/>
      <c r="AL102" s="83"/>
      <c r="AM102" s="83"/>
      <c r="AN102" s="83"/>
      <c r="AO102" s="83"/>
      <c r="AP102" s="13">
        <v>16000000</v>
      </c>
      <c r="AQ102" s="13">
        <v>0</v>
      </c>
      <c r="AR102" s="13">
        <v>16000000</v>
      </c>
      <c r="AS102" s="75">
        <v>0</v>
      </c>
      <c r="AT102" s="76"/>
      <c r="AU102" s="75">
        <v>0</v>
      </c>
      <c r="AV102" s="76"/>
      <c r="AW102" s="13">
        <v>0</v>
      </c>
      <c r="AX102" s="13">
        <v>0</v>
      </c>
      <c r="AY102" s="13">
        <v>0</v>
      </c>
      <c r="AZ102" s="13">
        <v>0</v>
      </c>
      <c r="BA102" s="13">
        <v>0</v>
      </c>
      <c r="BB102" s="13">
        <v>0</v>
      </c>
      <c r="BC102" s="13">
        <v>0</v>
      </c>
      <c r="BD102" s="13">
        <v>0</v>
      </c>
      <c r="BE102" s="14">
        <f t="shared" si="10"/>
        <v>0</v>
      </c>
      <c r="BF102" s="14">
        <f t="shared" si="11"/>
        <v>0</v>
      </c>
      <c r="BG102" s="14">
        <f t="shared" si="12"/>
        <v>0</v>
      </c>
      <c r="BH102" s="14">
        <f t="shared" si="13"/>
        <v>0</v>
      </c>
    </row>
    <row r="103" spans="1:192" s="19" customFormat="1" ht="13.5" x14ac:dyDescent="0.25">
      <c r="A103" s="92" t="s">
        <v>188</v>
      </c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15">
        <f>+AP96+AP93+AP90+AP101</f>
        <v>356830206</v>
      </c>
      <c r="AQ103" s="36">
        <f t="shared" ref="AQ103:AR103" si="14">+AQ96+AQ93+AQ90+AQ101</f>
        <v>30596349</v>
      </c>
      <c r="AR103" s="36">
        <f t="shared" si="14"/>
        <v>326233857</v>
      </c>
      <c r="AS103" s="93">
        <f>+AS96+AS93+AS90</f>
        <v>0</v>
      </c>
      <c r="AT103" s="93"/>
      <c r="AU103" s="93">
        <f>+AU96+AU93+AU90+AU101</f>
        <v>30596349</v>
      </c>
      <c r="AV103" s="93"/>
      <c r="AW103" s="15">
        <f t="shared" ref="AW103" si="15">+AW96+AW93+AW90</f>
        <v>0</v>
      </c>
      <c r="AX103" s="15">
        <f>+AX96+AX93+AX90+AX101</f>
        <v>30596349</v>
      </c>
      <c r="AY103" s="36">
        <f t="shared" ref="AY103:BD103" si="16">+AY96+AY93+AY90+AY101</f>
        <v>0</v>
      </c>
      <c r="AZ103" s="36">
        <f t="shared" si="16"/>
        <v>30596349</v>
      </c>
      <c r="BA103" s="36">
        <f t="shared" si="16"/>
        <v>0</v>
      </c>
      <c r="BB103" s="36">
        <f t="shared" si="16"/>
        <v>30596349</v>
      </c>
      <c r="BC103" s="36">
        <f t="shared" si="16"/>
        <v>0</v>
      </c>
      <c r="BD103" s="36">
        <f t="shared" si="16"/>
        <v>0</v>
      </c>
      <c r="BE103" s="16">
        <f t="shared" si="10"/>
        <v>8.5744840222410995E-2</v>
      </c>
      <c r="BF103" s="16">
        <f t="shared" si="11"/>
        <v>8.5744840222410995E-2</v>
      </c>
      <c r="BG103" s="16">
        <f t="shared" si="12"/>
        <v>8.5744840222410995E-2</v>
      </c>
      <c r="BH103" s="16">
        <f t="shared" si="13"/>
        <v>8.5744840222410995E-2</v>
      </c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8"/>
    </row>
    <row r="104" spans="1:192" s="19" customFormat="1" ht="13.5" x14ac:dyDescent="0.25">
      <c r="A104" s="92" t="s">
        <v>189</v>
      </c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15">
        <f>+AP103+AP87+AP48</f>
        <v>5846133375</v>
      </c>
      <c r="AQ104" s="15">
        <f>+AQ103+AQ87+AQ48</f>
        <v>3693397985.02</v>
      </c>
      <c r="AR104" s="15">
        <f>+AR103+AR87+AR48</f>
        <v>2152735389.98</v>
      </c>
      <c r="AS104" s="93">
        <f>+AS103+AS87+AS48</f>
        <v>0</v>
      </c>
      <c r="AT104" s="93"/>
      <c r="AU104" s="93">
        <f>+AU103+AU87+AU48</f>
        <v>3688725807.02</v>
      </c>
      <c r="AV104" s="93"/>
      <c r="AW104" s="15">
        <f t="shared" ref="AW104:BD104" si="17">+AW103+AW87+AW48</f>
        <v>4672178</v>
      </c>
      <c r="AX104" s="15">
        <f t="shared" si="17"/>
        <v>3562211797.8200002</v>
      </c>
      <c r="AY104" s="15">
        <f t="shared" si="17"/>
        <v>126514009.2</v>
      </c>
      <c r="AZ104" s="15">
        <f t="shared" si="17"/>
        <v>3525052476.8200002</v>
      </c>
      <c r="BA104" s="15">
        <f t="shared" si="17"/>
        <v>37159321</v>
      </c>
      <c r="BB104" s="15">
        <f t="shared" si="17"/>
        <v>3456049761.8200002</v>
      </c>
      <c r="BC104" s="15">
        <f t="shared" si="17"/>
        <v>69002715</v>
      </c>
      <c r="BD104" s="15">
        <f t="shared" si="17"/>
        <v>3241467</v>
      </c>
      <c r="BE104" s="16">
        <f t="shared" si="10"/>
        <v>0.63176765703194382</v>
      </c>
      <c r="BF104" s="16">
        <f t="shared" si="11"/>
        <v>0.63096846589135502</v>
      </c>
      <c r="BG104" s="16">
        <f t="shared" si="12"/>
        <v>0.60932783590829387</v>
      </c>
      <c r="BH104" s="16">
        <f t="shared" si="13"/>
        <v>0.59116847668909023</v>
      </c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8"/>
    </row>
    <row r="105" spans="1:192" ht="13.5" x14ac:dyDescent="0.2">
      <c r="A105" s="82" t="s">
        <v>147</v>
      </c>
      <c r="B105" s="83"/>
      <c r="C105" s="82" t="s">
        <v>150</v>
      </c>
      <c r="D105" s="83"/>
      <c r="E105" s="82" t="s">
        <v>151</v>
      </c>
      <c r="F105" s="83"/>
      <c r="G105" s="82" t="s">
        <v>152</v>
      </c>
      <c r="H105" s="83"/>
      <c r="I105" s="82" t="s">
        <v>154</v>
      </c>
      <c r="J105" s="83"/>
      <c r="K105" s="83"/>
      <c r="L105" s="82"/>
      <c r="M105" s="83"/>
      <c r="N105" s="83"/>
      <c r="O105" s="82"/>
      <c r="P105" s="83"/>
      <c r="Q105" s="82"/>
      <c r="R105" s="83"/>
      <c r="S105" s="84" t="s">
        <v>153</v>
      </c>
      <c r="T105" s="83"/>
      <c r="U105" s="83"/>
      <c r="V105" s="83"/>
      <c r="W105" s="83"/>
      <c r="X105" s="83"/>
      <c r="Y105" s="83"/>
      <c r="Z105" s="83"/>
      <c r="AA105" s="82" t="s">
        <v>44</v>
      </c>
      <c r="AB105" s="83"/>
      <c r="AC105" s="83"/>
      <c r="AD105" s="83"/>
      <c r="AE105" s="83"/>
      <c r="AF105" s="82" t="s">
        <v>45</v>
      </c>
      <c r="AG105" s="83"/>
      <c r="AH105" s="83"/>
      <c r="AI105" s="12" t="s">
        <v>46</v>
      </c>
      <c r="AJ105" s="85" t="s">
        <v>47</v>
      </c>
      <c r="AK105" s="83"/>
      <c r="AL105" s="83"/>
      <c r="AM105" s="83"/>
      <c r="AN105" s="83"/>
      <c r="AO105" s="83"/>
      <c r="AP105" s="13">
        <v>1035521688</v>
      </c>
      <c r="AQ105" s="13">
        <v>816056116</v>
      </c>
      <c r="AR105" s="13">
        <v>219465572</v>
      </c>
      <c r="AS105" s="75">
        <v>0</v>
      </c>
      <c r="AT105" s="76"/>
      <c r="AU105" s="75">
        <v>790673460</v>
      </c>
      <c r="AV105" s="76"/>
      <c r="AW105" s="13">
        <v>25382656</v>
      </c>
      <c r="AX105" s="13">
        <v>471257546</v>
      </c>
      <c r="AY105" s="13">
        <v>319415914</v>
      </c>
      <c r="AZ105" s="13">
        <v>460946950</v>
      </c>
      <c r="BA105" s="13">
        <v>10310596</v>
      </c>
      <c r="BB105" s="13">
        <v>460946950</v>
      </c>
      <c r="BC105" s="13">
        <v>0</v>
      </c>
      <c r="BD105" s="13">
        <v>0</v>
      </c>
      <c r="BE105" s="24">
        <f t="shared" si="10"/>
        <v>0.78806279526228518</v>
      </c>
      <c r="BF105" s="24">
        <f t="shared" si="11"/>
        <v>0.76355084510793947</v>
      </c>
      <c r="BG105" s="24">
        <f t="shared" si="12"/>
        <v>0.45509191305320107</v>
      </c>
      <c r="BH105" s="24">
        <f t="shared" si="13"/>
        <v>0.44513500329507344</v>
      </c>
    </row>
    <row r="106" spans="1:192" ht="13.5" x14ac:dyDescent="0.2">
      <c r="A106" s="82" t="s">
        <v>147</v>
      </c>
      <c r="B106" s="83"/>
      <c r="C106" s="82" t="s">
        <v>150</v>
      </c>
      <c r="D106" s="83"/>
      <c r="E106" s="82" t="s">
        <v>151</v>
      </c>
      <c r="F106" s="83"/>
      <c r="G106" s="82" t="s">
        <v>152</v>
      </c>
      <c r="H106" s="83"/>
      <c r="I106" s="82" t="s">
        <v>154</v>
      </c>
      <c r="J106" s="83"/>
      <c r="K106" s="83"/>
      <c r="L106" s="82" t="s">
        <v>155</v>
      </c>
      <c r="M106" s="83"/>
      <c r="N106" s="83"/>
      <c r="O106" s="82"/>
      <c r="P106" s="83"/>
      <c r="Q106" s="82"/>
      <c r="R106" s="83"/>
      <c r="S106" s="84" t="s">
        <v>156</v>
      </c>
      <c r="T106" s="83"/>
      <c r="U106" s="83"/>
      <c r="V106" s="83"/>
      <c r="W106" s="83"/>
      <c r="X106" s="83"/>
      <c r="Y106" s="83"/>
      <c r="Z106" s="83"/>
      <c r="AA106" s="82" t="s">
        <v>44</v>
      </c>
      <c r="AB106" s="83"/>
      <c r="AC106" s="83"/>
      <c r="AD106" s="83"/>
      <c r="AE106" s="83"/>
      <c r="AF106" s="82" t="s">
        <v>45</v>
      </c>
      <c r="AG106" s="83"/>
      <c r="AH106" s="83"/>
      <c r="AI106" s="12" t="s">
        <v>46</v>
      </c>
      <c r="AJ106" s="85" t="s">
        <v>47</v>
      </c>
      <c r="AK106" s="83"/>
      <c r="AL106" s="83"/>
      <c r="AM106" s="83"/>
      <c r="AN106" s="83"/>
      <c r="AO106" s="83"/>
      <c r="AP106" s="13">
        <v>38000000</v>
      </c>
      <c r="AQ106" s="13">
        <v>17963100</v>
      </c>
      <c r="AR106" s="13">
        <v>20036900</v>
      </c>
      <c r="AS106" s="75">
        <v>0</v>
      </c>
      <c r="AT106" s="76"/>
      <c r="AU106" s="75">
        <v>17963100</v>
      </c>
      <c r="AV106" s="76"/>
      <c r="AW106" s="13">
        <v>0</v>
      </c>
      <c r="AX106" s="13">
        <v>10777860</v>
      </c>
      <c r="AY106" s="13">
        <v>7185240</v>
      </c>
      <c r="AZ106" s="13">
        <v>10777860</v>
      </c>
      <c r="BA106" s="13">
        <v>0</v>
      </c>
      <c r="BB106" s="13">
        <v>10777860</v>
      </c>
      <c r="BC106" s="13">
        <v>0</v>
      </c>
      <c r="BD106" s="13">
        <v>0</v>
      </c>
      <c r="BE106" s="14">
        <f t="shared" si="10"/>
        <v>0.47271315789473684</v>
      </c>
      <c r="BF106" s="14">
        <f t="shared" si="11"/>
        <v>0.47271315789473684</v>
      </c>
      <c r="BG106" s="14">
        <f t="shared" si="12"/>
        <v>0.28362789473684208</v>
      </c>
      <c r="BH106" s="14">
        <f t="shared" si="13"/>
        <v>0.28362789473684208</v>
      </c>
    </row>
    <row r="107" spans="1:192" ht="13.5" x14ac:dyDescent="0.2">
      <c r="A107" s="82" t="s">
        <v>147</v>
      </c>
      <c r="B107" s="83"/>
      <c r="C107" s="82" t="s">
        <v>150</v>
      </c>
      <c r="D107" s="83"/>
      <c r="E107" s="82" t="s">
        <v>151</v>
      </c>
      <c r="F107" s="83"/>
      <c r="G107" s="82" t="s">
        <v>152</v>
      </c>
      <c r="H107" s="83"/>
      <c r="I107" s="82" t="s">
        <v>154</v>
      </c>
      <c r="J107" s="83"/>
      <c r="K107" s="83"/>
      <c r="L107" s="82" t="s">
        <v>155</v>
      </c>
      <c r="M107" s="83"/>
      <c r="N107" s="83"/>
      <c r="O107" s="82" t="s">
        <v>79</v>
      </c>
      <c r="P107" s="83"/>
      <c r="Q107" s="82"/>
      <c r="R107" s="83"/>
      <c r="S107" s="84" t="s">
        <v>161</v>
      </c>
      <c r="T107" s="83"/>
      <c r="U107" s="83"/>
      <c r="V107" s="83"/>
      <c r="W107" s="83"/>
      <c r="X107" s="83"/>
      <c r="Y107" s="83"/>
      <c r="Z107" s="83"/>
      <c r="AA107" s="82" t="s">
        <v>44</v>
      </c>
      <c r="AB107" s="83"/>
      <c r="AC107" s="83"/>
      <c r="AD107" s="83"/>
      <c r="AE107" s="83"/>
      <c r="AF107" s="82" t="s">
        <v>45</v>
      </c>
      <c r="AG107" s="83"/>
      <c r="AH107" s="83"/>
      <c r="AI107" s="12" t="s">
        <v>46</v>
      </c>
      <c r="AJ107" s="85" t="s">
        <v>47</v>
      </c>
      <c r="AK107" s="83"/>
      <c r="AL107" s="83"/>
      <c r="AM107" s="83"/>
      <c r="AN107" s="83"/>
      <c r="AO107" s="83"/>
      <c r="AP107" s="13">
        <v>38000000</v>
      </c>
      <c r="AQ107" s="13">
        <v>17963100</v>
      </c>
      <c r="AR107" s="13">
        <v>20036900</v>
      </c>
      <c r="AS107" s="75">
        <v>0</v>
      </c>
      <c r="AT107" s="76"/>
      <c r="AU107" s="75">
        <v>17963100</v>
      </c>
      <c r="AV107" s="76"/>
      <c r="AW107" s="13">
        <v>0</v>
      </c>
      <c r="AX107" s="13">
        <v>10777860</v>
      </c>
      <c r="AY107" s="13">
        <v>7185240</v>
      </c>
      <c r="AZ107" s="13">
        <v>10777860</v>
      </c>
      <c r="BA107" s="13">
        <v>0</v>
      </c>
      <c r="BB107" s="13">
        <v>10777860</v>
      </c>
      <c r="BC107" s="13">
        <v>0</v>
      </c>
      <c r="BD107" s="13">
        <v>0</v>
      </c>
      <c r="BE107" s="14">
        <f t="shared" si="10"/>
        <v>0.47271315789473684</v>
      </c>
      <c r="BF107" s="14">
        <f t="shared" si="11"/>
        <v>0.47271315789473684</v>
      </c>
      <c r="BG107" s="14">
        <f t="shared" si="12"/>
        <v>0.28362789473684208</v>
      </c>
      <c r="BH107" s="14">
        <f t="shared" si="13"/>
        <v>0.28362789473684208</v>
      </c>
    </row>
    <row r="108" spans="1:192" ht="13.5" x14ac:dyDescent="0.2">
      <c r="A108" s="82" t="s">
        <v>147</v>
      </c>
      <c r="B108" s="83"/>
      <c r="C108" s="82" t="s">
        <v>150</v>
      </c>
      <c r="D108" s="83"/>
      <c r="E108" s="82" t="s">
        <v>151</v>
      </c>
      <c r="F108" s="83"/>
      <c r="G108" s="82" t="s">
        <v>152</v>
      </c>
      <c r="H108" s="83"/>
      <c r="I108" s="82" t="s">
        <v>154</v>
      </c>
      <c r="J108" s="83"/>
      <c r="K108" s="83"/>
      <c r="L108" s="82" t="s">
        <v>157</v>
      </c>
      <c r="M108" s="83"/>
      <c r="N108" s="83"/>
      <c r="O108" s="82"/>
      <c r="P108" s="83"/>
      <c r="Q108" s="82"/>
      <c r="R108" s="83"/>
      <c r="S108" s="84" t="s">
        <v>158</v>
      </c>
      <c r="T108" s="83"/>
      <c r="U108" s="83"/>
      <c r="V108" s="83"/>
      <c r="W108" s="83"/>
      <c r="X108" s="83"/>
      <c r="Y108" s="83"/>
      <c r="Z108" s="83"/>
      <c r="AA108" s="82" t="s">
        <v>44</v>
      </c>
      <c r="AB108" s="83"/>
      <c r="AC108" s="83"/>
      <c r="AD108" s="83"/>
      <c r="AE108" s="83"/>
      <c r="AF108" s="82" t="s">
        <v>45</v>
      </c>
      <c r="AG108" s="83"/>
      <c r="AH108" s="83"/>
      <c r="AI108" s="12" t="s">
        <v>46</v>
      </c>
      <c r="AJ108" s="85" t="s">
        <v>47</v>
      </c>
      <c r="AK108" s="83"/>
      <c r="AL108" s="83"/>
      <c r="AM108" s="83"/>
      <c r="AN108" s="83"/>
      <c r="AO108" s="83"/>
      <c r="AP108" s="13">
        <v>683719040</v>
      </c>
      <c r="AQ108" s="13">
        <v>484290368</v>
      </c>
      <c r="AR108" s="13">
        <v>199428672</v>
      </c>
      <c r="AS108" s="75">
        <v>0</v>
      </c>
      <c r="AT108" s="76"/>
      <c r="AU108" s="75">
        <v>464112210</v>
      </c>
      <c r="AV108" s="76"/>
      <c r="AW108" s="13">
        <v>20178158</v>
      </c>
      <c r="AX108" s="13">
        <v>286609554</v>
      </c>
      <c r="AY108" s="13">
        <v>177502656</v>
      </c>
      <c r="AZ108" s="13">
        <v>282559554</v>
      </c>
      <c r="BA108" s="13">
        <v>4050000</v>
      </c>
      <c r="BB108" s="13">
        <v>282559554</v>
      </c>
      <c r="BC108" s="13">
        <v>0</v>
      </c>
      <c r="BD108" s="13">
        <v>0</v>
      </c>
      <c r="BE108" s="14">
        <f t="shared" si="10"/>
        <v>0.70831780258744881</v>
      </c>
      <c r="BF108" s="14">
        <f t="shared" si="11"/>
        <v>0.67880544909207152</v>
      </c>
      <c r="BG108" s="14">
        <f t="shared" si="12"/>
        <v>0.41919200319476257</v>
      </c>
      <c r="BH108" s="14">
        <f t="shared" si="13"/>
        <v>0.41326851743078563</v>
      </c>
    </row>
    <row r="109" spans="1:192" ht="13.5" x14ac:dyDescent="0.2">
      <c r="A109" s="82" t="s">
        <v>147</v>
      </c>
      <c r="B109" s="83"/>
      <c r="C109" s="82" t="s">
        <v>150</v>
      </c>
      <c r="D109" s="83"/>
      <c r="E109" s="82" t="s">
        <v>151</v>
      </c>
      <c r="F109" s="83"/>
      <c r="G109" s="82" t="s">
        <v>152</v>
      </c>
      <c r="H109" s="83"/>
      <c r="I109" s="82" t="s">
        <v>154</v>
      </c>
      <c r="J109" s="83"/>
      <c r="K109" s="83"/>
      <c r="L109" s="82" t="s">
        <v>157</v>
      </c>
      <c r="M109" s="83"/>
      <c r="N109" s="83"/>
      <c r="O109" s="82" t="s">
        <v>79</v>
      </c>
      <c r="P109" s="83"/>
      <c r="Q109" s="82"/>
      <c r="R109" s="83"/>
      <c r="S109" s="84" t="s">
        <v>162</v>
      </c>
      <c r="T109" s="83"/>
      <c r="U109" s="83"/>
      <c r="V109" s="83"/>
      <c r="W109" s="83"/>
      <c r="X109" s="83"/>
      <c r="Y109" s="83"/>
      <c r="Z109" s="83"/>
      <c r="AA109" s="82" t="s">
        <v>44</v>
      </c>
      <c r="AB109" s="83"/>
      <c r="AC109" s="83"/>
      <c r="AD109" s="83"/>
      <c r="AE109" s="83"/>
      <c r="AF109" s="82" t="s">
        <v>45</v>
      </c>
      <c r="AG109" s="83"/>
      <c r="AH109" s="83"/>
      <c r="AI109" s="12" t="s">
        <v>46</v>
      </c>
      <c r="AJ109" s="85" t="s">
        <v>47</v>
      </c>
      <c r="AK109" s="83"/>
      <c r="AL109" s="83"/>
      <c r="AM109" s="83"/>
      <c r="AN109" s="83"/>
      <c r="AO109" s="83"/>
      <c r="AP109" s="13">
        <v>683719040</v>
      </c>
      <c r="AQ109" s="13">
        <v>484290368</v>
      </c>
      <c r="AR109" s="13">
        <v>199428672</v>
      </c>
      <c r="AS109" s="75">
        <v>0</v>
      </c>
      <c r="AT109" s="76"/>
      <c r="AU109" s="75">
        <v>464112210</v>
      </c>
      <c r="AV109" s="76"/>
      <c r="AW109" s="13">
        <v>20178158</v>
      </c>
      <c r="AX109" s="13">
        <v>286609554</v>
      </c>
      <c r="AY109" s="13">
        <v>177502656</v>
      </c>
      <c r="AZ109" s="13">
        <v>282559554</v>
      </c>
      <c r="BA109" s="13">
        <v>4050000</v>
      </c>
      <c r="BB109" s="13">
        <v>282559554</v>
      </c>
      <c r="BC109" s="13">
        <v>0</v>
      </c>
      <c r="BD109" s="13">
        <v>0</v>
      </c>
      <c r="BE109" s="14">
        <f t="shared" si="10"/>
        <v>0.70831780258744881</v>
      </c>
      <c r="BF109" s="14">
        <f t="shared" si="11"/>
        <v>0.67880544909207152</v>
      </c>
      <c r="BG109" s="14">
        <f t="shared" si="12"/>
        <v>0.41919200319476257</v>
      </c>
      <c r="BH109" s="14">
        <f t="shared" si="13"/>
        <v>0.41326851743078563</v>
      </c>
    </row>
    <row r="110" spans="1:192" ht="13.5" x14ac:dyDescent="0.2">
      <c r="A110" s="82" t="s">
        <v>147</v>
      </c>
      <c r="B110" s="83"/>
      <c r="C110" s="82" t="s">
        <v>150</v>
      </c>
      <c r="D110" s="83"/>
      <c r="E110" s="82" t="s">
        <v>151</v>
      </c>
      <c r="F110" s="83"/>
      <c r="G110" s="82" t="s">
        <v>152</v>
      </c>
      <c r="H110" s="83"/>
      <c r="I110" s="82" t="s">
        <v>154</v>
      </c>
      <c r="J110" s="83"/>
      <c r="K110" s="83"/>
      <c r="L110" s="82" t="s">
        <v>159</v>
      </c>
      <c r="M110" s="83"/>
      <c r="N110" s="83"/>
      <c r="O110" s="82" t="s">
        <v>13</v>
      </c>
      <c r="P110" s="83"/>
      <c r="Q110" s="82" t="s">
        <v>13</v>
      </c>
      <c r="R110" s="83"/>
      <c r="S110" s="84" t="s">
        <v>160</v>
      </c>
      <c r="T110" s="83"/>
      <c r="U110" s="83"/>
      <c r="V110" s="83"/>
      <c r="W110" s="83"/>
      <c r="X110" s="83"/>
      <c r="Y110" s="83"/>
      <c r="Z110" s="83"/>
      <c r="AA110" s="82" t="s">
        <v>44</v>
      </c>
      <c r="AB110" s="83"/>
      <c r="AC110" s="83"/>
      <c r="AD110" s="83"/>
      <c r="AE110" s="83"/>
      <c r="AF110" s="82" t="s">
        <v>45</v>
      </c>
      <c r="AG110" s="83"/>
      <c r="AH110" s="83"/>
      <c r="AI110" s="12" t="s">
        <v>46</v>
      </c>
      <c r="AJ110" s="85" t="s">
        <v>47</v>
      </c>
      <c r="AK110" s="83"/>
      <c r="AL110" s="83"/>
      <c r="AM110" s="83"/>
      <c r="AN110" s="83"/>
      <c r="AO110" s="83"/>
      <c r="AP110" s="13">
        <v>313802648</v>
      </c>
      <c r="AQ110" s="13">
        <v>313802648</v>
      </c>
      <c r="AR110" s="13">
        <v>0</v>
      </c>
      <c r="AS110" s="75">
        <v>0</v>
      </c>
      <c r="AT110" s="76"/>
      <c r="AU110" s="75">
        <v>308598150</v>
      </c>
      <c r="AV110" s="76"/>
      <c r="AW110" s="13">
        <v>5204498</v>
      </c>
      <c r="AX110" s="13">
        <v>173870132</v>
      </c>
      <c r="AY110" s="13">
        <v>134728018</v>
      </c>
      <c r="AZ110" s="13">
        <v>167609536</v>
      </c>
      <c r="BA110" s="13">
        <v>6260596</v>
      </c>
      <c r="BB110" s="13">
        <v>167609536</v>
      </c>
      <c r="BC110" s="13">
        <v>0</v>
      </c>
      <c r="BD110" s="13">
        <v>0</v>
      </c>
      <c r="BE110" s="14">
        <f t="shared" si="10"/>
        <v>1</v>
      </c>
      <c r="BF110" s="14">
        <f t="shared" si="11"/>
        <v>0.98341474161174058</v>
      </c>
      <c r="BG110" s="14">
        <f t="shared" si="12"/>
        <v>0.55407477632247382</v>
      </c>
      <c r="BH110" s="14">
        <f t="shared" si="13"/>
        <v>0.53412403326819602</v>
      </c>
    </row>
    <row r="111" spans="1:192" ht="13.5" x14ac:dyDescent="0.2">
      <c r="A111" s="82" t="s">
        <v>147</v>
      </c>
      <c r="B111" s="83"/>
      <c r="C111" s="82" t="s">
        <v>150</v>
      </c>
      <c r="D111" s="83"/>
      <c r="E111" s="82" t="s">
        <v>151</v>
      </c>
      <c r="F111" s="83"/>
      <c r="G111" s="82" t="s">
        <v>152</v>
      </c>
      <c r="H111" s="83"/>
      <c r="I111" s="82" t="s">
        <v>154</v>
      </c>
      <c r="J111" s="83"/>
      <c r="K111" s="83"/>
      <c r="L111" s="82" t="s">
        <v>159</v>
      </c>
      <c r="M111" s="83"/>
      <c r="N111" s="83"/>
      <c r="O111" s="82" t="s">
        <v>79</v>
      </c>
      <c r="P111" s="83"/>
      <c r="Q111" s="82" t="s">
        <v>13</v>
      </c>
      <c r="R111" s="83"/>
      <c r="S111" s="84" t="s">
        <v>163</v>
      </c>
      <c r="T111" s="83"/>
      <c r="U111" s="83"/>
      <c r="V111" s="83"/>
      <c r="W111" s="83"/>
      <c r="X111" s="83"/>
      <c r="Y111" s="83"/>
      <c r="Z111" s="83"/>
      <c r="AA111" s="82" t="s">
        <v>44</v>
      </c>
      <c r="AB111" s="83"/>
      <c r="AC111" s="83"/>
      <c r="AD111" s="83"/>
      <c r="AE111" s="83"/>
      <c r="AF111" s="82" t="s">
        <v>45</v>
      </c>
      <c r="AG111" s="83"/>
      <c r="AH111" s="83"/>
      <c r="AI111" s="12" t="s">
        <v>46</v>
      </c>
      <c r="AJ111" s="85" t="s">
        <v>47</v>
      </c>
      <c r="AK111" s="83"/>
      <c r="AL111" s="83"/>
      <c r="AM111" s="83"/>
      <c r="AN111" s="83"/>
      <c r="AO111" s="83"/>
      <c r="AP111" s="13">
        <v>313802648</v>
      </c>
      <c r="AQ111" s="13">
        <v>313802648</v>
      </c>
      <c r="AR111" s="13">
        <v>0</v>
      </c>
      <c r="AS111" s="75">
        <v>0</v>
      </c>
      <c r="AT111" s="76"/>
      <c r="AU111" s="75">
        <v>308598150</v>
      </c>
      <c r="AV111" s="76"/>
      <c r="AW111" s="13">
        <v>5204498</v>
      </c>
      <c r="AX111" s="13">
        <v>173870132</v>
      </c>
      <c r="AY111" s="13">
        <v>134728018</v>
      </c>
      <c r="AZ111" s="13">
        <v>167609536</v>
      </c>
      <c r="BA111" s="13">
        <v>6260596</v>
      </c>
      <c r="BB111" s="13">
        <v>167609536</v>
      </c>
      <c r="BC111" s="13">
        <v>0</v>
      </c>
      <c r="BD111" s="13">
        <v>0</v>
      </c>
      <c r="BE111" s="14">
        <f t="shared" si="10"/>
        <v>1</v>
      </c>
      <c r="BF111" s="14">
        <f t="shared" si="11"/>
        <v>0.98341474161174058</v>
      </c>
      <c r="BG111" s="14">
        <f t="shared" si="12"/>
        <v>0.55407477632247382</v>
      </c>
      <c r="BH111" s="14">
        <f t="shared" si="13"/>
        <v>0.53412403326819602</v>
      </c>
    </row>
    <row r="112" spans="1:192" s="11" customFormat="1" ht="14.25" customHeight="1" x14ac:dyDescent="0.2">
      <c r="A112" s="88" t="s">
        <v>147</v>
      </c>
      <c r="B112" s="89"/>
      <c r="C112" s="88" t="s">
        <v>150</v>
      </c>
      <c r="D112" s="89"/>
      <c r="E112" s="88" t="s">
        <v>151</v>
      </c>
      <c r="F112" s="89"/>
      <c r="G112" s="88" t="s">
        <v>152</v>
      </c>
      <c r="H112" s="89"/>
      <c r="I112" s="88" t="s">
        <v>154</v>
      </c>
      <c r="J112" s="89"/>
      <c r="K112" s="89"/>
      <c r="L112" s="88"/>
      <c r="M112" s="89"/>
      <c r="N112" s="89"/>
      <c r="O112" s="88"/>
      <c r="P112" s="89"/>
      <c r="Q112" s="88"/>
      <c r="R112" s="89"/>
      <c r="S112" s="90" t="s">
        <v>153</v>
      </c>
      <c r="T112" s="89"/>
      <c r="U112" s="89"/>
      <c r="V112" s="89"/>
      <c r="W112" s="89"/>
      <c r="X112" s="89"/>
      <c r="Y112" s="89"/>
      <c r="Z112" s="89"/>
      <c r="AA112" s="88" t="s">
        <v>51</v>
      </c>
      <c r="AB112" s="89"/>
      <c r="AC112" s="89"/>
      <c r="AD112" s="89"/>
      <c r="AE112" s="89"/>
      <c r="AF112" s="88" t="s">
        <v>45</v>
      </c>
      <c r="AG112" s="89"/>
      <c r="AH112" s="89"/>
      <c r="AI112" s="7" t="s">
        <v>52</v>
      </c>
      <c r="AJ112" s="91" t="s">
        <v>53</v>
      </c>
      <c r="AK112" s="89"/>
      <c r="AL112" s="89"/>
      <c r="AM112" s="89"/>
      <c r="AN112" s="89"/>
      <c r="AO112" s="89"/>
      <c r="AP112" s="8">
        <v>388349337</v>
      </c>
      <c r="AQ112" s="8">
        <v>173621547</v>
      </c>
      <c r="AR112" s="8">
        <v>214727790</v>
      </c>
      <c r="AS112" s="86">
        <v>0</v>
      </c>
      <c r="AT112" s="87"/>
      <c r="AU112" s="86">
        <v>173621547</v>
      </c>
      <c r="AV112" s="87"/>
      <c r="AW112" s="8">
        <v>0</v>
      </c>
      <c r="AX112" s="8">
        <v>161100755</v>
      </c>
      <c r="AY112" s="8">
        <v>12520792</v>
      </c>
      <c r="AZ112" s="8">
        <v>161100755</v>
      </c>
      <c r="BA112" s="8">
        <v>0</v>
      </c>
      <c r="BB112" s="8">
        <v>161100755</v>
      </c>
      <c r="BC112" s="8">
        <v>0</v>
      </c>
      <c r="BD112" s="8">
        <v>0</v>
      </c>
      <c r="BE112" s="9">
        <f t="shared" si="10"/>
        <v>0.4470756879391814</v>
      </c>
      <c r="BF112" s="9">
        <f t="shared" si="11"/>
        <v>0.4470756879391814</v>
      </c>
      <c r="BG112" s="9">
        <f t="shared" si="12"/>
        <v>0.41483463379776542</v>
      </c>
      <c r="BH112" s="9">
        <f t="shared" si="13"/>
        <v>0.41483463379776542</v>
      </c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</row>
    <row r="113" spans="1:81" s="11" customFormat="1" ht="13.5" x14ac:dyDescent="0.2">
      <c r="A113" s="88" t="s">
        <v>147</v>
      </c>
      <c r="B113" s="89"/>
      <c r="C113" s="88" t="s">
        <v>150</v>
      </c>
      <c r="D113" s="89"/>
      <c r="E113" s="88" t="s">
        <v>151</v>
      </c>
      <c r="F113" s="89"/>
      <c r="G113" s="88" t="s">
        <v>152</v>
      </c>
      <c r="H113" s="89"/>
      <c r="I113" s="88" t="s">
        <v>154</v>
      </c>
      <c r="J113" s="89"/>
      <c r="K113" s="89"/>
      <c r="L113" s="88"/>
      <c r="M113" s="89"/>
      <c r="N113" s="89"/>
      <c r="O113" s="88"/>
      <c r="P113" s="89"/>
      <c r="Q113" s="88"/>
      <c r="R113" s="89"/>
      <c r="S113" s="90" t="s">
        <v>153</v>
      </c>
      <c r="T113" s="89"/>
      <c r="U113" s="89"/>
      <c r="V113" s="89"/>
      <c r="W113" s="89"/>
      <c r="X113" s="89"/>
      <c r="Y113" s="89"/>
      <c r="Z113" s="89"/>
      <c r="AA113" s="88" t="s">
        <v>51</v>
      </c>
      <c r="AB113" s="89"/>
      <c r="AC113" s="89"/>
      <c r="AD113" s="89"/>
      <c r="AE113" s="89"/>
      <c r="AF113" s="88" t="s">
        <v>45</v>
      </c>
      <c r="AG113" s="89"/>
      <c r="AH113" s="89"/>
      <c r="AI113" s="7" t="s">
        <v>148</v>
      </c>
      <c r="AJ113" s="91" t="s">
        <v>149</v>
      </c>
      <c r="AK113" s="89"/>
      <c r="AL113" s="89"/>
      <c r="AM113" s="89"/>
      <c r="AN113" s="89"/>
      <c r="AO113" s="89"/>
      <c r="AP113" s="8">
        <v>611893763</v>
      </c>
      <c r="AQ113" s="8">
        <v>371893097</v>
      </c>
      <c r="AR113" s="8">
        <v>240000666</v>
      </c>
      <c r="AS113" s="86">
        <v>0</v>
      </c>
      <c r="AT113" s="87"/>
      <c r="AU113" s="86">
        <v>311842903</v>
      </c>
      <c r="AV113" s="87"/>
      <c r="AW113" s="8">
        <v>60050194</v>
      </c>
      <c r="AX113" s="8">
        <v>10865557</v>
      </c>
      <c r="AY113" s="8">
        <v>300977346</v>
      </c>
      <c r="AZ113" s="8">
        <v>10865557</v>
      </c>
      <c r="BA113" s="8">
        <v>0</v>
      </c>
      <c r="BB113" s="8">
        <v>10865557</v>
      </c>
      <c r="BC113" s="8">
        <v>0</v>
      </c>
      <c r="BD113" s="8">
        <v>2288060</v>
      </c>
      <c r="BE113" s="9">
        <f t="shared" si="10"/>
        <v>0.60777396255303884</v>
      </c>
      <c r="BF113" s="9">
        <f t="shared" si="11"/>
        <v>0.50963569471781001</v>
      </c>
      <c r="BG113" s="9">
        <f t="shared" si="12"/>
        <v>1.7757260585118922E-2</v>
      </c>
      <c r="BH113" s="9">
        <f t="shared" si="13"/>
        <v>1.7757260585118922E-2</v>
      </c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</row>
    <row r="114" spans="1:81" ht="13.5" x14ac:dyDescent="0.2">
      <c r="A114" s="82" t="s">
        <v>147</v>
      </c>
      <c r="B114" s="83"/>
      <c r="C114" s="82" t="s">
        <v>150</v>
      </c>
      <c r="D114" s="83"/>
      <c r="E114" s="82" t="s">
        <v>151</v>
      </c>
      <c r="F114" s="83"/>
      <c r="G114" s="82" t="s">
        <v>152</v>
      </c>
      <c r="H114" s="83"/>
      <c r="I114" s="82" t="s">
        <v>154</v>
      </c>
      <c r="J114" s="83"/>
      <c r="K114" s="83"/>
      <c r="L114" s="82" t="s">
        <v>157</v>
      </c>
      <c r="M114" s="83"/>
      <c r="N114" s="83"/>
      <c r="O114" s="82"/>
      <c r="P114" s="83"/>
      <c r="Q114" s="82"/>
      <c r="R114" s="83"/>
      <c r="S114" s="84" t="s">
        <v>158</v>
      </c>
      <c r="T114" s="83"/>
      <c r="U114" s="83"/>
      <c r="V114" s="83"/>
      <c r="W114" s="83"/>
      <c r="X114" s="83"/>
      <c r="Y114" s="83"/>
      <c r="Z114" s="83"/>
      <c r="AA114" s="82" t="s">
        <v>51</v>
      </c>
      <c r="AB114" s="83"/>
      <c r="AC114" s="83"/>
      <c r="AD114" s="83"/>
      <c r="AE114" s="83"/>
      <c r="AF114" s="82" t="s">
        <v>45</v>
      </c>
      <c r="AG114" s="83"/>
      <c r="AH114" s="83"/>
      <c r="AI114" s="12" t="s">
        <v>52</v>
      </c>
      <c r="AJ114" s="85" t="s">
        <v>53</v>
      </c>
      <c r="AK114" s="83"/>
      <c r="AL114" s="83"/>
      <c r="AM114" s="83"/>
      <c r="AN114" s="83"/>
      <c r="AO114" s="83"/>
      <c r="AP114" s="13">
        <v>187690707</v>
      </c>
      <c r="AQ114" s="13">
        <v>142319567</v>
      </c>
      <c r="AR114" s="13">
        <v>45371140</v>
      </c>
      <c r="AS114" s="75">
        <v>0</v>
      </c>
      <c r="AT114" s="76"/>
      <c r="AU114" s="75">
        <v>142319567</v>
      </c>
      <c r="AV114" s="76"/>
      <c r="AW114" s="13">
        <v>0</v>
      </c>
      <c r="AX114" s="13">
        <v>142319567</v>
      </c>
      <c r="AY114" s="13">
        <v>0</v>
      </c>
      <c r="AZ114" s="13">
        <v>142319567</v>
      </c>
      <c r="BA114" s="13">
        <v>0</v>
      </c>
      <c r="BB114" s="13">
        <v>142319567</v>
      </c>
      <c r="BC114" s="13">
        <v>0</v>
      </c>
      <c r="BD114" s="13">
        <v>0</v>
      </c>
      <c r="BE114" s="14">
        <f t="shared" si="10"/>
        <v>0.75826645482240096</v>
      </c>
      <c r="BF114" s="14">
        <f t="shared" si="11"/>
        <v>0.75826645482240096</v>
      </c>
      <c r="BG114" s="14">
        <f t="shared" si="12"/>
        <v>0.75826645482240096</v>
      </c>
      <c r="BH114" s="14">
        <f t="shared" si="13"/>
        <v>0.75826645482240096</v>
      </c>
    </row>
    <row r="115" spans="1:81" ht="13.5" x14ac:dyDescent="0.2">
      <c r="A115" s="82" t="s">
        <v>147</v>
      </c>
      <c r="B115" s="83"/>
      <c r="C115" s="82" t="s">
        <v>150</v>
      </c>
      <c r="D115" s="83"/>
      <c r="E115" s="82" t="s">
        <v>151</v>
      </c>
      <c r="F115" s="83"/>
      <c r="G115" s="82" t="s">
        <v>152</v>
      </c>
      <c r="H115" s="83"/>
      <c r="I115" s="82" t="s">
        <v>154</v>
      </c>
      <c r="J115" s="83"/>
      <c r="K115" s="83"/>
      <c r="L115" s="82" t="s">
        <v>157</v>
      </c>
      <c r="M115" s="83"/>
      <c r="N115" s="83"/>
      <c r="O115" s="82" t="s">
        <v>79</v>
      </c>
      <c r="P115" s="83"/>
      <c r="Q115" s="82"/>
      <c r="R115" s="83"/>
      <c r="S115" s="84" t="s">
        <v>162</v>
      </c>
      <c r="T115" s="83"/>
      <c r="U115" s="83"/>
      <c r="V115" s="83"/>
      <c r="W115" s="83"/>
      <c r="X115" s="83"/>
      <c r="Y115" s="83"/>
      <c r="Z115" s="83"/>
      <c r="AA115" s="82" t="s">
        <v>51</v>
      </c>
      <c r="AB115" s="83"/>
      <c r="AC115" s="83"/>
      <c r="AD115" s="83"/>
      <c r="AE115" s="83"/>
      <c r="AF115" s="82" t="s">
        <v>45</v>
      </c>
      <c r="AG115" s="83"/>
      <c r="AH115" s="83"/>
      <c r="AI115" s="12" t="s">
        <v>52</v>
      </c>
      <c r="AJ115" s="85" t="s">
        <v>53</v>
      </c>
      <c r="AK115" s="83"/>
      <c r="AL115" s="83"/>
      <c r="AM115" s="83"/>
      <c r="AN115" s="83"/>
      <c r="AO115" s="83"/>
      <c r="AP115" s="13">
        <v>187690707</v>
      </c>
      <c r="AQ115" s="13">
        <v>142319567</v>
      </c>
      <c r="AR115" s="13">
        <v>45371140</v>
      </c>
      <c r="AS115" s="75">
        <v>0</v>
      </c>
      <c r="AT115" s="76"/>
      <c r="AU115" s="75">
        <v>142319567</v>
      </c>
      <c r="AV115" s="76"/>
      <c r="AW115" s="13">
        <v>0</v>
      </c>
      <c r="AX115" s="13">
        <v>142319567</v>
      </c>
      <c r="AY115" s="13">
        <v>0</v>
      </c>
      <c r="AZ115" s="13">
        <v>142319567</v>
      </c>
      <c r="BA115" s="13">
        <v>0</v>
      </c>
      <c r="BB115" s="13">
        <v>142319567</v>
      </c>
      <c r="BC115" s="13">
        <v>0</v>
      </c>
      <c r="BD115" s="13">
        <v>0</v>
      </c>
      <c r="BE115" s="14">
        <f t="shared" si="10"/>
        <v>0.75826645482240096</v>
      </c>
      <c r="BF115" s="14">
        <f t="shared" si="11"/>
        <v>0.75826645482240096</v>
      </c>
      <c r="BG115" s="14">
        <f t="shared" si="12"/>
        <v>0.75826645482240096</v>
      </c>
      <c r="BH115" s="14">
        <f t="shared" si="13"/>
        <v>0.75826645482240096</v>
      </c>
    </row>
    <row r="116" spans="1:81" ht="13.5" x14ac:dyDescent="0.2">
      <c r="A116" s="82" t="s">
        <v>147</v>
      </c>
      <c r="B116" s="83"/>
      <c r="C116" s="82" t="s">
        <v>150</v>
      </c>
      <c r="D116" s="83"/>
      <c r="E116" s="82" t="s">
        <v>151</v>
      </c>
      <c r="F116" s="83"/>
      <c r="G116" s="82" t="s">
        <v>152</v>
      </c>
      <c r="H116" s="83"/>
      <c r="I116" s="82" t="s">
        <v>154</v>
      </c>
      <c r="J116" s="83"/>
      <c r="K116" s="83"/>
      <c r="L116" s="82" t="s">
        <v>157</v>
      </c>
      <c r="M116" s="83"/>
      <c r="N116" s="83"/>
      <c r="O116" s="82"/>
      <c r="P116" s="83"/>
      <c r="Q116" s="82"/>
      <c r="R116" s="83"/>
      <c r="S116" s="84" t="s">
        <v>158</v>
      </c>
      <c r="T116" s="83"/>
      <c r="U116" s="83"/>
      <c r="V116" s="83"/>
      <c r="W116" s="83"/>
      <c r="X116" s="83"/>
      <c r="Y116" s="83"/>
      <c r="Z116" s="83"/>
      <c r="AA116" s="82" t="s">
        <v>51</v>
      </c>
      <c r="AB116" s="83"/>
      <c r="AC116" s="83"/>
      <c r="AD116" s="83"/>
      <c r="AE116" s="83"/>
      <c r="AF116" s="82" t="s">
        <v>45</v>
      </c>
      <c r="AG116" s="83"/>
      <c r="AH116" s="83"/>
      <c r="AI116" s="12" t="s">
        <v>148</v>
      </c>
      <c r="AJ116" s="85" t="s">
        <v>149</v>
      </c>
      <c r="AK116" s="83"/>
      <c r="AL116" s="83"/>
      <c r="AM116" s="83"/>
      <c r="AN116" s="83"/>
      <c r="AO116" s="83"/>
      <c r="AP116" s="13">
        <v>431660690</v>
      </c>
      <c r="AQ116" s="13">
        <v>303032141</v>
      </c>
      <c r="AR116" s="13">
        <v>128628549</v>
      </c>
      <c r="AS116" s="75">
        <v>0</v>
      </c>
      <c r="AT116" s="76"/>
      <c r="AU116" s="75">
        <v>245277449</v>
      </c>
      <c r="AV116" s="76"/>
      <c r="AW116" s="13">
        <v>57754692</v>
      </c>
      <c r="AX116" s="13">
        <v>8280000</v>
      </c>
      <c r="AY116" s="13">
        <v>236997449</v>
      </c>
      <c r="AZ116" s="13">
        <v>8280000</v>
      </c>
      <c r="BA116" s="13">
        <v>0</v>
      </c>
      <c r="BB116" s="13">
        <v>8280000</v>
      </c>
      <c r="BC116" s="13">
        <v>0</v>
      </c>
      <c r="BD116" s="13">
        <v>0</v>
      </c>
      <c r="BE116" s="14">
        <f t="shared" si="10"/>
        <v>0.70201467963181918</v>
      </c>
      <c r="BF116" s="14">
        <f t="shared" si="11"/>
        <v>0.56821817386243811</v>
      </c>
      <c r="BG116" s="14">
        <f t="shared" si="12"/>
        <v>1.9181732763296096E-2</v>
      </c>
      <c r="BH116" s="14">
        <f t="shared" si="13"/>
        <v>1.9181732763296096E-2</v>
      </c>
    </row>
    <row r="117" spans="1:81" ht="13.5" x14ac:dyDescent="0.2">
      <c r="A117" s="82" t="s">
        <v>147</v>
      </c>
      <c r="B117" s="83"/>
      <c r="C117" s="82" t="s">
        <v>150</v>
      </c>
      <c r="D117" s="83"/>
      <c r="E117" s="82" t="s">
        <v>151</v>
      </c>
      <c r="F117" s="83"/>
      <c r="G117" s="82" t="s">
        <v>152</v>
      </c>
      <c r="H117" s="83"/>
      <c r="I117" s="82" t="s">
        <v>154</v>
      </c>
      <c r="J117" s="83"/>
      <c r="K117" s="83"/>
      <c r="L117" s="82" t="s">
        <v>157</v>
      </c>
      <c r="M117" s="83"/>
      <c r="N117" s="83"/>
      <c r="O117" s="82" t="s">
        <v>79</v>
      </c>
      <c r="P117" s="83"/>
      <c r="Q117" s="82"/>
      <c r="R117" s="83"/>
      <c r="S117" s="84" t="s">
        <v>162</v>
      </c>
      <c r="T117" s="83"/>
      <c r="U117" s="83"/>
      <c r="V117" s="83"/>
      <c r="W117" s="83"/>
      <c r="X117" s="83"/>
      <c r="Y117" s="83"/>
      <c r="Z117" s="83"/>
      <c r="AA117" s="82" t="s">
        <v>51</v>
      </c>
      <c r="AB117" s="83"/>
      <c r="AC117" s="83"/>
      <c r="AD117" s="83"/>
      <c r="AE117" s="83"/>
      <c r="AF117" s="82" t="s">
        <v>45</v>
      </c>
      <c r="AG117" s="83"/>
      <c r="AH117" s="83"/>
      <c r="AI117" s="12" t="s">
        <v>148</v>
      </c>
      <c r="AJ117" s="85" t="s">
        <v>149</v>
      </c>
      <c r="AK117" s="83"/>
      <c r="AL117" s="83"/>
      <c r="AM117" s="83"/>
      <c r="AN117" s="83"/>
      <c r="AO117" s="83"/>
      <c r="AP117" s="13">
        <v>431660690</v>
      </c>
      <c r="AQ117" s="13">
        <v>303032141</v>
      </c>
      <c r="AR117" s="13">
        <v>128628549</v>
      </c>
      <c r="AS117" s="75">
        <v>0</v>
      </c>
      <c r="AT117" s="76"/>
      <c r="AU117" s="75">
        <v>245277449</v>
      </c>
      <c r="AV117" s="76"/>
      <c r="AW117" s="13">
        <v>57754692</v>
      </c>
      <c r="AX117" s="13">
        <v>8280000</v>
      </c>
      <c r="AY117" s="13">
        <v>236997449</v>
      </c>
      <c r="AZ117" s="13">
        <v>8280000</v>
      </c>
      <c r="BA117" s="13">
        <v>0</v>
      </c>
      <c r="BB117" s="13">
        <v>8280000</v>
      </c>
      <c r="BC117" s="13">
        <v>0</v>
      </c>
      <c r="BD117" s="13">
        <v>0</v>
      </c>
      <c r="BE117" s="14">
        <f t="shared" si="10"/>
        <v>0.70201467963181918</v>
      </c>
      <c r="BF117" s="14">
        <f t="shared" si="11"/>
        <v>0.56821817386243811</v>
      </c>
      <c r="BG117" s="14">
        <f t="shared" si="12"/>
        <v>1.9181732763296096E-2</v>
      </c>
      <c r="BH117" s="14">
        <f t="shared" si="13"/>
        <v>1.9181732763296096E-2</v>
      </c>
    </row>
    <row r="118" spans="1:81" ht="13.5" x14ac:dyDescent="0.2">
      <c r="A118" s="82" t="s">
        <v>147</v>
      </c>
      <c r="B118" s="83"/>
      <c r="C118" s="82" t="s">
        <v>150</v>
      </c>
      <c r="D118" s="83"/>
      <c r="E118" s="82" t="s">
        <v>151</v>
      </c>
      <c r="F118" s="83"/>
      <c r="G118" s="82" t="s">
        <v>152</v>
      </c>
      <c r="H118" s="83"/>
      <c r="I118" s="82" t="s">
        <v>154</v>
      </c>
      <c r="J118" s="83"/>
      <c r="K118" s="83"/>
      <c r="L118" s="82" t="s">
        <v>155</v>
      </c>
      <c r="M118" s="83"/>
      <c r="N118" s="83"/>
      <c r="O118" s="82"/>
      <c r="P118" s="83"/>
      <c r="Q118" s="82"/>
      <c r="R118" s="83"/>
      <c r="S118" s="84" t="s">
        <v>156</v>
      </c>
      <c r="T118" s="83"/>
      <c r="U118" s="83"/>
      <c r="V118" s="83"/>
      <c r="W118" s="83"/>
      <c r="X118" s="83"/>
      <c r="Y118" s="83"/>
      <c r="Z118" s="83"/>
      <c r="AA118" s="82" t="s">
        <v>51</v>
      </c>
      <c r="AB118" s="83"/>
      <c r="AC118" s="83"/>
      <c r="AD118" s="83"/>
      <c r="AE118" s="83"/>
      <c r="AF118" s="82" t="s">
        <v>45</v>
      </c>
      <c r="AG118" s="83"/>
      <c r="AH118" s="83"/>
      <c r="AI118" s="12" t="s">
        <v>52</v>
      </c>
      <c r="AJ118" s="85" t="s">
        <v>53</v>
      </c>
      <c r="AK118" s="83"/>
      <c r="AL118" s="83"/>
      <c r="AM118" s="83"/>
      <c r="AN118" s="83"/>
      <c r="AO118" s="83"/>
      <c r="AP118" s="13">
        <v>50658630</v>
      </c>
      <c r="AQ118" s="13">
        <v>31301980</v>
      </c>
      <c r="AR118" s="13">
        <v>19356650</v>
      </c>
      <c r="AS118" s="75">
        <v>0</v>
      </c>
      <c r="AT118" s="76"/>
      <c r="AU118" s="75">
        <v>31301980</v>
      </c>
      <c r="AV118" s="76"/>
      <c r="AW118" s="13">
        <v>0</v>
      </c>
      <c r="AX118" s="13">
        <v>18781188</v>
      </c>
      <c r="AY118" s="13">
        <v>12520792</v>
      </c>
      <c r="AZ118" s="13">
        <v>18781188</v>
      </c>
      <c r="BA118" s="13">
        <v>0</v>
      </c>
      <c r="BB118" s="13">
        <v>18781188</v>
      </c>
      <c r="BC118" s="13">
        <v>0</v>
      </c>
      <c r="BD118" s="13">
        <v>0</v>
      </c>
      <c r="BE118" s="14">
        <f t="shared" si="10"/>
        <v>0.61790024720368475</v>
      </c>
      <c r="BF118" s="14">
        <f t="shared" si="11"/>
        <v>0.61790024720368475</v>
      </c>
      <c r="BG118" s="14">
        <f t="shared" si="12"/>
        <v>0.37074014832221086</v>
      </c>
      <c r="BH118" s="14">
        <f t="shared" si="13"/>
        <v>0.37074014832221086</v>
      </c>
    </row>
    <row r="119" spans="1:81" ht="13.5" x14ac:dyDescent="0.2">
      <c r="A119" s="82" t="s">
        <v>147</v>
      </c>
      <c r="B119" s="83"/>
      <c r="C119" s="82" t="s">
        <v>150</v>
      </c>
      <c r="D119" s="83"/>
      <c r="E119" s="82" t="s">
        <v>151</v>
      </c>
      <c r="F119" s="83"/>
      <c r="G119" s="82" t="s">
        <v>152</v>
      </c>
      <c r="H119" s="83"/>
      <c r="I119" s="82" t="s">
        <v>154</v>
      </c>
      <c r="J119" s="83"/>
      <c r="K119" s="83"/>
      <c r="L119" s="82" t="s">
        <v>155</v>
      </c>
      <c r="M119" s="83"/>
      <c r="N119" s="83"/>
      <c r="O119" s="82" t="s">
        <v>79</v>
      </c>
      <c r="P119" s="83"/>
      <c r="Q119" s="82"/>
      <c r="R119" s="83"/>
      <c r="S119" s="84" t="s">
        <v>161</v>
      </c>
      <c r="T119" s="83"/>
      <c r="U119" s="83"/>
      <c r="V119" s="83"/>
      <c r="W119" s="83"/>
      <c r="X119" s="83"/>
      <c r="Y119" s="83"/>
      <c r="Z119" s="83"/>
      <c r="AA119" s="82" t="s">
        <v>51</v>
      </c>
      <c r="AB119" s="83"/>
      <c r="AC119" s="83"/>
      <c r="AD119" s="83"/>
      <c r="AE119" s="83"/>
      <c r="AF119" s="82" t="s">
        <v>45</v>
      </c>
      <c r="AG119" s="83"/>
      <c r="AH119" s="83"/>
      <c r="AI119" s="12" t="s">
        <v>52</v>
      </c>
      <c r="AJ119" s="85" t="s">
        <v>53</v>
      </c>
      <c r="AK119" s="83"/>
      <c r="AL119" s="83"/>
      <c r="AM119" s="83"/>
      <c r="AN119" s="83"/>
      <c r="AO119" s="83"/>
      <c r="AP119" s="13">
        <v>50658630</v>
      </c>
      <c r="AQ119" s="13">
        <v>31301980</v>
      </c>
      <c r="AR119" s="13">
        <v>19356650</v>
      </c>
      <c r="AS119" s="75">
        <v>0</v>
      </c>
      <c r="AT119" s="76"/>
      <c r="AU119" s="75">
        <v>31301980</v>
      </c>
      <c r="AV119" s="76"/>
      <c r="AW119" s="13">
        <v>0</v>
      </c>
      <c r="AX119" s="13">
        <v>18781188</v>
      </c>
      <c r="AY119" s="13">
        <v>12520792</v>
      </c>
      <c r="AZ119" s="13">
        <v>18781188</v>
      </c>
      <c r="BA119" s="13">
        <v>0</v>
      </c>
      <c r="BB119" s="13">
        <v>18781188</v>
      </c>
      <c r="BC119" s="13">
        <v>0</v>
      </c>
      <c r="BD119" s="13">
        <v>0</v>
      </c>
      <c r="BE119" s="14">
        <f t="shared" si="10"/>
        <v>0.61790024720368475</v>
      </c>
      <c r="BF119" s="14">
        <f t="shared" si="11"/>
        <v>0.61790024720368475</v>
      </c>
      <c r="BG119" s="14">
        <f t="shared" si="12"/>
        <v>0.37074014832221086</v>
      </c>
      <c r="BH119" s="14">
        <f t="shared" si="13"/>
        <v>0.37074014832221086</v>
      </c>
    </row>
    <row r="120" spans="1:81" ht="13.5" x14ac:dyDescent="0.2">
      <c r="A120" s="82" t="s">
        <v>147</v>
      </c>
      <c r="B120" s="83"/>
      <c r="C120" s="82" t="s">
        <v>150</v>
      </c>
      <c r="D120" s="83"/>
      <c r="E120" s="82" t="s">
        <v>151</v>
      </c>
      <c r="F120" s="83"/>
      <c r="G120" s="82" t="s">
        <v>152</v>
      </c>
      <c r="H120" s="83"/>
      <c r="I120" s="82" t="s">
        <v>154</v>
      </c>
      <c r="J120" s="83"/>
      <c r="K120" s="83"/>
      <c r="L120" s="82" t="s">
        <v>155</v>
      </c>
      <c r="M120" s="83"/>
      <c r="N120" s="83"/>
      <c r="O120" s="82"/>
      <c r="P120" s="83"/>
      <c r="Q120" s="82"/>
      <c r="R120" s="83"/>
      <c r="S120" s="84" t="s">
        <v>156</v>
      </c>
      <c r="T120" s="83"/>
      <c r="U120" s="83"/>
      <c r="V120" s="83"/>
      <c r="W120" s="83"/>
      <c r="X120" s="83"/>
      <c r="Y120" s="83"/>
      <c r="Z120" s="83"/>
      <c r="AA120" s="82" t="s">
        <v>51</v>
      </c>
      <c r="AB120" s="83"/>
      <c r="AC120" s="83"/>
      <c r="AD120" s="83"/>
      <c r="AE120" s="83"/>
      <c r="AF120" s="82" t="s">
        <v>45</v>
      </c>
      <c r="AG120" s="83"/>
      <c r="AH120" s="83"/>
      <c r="AI120" s="12" t="s">
        <v>148</v>
      </c>
      <c r="AJ120" s="85" t="s">
        <v>149</v>
      </c>
      <c r="AK120" s="83"/>
      <c r="AL120" s="83"/>
      <c r="AM120" s="83"/>
      <c r="AN120" s="83"/>
      <c r="AO120" s="83"/>
      <c r="AP120" s="13">
        <v>56090592</v>
      </c>
      <c r="AQ120" s="13">
        <v>18200000</v>
      </c>
      <c r="AR120" s="13">
        <v>37890592</v>
      </c>
      <c r="AS120" s="75">
        <v>0</v>
      </c>
      <c r="AT120" s="76"/>
      <c r="AU120" s="75">
        <v>18200000</v>
      </c>
      <c r="AV120" s="76"/>
      <c r="AW120" s="13">
        <v>0</v>
      </c>
      <c r="AX120" s="13">
        <v>0</v>
      </c>
      <c r="AY120" s="13">
        <v>18200000</v>
      </c>
      <c r="AZ120" s="13">
        <v>0</v>
      </c>
      <c r="BA120" s="13">
        <v>0</v>
      </c>
      <c r="BB120" s="13">
        <v>0</v>
      </c>
      <c r="BC120" s="13">
        <v>0</v>
      </c>
      <c r="BD120" s="13">
        <v>0</v>
      </c>
      <c r="BE120" s="14">
        <f t="shared" si="10"/>
        <v>0.32447509200829971</v>
      </c>
      <c r="BF120" s="14">
        <f t="shared" si="11"/>
        <v>0.32447509200829971</v>
      </c>
      <c r="BG120" s="14">
        <f t="shared" si="12"/>
        <v>0</v>
      </c>
      <c r="BH120" s="14">
        <f t="shared" si="13"/>
        <v>0</v>
      </c>
    </row>
    <row r="121" spans="1:81" ht="13.5" x14ac:dyDescent="0.2">
      <c r="A121" s="82" t="s">
        <v>147</v>
      </c>
      <c r="B121" s="83"/>
      <c r="C121" s="82" t="s">
        <v>150</v>
      </c>
      <c r="D121" s="83"/>
      <c r="E121" s="82" t="s">
        <v>151</v>
      </c>
      <c r="F121" s="83"/>
      <c r="G121" s="82" t="s">
        <v>152</v>
      </c>
      <c r="H121" s="83"/>
      <c r="I121" s="82" t="s">
        <v>154</v>
      </c>
      <c r="J121" s="83"/>
      <c r="K121" s="83"/>
      <c r="L121" s="82" t="s">
        <v>155</v>
      </c>
      <c r="M121" s="83"/>
      <c r="N121" s="83"/>
      <c r="O121" s="82" t="s">
        <v>79</v>
      </c>
      <c r="P121" s="83"/>
      <c r="Q121" s="82"/>
      <c r="R121" s="83"/>
      <c r="S121" s="84" t="s">
        <v>161</v>
      </c>
      <c r="T121" s="83"/>
      <c r="U121" s="83"/>
      <c r="V121" s="83"/>
      <c r="W121" s="83"/>
      <c r="X121" s="83"/>
      <c r="Y121" s="83"/>
      <c r="Z121" s="83"/>
      <c r="AA121" s="82" t="s">
        <v>51</v>
      </c>
      <c r="AB121" s="83"/>
      <c r="AC121" s="83"/>
      <c r="AD121" s="83"/>
      <c r="AE121" s="83"/>
      <c r="AF121" s="82" t="s">
        <v>45</v>
      </c>
      <c r="AG121" s="83"/>
      <c r="AH121" s="83"/>
      <c r="AI121" s="12" t="s">
        <v>148</v>
      </c>
      <c r="AJ121" s="85" t="s">
        <v>149</v>
      </c>
      <c r="AK121" s="83"/>
      <c r="AL121" s="83"/>
      <c r="AM121" s="83"/>
      <c r="AN121" s="83"/>
      <c r="AO121" s="83"/>
      <c r="AP121" s="13">
        <v>56090592</v>
      </c>
      <c r="AQ121" s="13">
        <v>18200000</v>
      </c>
      <c r="AR121" s="13">
        <v>37890592</v>
      </c>
      <c r="AS121" s="75">
        <v>0</v>
      </c>
      <c r="AT121" s="76"/>
      <c r="AU121" s="75">
        <v>18200000</v>
      </c>
      <c r="AV121" s="76"/>
      <c r="AW121" s="13">
        <v>0</v>
      </c>
      <c r="AX121" s="13">
        <v>0</v>
      </c>
      <c r="AY121" s="13">
        <v>18200000</v>
      </c>
      <c r="AZ121" s="13">
        <v>0</v>
      </c>
      <c r="BA121" s="13">
        <v>0</v>
      </c>
      <c r="BB121" s="13">
        <v>0</v>
      </c>
      <c r="BC121" s="13">
        <v>0</v>
      </c>
      <c r="BD121" s="13">
        <v>0</v>
      </c>
      <c r="BE121" s="14">
        <f t="shared" si="10"/>
        <v>0.32447509200829971</v>
      </c>
      <c r="BF121" s="14">
        <f t="shared" si="11"/>
        <v>0.32447509200829971</v>
      </c>
      <c r="BG121" s="14">
        <f t="shared" si="12"/>
        <v>0</v>
      </c>
      <c r="BH121" s="14">
        <f t="shared" si="13"/>
        <v>0</v>
      </c>
    </row>
    <row r="122" spans="1:81" ht="13.5" x14ac:dyDescent="0.2">
      <c r="A122" s="82" t="s">
        <v>147</v>
      </c>
      <c r="B122" s="83"/>
      <c r="C122" s="82" t="s">
        <v>150</v>
      </c>
      <c r="D122" s="83"/>
      <c r="E122" s="82" t="s">
        <v>151</v>
      </c>
      <c r="F122" s="83"/>
      <c r="G122" s="82" t="s">
        <v>152</v>
      </c>
      <c r="H122" s="83"/>
      <c r="I122" s="82" t="s">
        <v>154</v>
      </c>
      <c r="J122" s="83"/>
      <c r="K122" s="83"/>
      <c r="L122" s="82" t="s">
        <v>159</v>
      </c>
      <c r="M122" s="83"/>
      <c r="N122" s="83"/>
      <c r="O122" s="82" t="s">
        <v>13</v>
      </c>
      <c r="P122" s="83"/>
      <c r="Q122" s="82" t="s">
        <v>13</v>
      </c>
      <c r="R122" s="83"/>
      <c r="S122" s="84" t="s">
        <v>160</v>
      </c>
      <c r="T122" s="83"/>
      <c r="U122" s="83"/>
      <c r="V122" s="83"/>
      <c r="W122" s="83"/>
      <c r="X122" s="83"/>
      <c r="Y122" s="83"/>
      <c r="Z122" s="83"/>
      <c r="AA122" s="82" t="s">
        <v>51</v>
      </c>
      <c r="AB122" s="83"/>
      <c r="AC122" s="83"/>
      <c r="AD122" s="83"/>
      <c r="AE122" s="83"/>
      <c r="AF122" s="82" t="s">
        <v>45</v>
      </c>
      <c r="AG122" s="83"/>
      <c r="AH122" s="83"/>
      <c r="AI122" s="12" t="s">
        <v>52</v>
      </c>
      <c r="AJ122" s="85" t="s">
        <v>53</v>
      </c>
      <c r="AK122" s="83"/>
      <c r="AL122" s="83"/>
      <c r="AM122" s="83"/>
      <c r="AN122" s="83"/>
      <c r="AO122" s="83"/>
      <c r="AP122" s="13">
        <v>150000000</v>
      </c>
      <c r="AQ122" s="13">
        <v>0</v>
      </c>
      <c r="AR122" s="13">
        <v>150000000</v>
      </c>
      <c r="AS122" s="75">
        <v>0</v>
      </c>
      <c r="AT122" s="76"/>
      <c r="AU122" s="75">
        <v>0</v>
      </c>
      <c r="AV122" s="76"/>
      <c r="AW122" s="13">
        <v>0</v>
      </c>
      <c r="AX122" s="13">
        <v>0</v>
      </c>
      <c r="AY122" s="13">
        <v>0</v>
      </c>
      <c r="AZ122" s="13">
        <v>0</v>
      </c>
      <c r="BA122" s="13">
        <v>0</v>
      </c>
      <c r="BB122" s="13">
        <v>0</v>
      </c>
      <c r="BC122" s="13">
        <v>0</v>
      </c>
      <c r="BD122" s="13">
        <v>0</v>
      </c>
      <c r="BE122" s="14">
        <f t="shared" si="10"/>
        <v>0</v>
      </c>
      <c r="BF122" s="14">
        <f t="shared" si="11"/>
        <v>0</v>
      </c>
      <c r="BG122" s="14">
        <f t="shared" si="12"/>
        <v>0</v>
      </c>
      <c r="BH122" s="14">
        <f t="shared" si="13"/>
        <v>0</v>
      </c>
    </row>
    <row r="123" spans="1:81" ht="13.5" x14ac:dyDescent="0.2">
      <c r="A123" s="82" t="s">
        <v>147</v>
      </c>
      <c r="B123" s="83"/>
      <c r="C123" s="82" t="s">
        <v>150</v>
      </c>
      <c r="D123" s="83"/>
      <c r="E123" s="82" t="s">
        <v>151</v>
      </c>
      <c r="F123" s="83"/>
      <c r="G123" s="82" t="s">
        <v>152</v>
      </c>
      <c r="H123" s="83"/>
      <c r="I123" s="82" t="s">
        <v>154</v>
      </c>
      <c r="J123" s="83"/>
      <c r="K123" s="83"/>
      <c r="L123" s="82" t="s">
        <v>159</v>
      </c>
      <c r="M123" s="83"/>
      <c r="N123" s="83"/>
      <c r="O123" s="82" t="s">
        <v>79</v>
      </c>
      <c r="P123" s="83"/>
      <c r="Q123" s="82" t="s">
        <v>13</v>
      </c>
      <c r="R123" s="83"/>
      <c r="S123" s="84" t="s">
        <v>163</v>
      </c>
      <c r="T123" s="83"/>
      <c r="U123" s="83"/>
      <c r="V123" s="83"/>
      <c r="W123" s="83"/>
      <c r="X123" s="83"/>
      <c r="Y123" s="83"/>
      <c r="Z123" s="83"/>
      <c r="AA123" s="82" t="s">
        <v>51</v>
      </c>
      <c r="AB123" s="83"/>
      <c r="AC123" s="83"/>
      <c r="AD123" s="83"/>
      <c r="AE123" s="83"/>
      <c r="AF123" s="82" t="s">
        <v>45</v>
      </c>
      <c r="AG123" s="83"/>
      <c r="AH123" s="83"/>
      <c r="AI123" s="12" t="s">
        <v>52</v>
      </c>
      <c r="AJ123" s="85" t="s">
        <v>53</v>
      </c>
      <c r="AK123" s="83"/>
      <c r="AL123" s="83"/>
      <c r="AM123" s="83"/>
      <c r="AN123" s="83"/>
      <c r="AO123" s="83"/>
      <c r="AP123" s="13">
        <v>150000000</v>
      </c>
      <c r="AQ123" s="13">
        <v>0</v>
      </c>
      <c r="AR123" s="13">
        <v>150000000</v>
      </c>
      <c r="AS123" s="75">
        <v>0</v>
      </c>
      <c r="AT123" s="76"/>
      <c r="AU123" s="75">
        <v>0</v>
      </c>
      <c r="AV123" s="76"/>
      <c r="AW123" s="13">
        <v>0</v>
      </c>
      <c r="AX123" s="13">
        <v>0</v>
      </c>
      <c r="AY123" s="13">
        <v>0</v>
      </c>
      <c r="AZ123" s="13">
        <v>0</v>
      </c>
      <c r="BA123" s="13">
        <v>0</v>
      </c>
      <c r="BB123" s="13">
        <v>0</v>
      </c>
      <c r="BC123" s="13">
        <v>0</v>
      </c>
      <c r="BD123" s="13">
        <v>0</v>
      </c>
      <c r="BE123" s="14">
        <f t="shared" si="10"/>
        <v>0</v>
      </c>
      <c r="BF123" s="14">
        <f t="shared" si="11"/>
        <v>0</v>
      </c>
      <c r="BG123" s="14">
        <f t="shared" si="12"/>
        <v>0</v>
      </c>
      <c r="BH123" s="14">
        <f t="shared" si="13"/>
        <v>0</v>
      </c>
    </row>
    <row r="124" spans="1:81" ht="13.5" x14ac:dyDescent="0.2">
      <c r="A124" s="82" t="s">
        <v>147</v>
      </c>
      <c r="B124" s="83"/>
      <c r="C124" s="82" t="s">
        <v>150</v>
      </c>
      <c r="D124" s="83"/>
      <c r="E124" s="82" t="s">
        <v>151</v>
      </c>
      <c r="F124" s="83"/>
      <c r="G124" s="82" t="s">
        <v>152</v>
      </c>
      <c r="H124" s="83"/>
      <c r="I124" s="82" t="s">
        <v>154</v>
      </c>
      <c r="J124" s="83"/>
      <c r="K124" s="83"/>
      <c r="L124" s="82" t="s">
        <v>159</v>
      </c>
      <c r="M124" s="83"/>
      <c r="N124" s="83"/>
      <c r="O124" s="82" t="s">
        <v>13</v>
      </c>
      <c r="P124" s="83"/>
      <c r="Q124" s="82" t="s">
        <v>13</v>
      </c>
      <c r="R124" s="83"/>
      <c r="S124" s="84" t="s">
        <v>160</v>
      </c>
      <c r="T124" s="83"/>
      <c r="U124" s="83"/>
      <c r="V124" s="83"/>
      <c r="W124" s="83"/>
      <c r="X124" s="83"/>
      <c r="Y124" s="83"/>
      <c r="Z124" s="83"/>
      <c r="AA124" s="82" t="s">
        <v>51</v>
      </c>
      <c r="AB124" s="83"/>
      <c r="AC124" s="83"/>
      <c r="AD124" s="83"/>
      <c r="AE124" s="83"/>
      <c r="AF124" s="82" t="s">
        <v>45</v>
      </c>
      <c r="AG124" s="83"/>
      <c r="AH124" s="83"/>
      <c r="AI124" s="12" t="s">
        <v>148</v>
      </c>
      <c r="AJ124" s="85" t="s">
        <v>149</v>
      </c>
      <c r="AK124" s="83"/>
      <c r="AL124" s="83"/>
      <c r="AM124" s="83"/>
      <c r="AN124" s="83"/>
      <c r="AO124" s="83"/>
      <c r="AP124" s="13">
        <v>124142481</v>
      </c>
      <c r="AQ124" s="13">
        <v>50660956</v>
      </c>
      <c r="AR124" s="13">
        <v>73481525</v>
      </c>
      <c r="AS124" s="75">
        <v>0</v>
      </c>
      <c r="AT124" s="76"/>
      <c r="AU124" s="75">
        <v>48365454</v>
      </c>
      <c r="AV124" s="76"/>
      <c r="AW124" s="13">
        <v>2295502</v>
      </c>
      <c r="AX124" s="13">
        <v>2585557</v>
      </c>
      <c r="AY124" s="13">
        <v>45779897</v>
      </c>
      <c r="AZ124" s="13">
        <v>2585557</v>
      </c>
      <c r="BA124" s="13">
        <v>0</v>
      </c>
      <c r="BB124" s="13">
        <v>2585557</v>
      </c>
      <c r="BC124" s="13">
        <v>0</v>
      </c>
      <c r="BD124" s="13">
        <v>2288060</v>
      </c>
      <c r="BE124" s="14">
        <f t="shared" si="10"/>
        <v>0.40808718813989225</v>
      </c>
      <c r="BF124" s="14">
        <f t="shared" si="11"/>
        <v>0.38959632198747501</v>
      </c>
      <c r="BG124" s="14">
        <f t="shared" si="12"/>
        <v>2.0827334681671136E-2</v>
      </c>
      <c r="BH124" s="14">
        <f t="shared" si="13"/>
        <v>2.0827334681671136E-2</v>
      </c>
    </row>
    <row r="125" spans="1:81" ht="13.5" x14ac:dyDescent="0.2">
      <c r="A125" s="82" t="s">
        <v>147</v>
      </c>
      <c r="B125" s="83"/>
      <c r="C125" s="82" t="s">
        <v>150</v>
      </c>
      <c r="D125" s="83"/>
      <c r="E125" s="82" t="s">
        <v>151</v>
      </c>
      <c r="F125" s="83"/>
      <c r="G125" s="82" t="s">
        <v>152</v>
      </c>
      <c r="H125" s="83"/>
      <c r="I125" s="82" t="s">
        <v>154</v>
      </c>
      <c r="J125" s="83"/>
      <c r="K125" s="83"/>
      <c r="L125" s="82" t="s">
        <v>159</v>
      </c>
      <c r="M125" s="83"/>
      <c r="N125" s="83"/>
      <c r="O125" s="82" t="s">
        <v>79</v>
      </c>
      <c r="P125" s="83"/>
      <c r="Q125" s="82" t="s">
        <v>13</v>
      </c>
      <c r="R125" s="83"/>
      <c r="S125" s="84" t="s">
        <v>163</v>
      </c>
      <c r="T125" s="83"/>
      <c r="U125" s="83"/>
      <c r="V125" s="83"/>
      <c r="W125" s="83"/>
      <c r="X125" s="83"/>
      <c r="Y125" s="83"/>
      <c r="Z125" s="83"/>
      <c r="AA125" s="82" t="s">
        <v>51</v>
      </c>
      <c r="AB125" s="83"/>
      <c r="AC125" s="83"/>
      <c r="AD125" s="83"/>
      <c r="AE125" s="83"/>
      <c r="AF125" s="82" t="s">
        <v>45</v>
      </c>
      <c r="AG125" s="83"/>
      <c r="AH125" s="83"/>
      <c r="AI125" s="12" t="s">
        <v>148</v>
      </c>
      <c r="AJ125" s="85" t="s">
        <v>149</v>
      </c>
      <c r="AK125" s="83"/>
      <c r="AL125" s="83"/>
      <c r="AM125" s="83"/>
      <c r="AN125" s="83"/>
      <c r="AO125" s="83"/>
      <c r="AP125" s="13">
        <v>124142481</v>
      </c>
      <c r="AQ125" s="13">
        <v>50660956</v>
      </c>
      <c r="AR125" s="13">
        <v>73481525</v>
      </c>
      <c r="AS125" s="75">
        <v>0</v>
      </c>
      <c r="AT125" s="76"/>
      <c r="AU125" s="75">
        <v>48365454</v>
      </c>
      <c r="AV125" s="76"/>
      <c r="AW125" s="13">
        <v>2295502</v>
      </c>
      <c r="AX125" s="13">
        <v>2585557</v>
      </c>
      <c r="AY125" s="13">
        <v>45779897</v>
      </c>
      <c r="AZ125" s="13">
        <v>2585557</v>
      </c>
      <c r="BA125" s="13">
        <v>0</v>
      </c>
      <c r="BB125" s="13">
        <v>2585557</v>
      </c>
      <c r="BC125" s="13">
        <v>0</v>
      </c>
      <c r="BD125" s="13">
        <v>2288060</v>
      </c>
      <c r="BE125" s="14">
        <f t="shared" si="10"/>
        <v>0.40808718813989225</v>
      </c>
      <c r="BF125" s="14">
        <f t="shared" si="11"/>
        <v>0.38959632198747501</v>
      </c>
      <c r="BG125" s="14">
        <f t="shared" si="12"/>
        <v>2.0827334681671136E-2</v>
      </c>
      <c r="BH125" s="14">
        <f t="shared" si="13"/>
        <v>2.0827334681671136E-2</v>
      </c>
    </row>
    <row r="126" spans="1:81" s="11" customFormat="1" ht="13.5" x14ac:dyDescent="0.2">
      <c r="A126" s="88" t="s">
        <v>147</v>
      </c>
      <c r="B126" s="89"/>
      <c r="C126" s="88" t="s">
        <v>164</v>
      </c>
      <c r="D126" s="89"/>
      <c r="E126" s="88" t="s">
        <v>151</v>
      </c>
      <c r="F126" s="89"/>
      <c r="G126" s="88" t="s">
        <v>165</v>
      </c>
      <c r="H126" s="89"/>
      <c r="I126" s="88" t="s">
        <v>154</v>
      </c>
      <c r="J126" s="89"/>
      <c r="K126" s="89"/>
      <c r="L126" s="88"/>
      <c r="M126" s="89"/>
      <c r="N126" s="89"/>
      <c r="O126" s="88"/>
      <c r="P126" s="89"/>
      <c r="Q126" s="88"/>
      <c r="R126" s="89"/>
      <c r="S126" s="90" t="s">
        <v>166</v>
      </c>
      <c r="T126" s="89"/>
      <c r="U126" s="89"/>
      <c r="V126" s="89"/>
      <c r="W126" s="89"/>
      <c r="X126" s="89"/>
      <c r="Y126" s="89"/>
      <c r="Z126" s="89"/>
      <c r="AA126" s="88" t="s">
        <v>44</v>
      </c>
      <c r="AB126" s="89"/>
      <c r="AC126" s="89"/>
      <c r="AD126" s="89"/>
      <c r="AE126" s="89"/>
      <c r="AF126" s="88" t="s">
        <v>45</v>
      </c>
      <c r="AG126" s="89"/>
      <c r="AH126" s="89"/>
      <c r="AI126" s="7" t="s">
        <v>46</v>
      </c>
      <c r="AJ126" s="91" t="s">
        <v>47</v>
      </c>
      <c r="AK126" s="89"/>
      <c r="AL126" s="89"/>
      <c r="AM126" s="89"/>
      <c r="AN126" s="89"/>
      <c r="AO126" s="89"/>
      <c r="AP126" s="8">
        <v>495436901</v>
      </c>
      <c r="AQ126" s="8">
        <v>488120202</v>
      </c>
      <c r="AR126" s="8">
        <v>7316699</v>
      </c>
      <c r="AS126" s="86">
        <v>0</v>
      </c>
      <c r="AT126" s="87"/>
      <c r="AU126" s="86">
        <v>459437316</v>
      </c>
      <c r="AV126" s="87"/>
      <c r="AW126" s="8">
        <v>28682886</v>
      </c>
      <c r="AX126" s="8">
        <v>174665766.18000001</v>
      </c>
      <c r="AY126" s="8">
        <v>284771549.81999999</v>
      </c>
      <c r="AZ126" s="8">
        <v>170854964.18000001</v>
      </c>
      <c r="BA126" s="8">
        <v>3810802</v>
      </c>
      <c r="BB126" s="8">
        <v>170854964.18000001</v>
      </c>
      <c r="BC126" s="8">
        <v>0</v>
      </c>
      <c r="BD126" s="8">
        <v>0</v>
      </c>
      <c r="BE126" s="9">
        <f t="shared" si="10"/>
        <v>0.98523182470818826</v>
      </c>
      <c r="BF126" s="9">
        <f t="shared" si="11"/>
        <v>0.92733769945811928</v>
      </c>
      <c r="BG126" s="9">
        <f t="shared" si="12"/>
        <v>0.35254896401025243</v>
      </c>
      <c r="BH126" s="9">
        <f t="shared" si="13"/>
        <v>0.34485716311228098</v>
      </c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</row>
    <row r="127" spans="1:81" ht="13.5" x14ac:dyDescent="0.2">
      <c r="A127" s="82" t="s">
        <v>147</v>
      </c>
      <c r="B127" s="83"/>
      <c r="C127" s="82" t="s">
        <v>164</v>
      </c>
      <c r="D127" s="83"/>
      <c r="E127" s="82" t="s">
        <v>151</v>
      </c>
      <c r="F127" s="83"/>
      <c r="G127" s="82" t="s">
        <v>165</v>
      </c>
      <c r="H127" s="83"/>
      <c r="I127" s="82" t="s">
        <v>154</v>
      </c>
      <c r="J127" s="83"/>
      <c r="K127" s="83"/>
      <c r="L127" s="82" t="s">
        <v>167</v>
      </c>
      <c r="M127" s="83"/>
      <c r="N127" s="83"/>
      <c r="O127" s="82"/>
      <c r="P127" s="83"/>
      <c r="Q127" s="82"/>
      <c r="R127" s="83"/>
      <c r="S127" s="84" t="s">
        <v>168</v>
      </c>
      <c r="T127" s="83"/>
      <c r="U127" s="83"/>
      <c r="V127" s="83"/>
      <c r="W127" s="83"/>
      <c r="X127" s="83"/>
      <c r="Y127" s="83"/>
      <c r="Z127" s="83"/>
      <c r="AA127" s="82" t="s">
        <v>44</v>
      </c>
      <c r="AB127" s="83"/>
      <c r="AC127" s="83"/>
      <c r="AD127" s="83"/>
      <c r="AE127" s="83"/>
      <c r="AF127" s="82" t="s">
        <v>45</v>
      </c>
      <c r="AG127" s="83"/>
      <c r="AH127" s="83"/>
      <c r="AI127" s="12" t="s">
        <v>46</v>
      </c>
      <c r="AJ127" s="85" t="s">
        <v>47</v>
      </c>
      <c r="AK127" s="83"/>
      <c r="AL127" s="83"/>
      <c r="AM127" s="83"/>
      <c r="AN127" s="83"/>
      <c r="AO127" s="83"/>
      <c r="AP127" s="13">
        <v>209416524</v>
      </c>
      <c r="AQ127" s="13">
        <v>206384234</v>
      </c>
      <c r="AR127" s="13">
        <v>3032290</v>
      </c>
      <c r="AS127" s="75">
        <v>0</v>
      </c>
      <c r="AT127" s="76"/>
      <c r="AU127" s="75">
        <v>202187145</v>
      </c>
      <c r="AV127" s="76"/>
      <c r="AW127" s="13">
        <v>4197089</v>
      </c>
      <c r="AX127" s="13">
        <v>4000000</v>
      </c>
      <c r="AY127" s="13">
        <v>198187145</v>
      </c>
      <c r="AZ127" s="13">
        <v>4000000</v>
      </c>
      <c r="BA127" s="13">
        <v>0</v>
      </c>
      <c r="BB127" s="13">
        <v>4000000</v>
      </c>
      <c r="BC127" s="13">
        <v>0</v>
      </c>
      <c r="BD127" s="13">
        <v>0</v>
      </c>
      <c r="BE127" s="14">
        <f t="shared" si="10"/>
        <v>0.98552029256296891</v>
      </c>
      <c r="BF127" s="14">
        <f t="shared" si="11"/>
        <v>0.9654784691202305</v>
      </c>
      <c r="BG127" s="14">
        <f t="shared" si="12"/>
        <v>1.9100689494779315E-2</v>
      </c>
      <c r="BH127" s="14">
        <f t="shared" si="13"/>
        <v>1.9100689494779315E-2</v>
      </c>
    </row>
    <row r="128" spans="1:81" ht="13.5" x14ac:dyDescent="0.2">
      <c r="A128" s="82" t="s">
        <v>147</v>
      </c>
      <c r="B128" s="83"/>
      <c r="C128" s="82" t="s">
        <v>164</v>
      </c>
      <c r="D128" s="83"/>
      <c r="E128" s="82" t="s">
        <v>151</v>
      </c>
      <c r="F128" s="83"/>
      <c r="G128" s="82" t="s">
        <v>165</v>
      </c>
      <c r="H128" s="83"/>
      <c r="I128" s="82" t="s">
        <v>154</v>
      </c>
      <c r="J128" s="83"/>
      <c r="K128" s="83"/>
      <c r="L128" s="82" t="s">
        <v>167</v>
      </c>
      <c r="M128" s="83"/>
      <c r="N128" s="83"/>
      <c r="O128" s="82" t="s">
        <v>79</v>
      </c>
      <c r="P128" s="83"/>
      <c r="Q128" s="82"/>
      <c r="R128" s="83"/>
      <c r="S128" s="84" t="s">
        <v>177</v>
      </c>
      <c r="T128" s="83"/>
      <c r="U128" s="83"/>
      <c r="V128" s="83"/>
      <c r="W128" s="83"/>
      <c r="X128" s="83"/>
      <c r="Y128" s="83"/>
      <c r="Z128" s="83"/>
      <c r="AA128" s="82" t="s">
        <v>44</v>
      </c>
      <c r="AB128" s="83"/>
      <c r="AC128" s="83"/>
      <c r="AD128" s="83"/>
      <c r="AE128" s="83"/>
      <c r="AF128" s="82" t="s">
        <v>45</v>
      </c>
      <c r="AG128" s="83"/>
      <c r="AH128" s="83"/>
      <c r="AI128" s="12" t="s">
        <v>46</v>
      </c>
      <c r="AJ128" s="85" t="s">
        <v>47</v>
      </c>
      <c r="AK128" s="83"/>
      <c r="AL128" s="83"/>
      <c r="AM128" s="83"/>
      <c r="AN128" s="83"/>
      <c r="AO128" s="83"/>
      <c r="AP128" s="13">
        <v>209416524</v>
      </c>
      <c r="AQ128" s="13">
        <v>206384234</v>
      </c>
      <c r="AR128" s="13">
        <v>3032290</v>
      </c>
      <c r="AS128" s="75">
        <v>0</v>
      </c>
      <c r="AT128" s="76"/>
      <c r="AU128" s="75">
        <v>202187145</v>
      </c>
      <c r="AV128" s="76"/>
      <c r="AW128" s="13">
        <v>4197089</v>
      </c>
      <c r="AX128" s="13">
        <v>4000000</v>
      </c>
      <c r="AY128" s="13">
        <v>198187145</v>
      </c>
      <c r="AZ128" s="13">
        <v>4000000</v>
      </c>
      <c r="BA128" s="13">
        <v>0</v>
      </c>
      <c r="BB128" s="13">
        <v>4000000</v>
      </c>
      <c r="BC128" s="13">
        <v>0</v>
      </c>
      <c r="BD128" s="13">
        <v>0</v>
      </c>
      <c r="BE128" s="14">
        <f t="shared" si="10"/>
        <v>0.98552029256296891</v>
      </c>
      <c r="BF128" s="14">
        <f t="shared" si="11"/>
        <v>0.9654784691202305</v>
      </c>
      <c r="BG128" s="14">
        <f t="shared" si="12"/>
        <v>1.9100689494779315E-2</v>
      </c>
      <c r="BH128" s="14">
        <f t="shared" si="13"/>
        <v>1.9100689494779315E-2</v>
      </c>
    </row>
    <row r="129" spans="1:192" ht="13.5" x14ac:dyDescent="0.2">
      <c r="A129" s="82" t="s">
        <v>147</v>
      </c>
      <c r="B129" s="83"/>
      <c r="C129" s="82" t="s">
        <v>164</v>
      </c>
      <c r="D129" s="83"/>
      <c r="E129" s="82" t="s">
        <v>151</v>
      </c>
      <c r="F129" s="83"/>
      <c r="G129" s="82" t="s">
        <v>165</v>
      </c>
      <c r="H129" s="83"/>
      <c r="I129" s="82" t="s">
        <v>154</v>
      </c>
      <c r="J129" s="83"/>
      <c r="K129" s="83"/>
      <c r="L129" s="82" t="s">
        <v>169</v>
      </c>
      <c r="M129" s="83"/>
      <c r="N129" s="83"/>
      <c r="O129" s="82"/>
      <c r="P129" s="83"/>
      <c r="Q129" s="82"/>
      <c r="R129" s="83"/>
      <c r="S129" s="84" t="s">
        <v>170</v>
      </c>
      <c r="T129" s="83"/>
      <c r="U129" s="83"/>
      <c r="V129" s="83"/>
      <c r="W129" s="83"/>
      <c r="X129" s="83"/>
      <c r="Y129" s="83"/>
      <c r="Z129" s="83"/>
      <c r="AA129" s="82" t="s">
        <v>44</v>
      </c>
      <c r="AB129" s="83"/>
      <c r="AC129" s="83"/>
      <c r="AD129" s="83"/>
      <c r="AE129" s="83"/>
      <c r="AF129" s="82" t="s">
        <v>45</v>
      </c>
      <c r="AG129" s="83"/>
      <c r="AH129" s="83"/>
      <c r="AI129" s="12" t="s">
        <v>46</v>
      </c>
      <c r="AJ129" s="85" t="s">
        <v>47</v>
      </c>
      <c r="AK129" s="83"/>
      <c r="AL129" s="83"/>
      <c r="AM129" s="83"/>
      <c r="AN129" s="83"/>
      <c r="AO129" s="83"/>
      <c r="AP129" s="13">
        <v>74360000</v>
      </c>
      <c r="AQ129" s="13">
        <v>74359999</v>
      </c>
      <c r="AR129" s="13">
        <v>1</v>
      </c>
      <c r="AS129" s="75">
        <v>0</v>
      </c>
      <c r="AT129" s="76"/>
      <c r="AU129" s="75">
        <v>74359999</v>
      </c>
      <c r="AV129" s="76"/>
      <c r="AW129" s="13">
        <v>0</v>
      </c>
      <c r="AX129" s="13">
        <v>47797586</v>
      </c>
      <c r="AY129" s="13">
        <v>26562413</v>
      </c>
      <c r="AZ129" s="13">
        <v>47719332</v>
      </c>
      <c r="BA129" s="13">
        <v>78254</v>
      </c>
      <c r="BB129" s="13">
        <v>47719332</v>
      </c>
      <c r="BC129" s="13">
        <v>0</v>
      </c>
      <c r="BD129" s="13">
        <v>0</v>
      </c>
      <c r="BE129" s="14">
        <f t="shared" si="10"/>
        <v>0.99999998655190958</v>
      </c>
      <c r="BF129" s="14">
        <f t="shared" si="11"/>
        <v>0.99999998655190958</v>
      </c>
      <c r="BG129" s="14">
        <f t="shared" si="12"/>
        <v>0.64278625605164064</v>
      </c>
      <c r="BH129" s="14">
        <f t="shared" si="13"/>
        <v>0.64173388918773533</v>
      </c>
    </row>
    <row r="130" spans="1:192" ht="13.5" x14ac:dyDescent="0.2">
      <c r="A130" s="82" t="s">
        <v>147</v>
      </c>
      <c r="B130" s="83"/>
      <c r="C130" s="82" t="s">
        <v>164</v>
      </c>
      <c r="D130" s="83"/>
      <c r="E130" s="82" t="s">
        <v>151</v>
      </c>
      <c r="F130" s="83"/>
      <c r="G130" s="82" t="s">
        <v>165</v>
      </c>
      <c r="H130" s="83"/>
      <c r="I130" s="82" t="s">
        <v>154</v>
      </c>
      <c r="J130" s="83"/>
      <c r="K130" s="83"/>
      <c r="L130" s="82" t="s">
        <v>169</v>
      </c>
      <c r="M130" s="83"/>
      <c r="N130" s="83"/>
      <c r="O130" s="82" t="s">
        <v>79</v>
      </c>
      <c r="P130" s="83"/>
      <c r="Q130" s="82"/>
      <c r="R130" s="83"/>
      <c r="S130" s="84" t="s">
        <v>178</v>
      </c>
      <c r="T130" s="83"/>
      <c r="U130" s="83"/>
      <c r="V130" s="83"/>
      <c r="W130" s="83"/>
      <c r="X130" s="83"/>
      <c r="Y130" s="83"/>
      <c r="Z130" s="83"/>
      <c r="AA130" s="82" t="s">
        <v>44</v>
      </c>
      <c r="AB130" s="83"/>
      <c r="AC130" s="83"/>
      <c r="AD130" s="83"/>
      <c r="AE130" s="83"/>
      <c r="AF130" s="82" t="s">
        <v>45</v>
      </c>
      <c r="AG130" s="83"/>
      <c r="AH130" s="83"/>
      <c r="AI130" s="12" t="s">
        <v>46</v>
      </c>
      <c r="AJ130" s="85" t="s">
        <v>47</v>
      </c>
      <c r="AK130" s="83"/>
      <c r="AL130" s="83"/>
      <c r="AM130" s="83"/>
      <c r="AN130" s="83"/>
      <c r="AO130" s="83"/>
      <c r="AP130" s="13">
        <v>74360000</v>
      </c>
      <c r="AQ130" s="13">
        <v>74359999</v>
      </c>
      <c r="AR130" s="13">
        <v>1</v>
      </c>
      <c r="AS130" s="75">
        <v>0</v>
      </c>
      <c r="AT130" s="76"/>
      <c r="AU130" s="75">
        <v>74359999</v>
      </c>
      <c r="AV130" s="76"/>
      <c r="AW130" s="13">
        <v>0</v>
      </c>
      <c r="AX130" s="13">
        <v>47797586</v>
      </c>
      <c r="AY130" s="13">
        <v>26562413</v>
      </c>
      <c r="AZ130" s="13">
        <v>47719332</v>
      </c>
      <c r="BA130" s="13">
        <v>78254</v>
      </c>
      <c r="BB130" s="13">
        <v>47719332</v>
      </c>
      <c r="BC130" s="13">
        <v>0</v>
      </c>
      <c r="BD130" s="13">
        <v>0</v>
      </c>
      <c r="BE130" s="14">
        <f t="shared" si="10"/>
        <v>0.99999998655190958</v>
      </c>
      <c r="BF130" s="14">
        <f t="shared" si="11"/>
        <v>0.99999998655190958</v>
      </c>
      <c r="BG130" s="14">
        <f t="shared" si="12"/>
        <v>0.64278625605164064</v>
      </c>
      <c r="BH130" s="14">
        <f t="shared" si="13"/>
        <v>0.64173388918773533</v>
      </c>
    </row>
    <row r="131" spans="1:192" ht="13.5" x14ac:dyDescent="0.2">
      <c r="A131" s="82" t="s">
        <v>147</v>
      </c>
      <c r="B131" s="83"/>
      <c r="C131" s="82" t="s">
        <v>164</v>
      </c>
      <c r="D131" s="83"/>
      <c r="E131" s="82" t="s">
        <v>151</v>
      </c>
      <c r="F131" s="83"/>
      <c r="G131" s="82" t="s">
        <v>165</v>
      </c>
      <c r="H131" s="83"/>
      <c r="I131" s="82" t="s">
        <v>154</v>
      </c>
      <c r="J131" s="83"/>
      <c r="K131" s="83"/>
      <c r="L131" s="82" t="s">
        <v>171</v>
      </c>
      <c r="M131" s="83"/>
      <c r="N131" s="83"/>
      <c r="O131" s="82"/>
      <c r="P131" s="83"/>
      <c r="Q131" s="82"/>
      <c r="R131" s="83"/>
      <c r="S131" s="84" t="s">
        <v>172</v>
      </c>
      <c r="T131" s="83"/>
      <c r="U131" s="83"/>
      <c r="V131" s="83"/>
      <c r="W131" s="83"/>
      <c r="X131" s="83"/>
      <c r="Y131" s="83"/>
      <c r="Z131" s="83"/>
      <c r="AA131" s="82" t="s">
        <v>44</v>
      </c>
      <c r="AB131" s="83"/>
      <c r="AC131" s="83"/>
      <c r="AD131" s="83"/>
      <c r="AE131" s="83"/>
      <c r="AF131" s="82" t="s">
        <v>45</v>
      </c>
      <c r="AG131" s="83"/>
      <c r="AH131" s="83"/>
      <c r="AI131" s="12" t="s">
        <v>46</v>
      </c>
      <c r="AJ131" s="85" t="s">
        <v>47</v>
      </c>
      <c r="AK131" s="83"/>
      <c r="AL131" s="83"/>
      <c r="AM131" s="83"/>
      <c r="AN131" s="83"/>
      <c r="AO131" s="83"/>
      <c r="AP131" s="13">
        <v>80622830</v>
      </c>
      <c r="AQ131" s="13">
        <v>80622830</v>
      </c>
      <c r="AR131" s="13">
        <v>0</v>
      </c>
      <c r="AS131" s="75">
        <v>0</v>
      </c>
      <c r="AT131" s="76"/>
      <c r="AU131" s="75">
        <v>80564030</v>
      </c>
      <c r="AV131" s="76"/>
      <c r="AW131" s="13">
        <v>58800</v>
      </c>
      <c r="AX131" s="13">
        <v>60621439.909999996</v>
      </c>
      <c r="AY131" s="13">
        <v>19942590.09</v>
      </c>
      <c r="AZ131" s="13">
        <v>56888891.909999996</v>
      </c>
      <c r="BA131" s="13">
        <v>3732548</v>
      </c>
      <c r="BB131" s="13">
        <v>56888891.909999996</v>
      </c>
      <c r="BC131" s="13">
        <v>0</v>
      </c>
      <c r="BD131" s="13">
        <v>0</v>
      </c>
      <c r="BE131" s="14">
        <f t="shared" si="10"/>
        <v>1</v>
      </c>
      <c r="BF131" s="14">
        <f t="shared" si="11"/>
        <v>0.99927067804491609</v>
      </c>
      <c r="BG131" s="14">
        <f t="shared" si="12"/>
        <v>0.75191406590416132</v>
      </c>
      <c r="BH131" s="14">
        <f t="shared" si="13"/>
        <v>0.70561765085646333</v>
      </c>
    </row>
    <row r="132" spans="1:192" ht="13.5" x14ac:dyDescent="0.2">
      <c r="A132" s="82" t="s">
        <v>147</v>
      </c>
      <c r="B132" s="83"/>
      <c r="C132" s="82" t="s">
        <v>164</v>
      </c>
      <c r="D132" s="83"/>
      <c r="E132" s="82" t="s">
        <v>151</v>
      </c>
      <c r="F132" s="83"/>
      <c r="G132" s="82" t="s">
        <v>165</v>
      </c>
      <c r="H132" s="83"/>
      <c r="I132" s="82" t="s">
        <v>154</v>
      </c>
      <c r="J132" s="83"/>
      <c r="K132" s="83"/>
      <c r="L132" s="82" t="s">
        <v>171</v>
      </c>
      <c r="M132" s="83"/>
      <c r="N132" s="83"/>
      <c r="O132" s="82" t="s">
        <v>79</v>
      </c>
      <c r="P132" s="83"/>
      <c r="Q132" s="82"/>
      <c r="R132" s="83"/>
      <c r="S132" s="84" t="s">
        <v>179</v>
      </c>
      <c r="T132" s="83"/>
      <c r="U132" s="83"/>
      <c r="V132" s="83"/>
      <c r="W132" s="83"/>
      <c r="X132" s="83"/>
      <c r="Y132" s="83"/>
      <c r="Z132" s="83"/>
      <c r="AA132" s="82" t="s">
        <v>44</v>
      </c>
      <c r="AB132" s="83"/>
      <c r="AC132" s="83"/>
      <c r="AD132" s="83"/>
      <c r="AE132" s="83"/>
      <c r="AF132" s="82" t="s">
        <v>45</v>
      </c>
      <c r="AG132" s="83"/>
      <c r="AH132" s="83"/>
      <c r="AI132" s="12" t="s">
        <v>46</v>
      </c>
      <c r="AJ132" s="85" t="s">
        <v>47</v>
      </c>
      <c r="AK132" s="83"/>
      <c r="AL132" s="83"/>
      <c r="AM132" s="83"/>
      <c r="AN132" s="83"/>
      <c r="AO132" s="83"/>
      <c r="AP132" s="13">
        <v>80622830</v>
      </c>
      <c r="AQ132" s="13">
        <v>80622830</v>
      </c>
      <c r="AR132" s="13">
        <v>0</v>
      </c>
      <c r="AS132" s="75">
        <v>0</v>
      </c>
      <c r="AT132" s="76"/>
      <c r="AU132" s="75">
        <v>80564030</v>
      </c>
      <c r="AV132" s="76"/>
      <c r="AW132" s="13">
        <v>58800</v>
      </c>
      <c r="AX132" s="13">
        <v>60621439.909999996</v>
      </c>
      <c r="AY132" s="13">
        <v>19942590.09</v>
      </c>
      <c r="AZ132" s="13">
        <v>56888891.909999996</v>
      </c>
      <c r="BA132" s="13">
        <v>3732548</v>
      </c>
      <c r="BB132" s="13">
        <v>56888891.909999996</v>
      </c>
      <c r="BC132" s="13">
        <v>0</v>
      </c>
      <c r="BD132" s="13">
        <v>0</v>
      </c>
      <c r="BE132" s="14">
        <f t="shared" si="10"/>
        <v>1</v>
      </c>
      <c r="BF132" s="14">
        <f t="shared" si="11"/>
        <v>0.99927067804491609</v>
      </c>
      <c r="BG132" s="14">
        <f t="shared" si="12"/>
        <v>0.75191406590416132</v>
      </c>
      <c r="BH132" s="14">
        <f t="shared" si="13"/>
        <v>0.70561765085646333</v>
      </c>
    </row>
    <row r="133" spans="1:192" ht="13.5" x14ac:dyDescent="0.2">
      <c r="A133" s="82" t="s">
        <v>147</v>
      </c>
      <c r="B133" s="83"/>
      <c r="C133" s="82" t="s">
        <v>164</v>
      </c>
      <c r="D133" s="83"/>
      <c r="E133" s="82" t="s">
        <v>151</v>
      </c>
      <c r="F133" s="83"/>
      <c r="G133" s="82" t="s">
        <v>165</v>
      </c>
      <c r="H133" s="83"/>
      <c r="I133" s="82" t="s">
        <v>154</v>
      </c>
      <c r="J133" s="83"/>
      <c r="K133" s="83"/>
      <c r="L133" s="82" t="s">
        <v>173</v>
      </c>
      <c r="M133" s="83"/>
      <c r="N133" s="83"/>
      <c r="O133" s="82"/>
      <c r="P133" s="83"/>
      <c r="Q133" s="82"/>
      <c r="R133" s="83"/>
      <c r="S133" s="84" t="s">
        <v>174</v>
      </c>
      <c r="T133" s="83"/>
      <c r="U133" s="83"/>
      <c r="V133" s="83"/>
      <c r="W133" s="83"/>
      <c r="X133" s="83"/>
      <c r="Y133" s="83"/>
      <c r="Z133" s="83"/>
      <c r="AA133" s="82" t="s">
        <v>44</v>
      </c>
      <c r="AB133" s="83"/>
      <c r="AC133" s="83"/>
      <c r="AD133" s="83"/>
      <c r="AE133" s="83"/>
      <c r="AF133" s="82" t="s">
        <v>45</v>
      </c>
      <c r="AG133" s="83"/>
      <c r="AH133" s="83"/>
      <c r="AI133" s="12" t="s">
        <v>46</v>
      </c>
      <c r="AJ133" s="85" t="s">
        <v>47</v>
      </c>
      <c r="AK133" s="83"/>
      <c r="AL133" s="83"/>
      <c r="AM133" s="83"/>
      <c r="AN133" s="83"/>
      <c r="AO133" s="83"/>
      <c r="AP133" s="13">
        <v>131037547</v>
      </c>
      <c r="AQ133" s="13">
        <v>126753139</v>
      </c>
      <c r="AR133" s="13">
        <v>4284408</v>
      </c>
      <c r="AS133" s="75">
        <v>0</v>
      </c>
      <c r="AT133" s="76"/>
      <c r="AU133" s="75">
        <v>102326142</v>
      </c>
      <c r="AV133" s="76"/>
      <c r="AW133" s="13">
        <v>24426997</v>
      </c>
      <c r="AX133" s="13">
        <v>62246740.270000003</v>
      </c>
      <c r="AY133" s="13">
        <v>40079401.729999997</v>
      </c>
      <c r="AZ133" s="13">
        <v>62246740.270000003</v>
      </c>
      <c r="BA133" s="13">
        <v>0</v>
      </c>
      <c r="BB133" s="13">
        <v>62246740.270000003</v>
      </c>
      <c r="BC133" s="13">
        <v>0</v>
      </c>
      <c r="BD133" s="13">
        <v>0</v>
      </c>
      <c r="BE133" s="14">
        <f t="shared" si="10"/>
        <v>0.96730396670200181</v>
      </c>
      <c r="BF133" s="14">
        <f t="shared" si="11"/>
        <v>0.78089176989859255</v>
      </c>
      <c r="BG133" s="14">
        <f t="shared" si="12"/>
        <v>0.47502980401487527</v>
      </c>
      <c r="BH133" s="14">
        <f t="shared" si="13"/>
        <v>0.47502980401487527</v>
      </c>
    </row>
    <row r="134" spans="1:192" ht="13.5" x14ac:dyDescent="0.2">
      <c r="A134" s="82" t="s">
        <v>147</v>
      </c>
      <c r="B134" s="83"/>
      <c r="C134" s="82" t="s">
        <v>164</v>
      </c>
      <c r="D134" s="83"/>
      <c r="E134" s="82" t="s">
        <v>151</v>
      </c>
      <c r="F134" s="83"/>
      <c r="G134" s="82" t="s">
        <v>165</v>
      </c>
      <c r="H134" s="83"/>
      <c r="I134" s="82" t="s">
        <v>154</v>
      </c>
      <c r="J134" s="83"/>
      <c r="K134" s="83"/>
      <c r="L134" s="82" t="s">
        <v>173</v>
      </c>
      <c r="M134" s="83"/>
      <c r="N134" s="83"/>
      <c r="O134" s="82" t="s">
        <v>79</v>
      </c>
      <c r="P134" s="83"/>
      <c r="Q134" s="82"/>
      <c r="R134" s="83"/>
      <c r="S134" s="84" t="s">
        <v>180</v>
      </c>
      <c r="T134" s="83"/>
      <c r="U134" s="83"/>
      <c r="V134" s="83"/>
      <c r="W134" s="83"/>
      <c r="X134" s="83"/>
      <c r="Y134" s="83"/>
      <c r="Z134" s="83"/>
      <c r="AA134" s="82" t="s">
        <v>44</v>
      </c>
      <c r="AB134" s="83"/>
      <c r="AC134" s="83"/>
      <c r="AD134" s="83"/>
      <c r="AE134" s="83"/>
      <c r="AF134" s="82" t="s">
        <v>45</v>
      </c>
      <c r="AG134" s="83"/>
      <c r="AH134" s="83"/>
      <c r="AI134" s="12" t="s">
        <v>46</v>
      </c>
      <c r="AJ134" s="85" t="s">
        <v>47</v>
      </c>
      <c r="AK134" s="83"/>
      <c r="AL134" s="83"/>
      <c r="AM134" s="83"/>
      <c r="AN134" s="83"/>
      <c r="AO134" s="83"/>
      <c r="AP134" s="13">
        <v>131037547</v>
      </c>
      <c r="AQ134" s="13">
        <v>126753139</v>
      </c>
      <c r="AR134" s="13">
        <v>4284408</v>
      </c>
      <c r="AS134" s="75">
        <v>0</v>
      </c>
      <c r="AT134" s="76"/>
      <c r="AU134" s="75">
        <v>102326142</v>
      </c>
      <c r="AV134" s="76"/>
      <c r="AW134" s="13">
        <v>24426997</v>
      </c>
      <c r="AX134" s="13">
        <v>62246740.270000003</v>
      </c>
      <c r="AY134" s="13">
        <v>40079401.729999997</v>
      </c>
      <c r="AZ134" s="13">
        <v>62246740.270000003</v>
      </c>
      <c r="BA134" s="13">
        <v>0</v>
      </c>
      <c r="BB134" s="13">
        <v>62246740.270000003</v>
      </c>
      <c r="BC134" s="13">
        <v>0</v>
      </c>
      <c r="BD134" s="13">
        <v>0</v>
      </c>
      <c r="BE134" s="14">
        <f t="shared" si="10"/>
        <v>0.96730396670200181</v>
      </c>
      <c r="BF134" s="14">
        <f t="shared" si="11"/>
        <v>0.78089176989859255</v>
      </c>
      <c r="BG134" s="14">
        <f t="shared" si="12"/>
        <v>0.47502980401487527</v>
      </c>
      <c r="BH134" s="14">
        <f t="shared" si="13"/>
        <v>0.47502980401487527</v>
      </c>
    </row>
    <row r="135" spans="1:192" s="11" customFormat="1" ht="13.5" x14ac:dyDescent="0.2">
      <c r="A135" s="88" t="s">
        <v>147</v>
      </c>
      <c r="B135" s="89"/>
      <c r="C135" s="88" t="s">
        <v>164</v>
      </c>
      <c r="D135" s="89"/>
      <c r="E135" s="88" t="s">
        <v>151</v>
      </c>
      <c r="F135" s="89"/>
      <c r="G135" s="88" t="s">
        <v>165</v>
      </c>
      <c r="H135" s="89"/>
      <c r="I135" s="88" t="s">
        <v>154</v>
      </c>
      <c r="J135" s="89"/>
      <c r="K135" s="89"/>
      <c r="L135" s="88"/>
      <c r="M135" s="89"/>
      <c r="N135" s="89"/>
      <c r="O135" s="88"/>
      <c r="P135" s="89"/>
      <c r="Q135" s="88"/>
      <c r="R135" s="89"/>
      <c r="S135" s="90" t="s">
        <v>166</v>
      </c>
      <c r="T135" s="89"/>
      <c r="U135" s="89"/>
      <c r="V135" s="89"/>
      <c r="W135" s="89"/>
      <c r="X135" s="89"/>
      <c r="Y135" s="89"/>
      <c r="Z135" s="89"/>
      <c r="AA135" s="88" t="s">
        <v>51</v>
      </c>
      <c r="AB135" s="89"/>
      <c r="AC135" s="89"/>
      <c r="AD135" s="89"/>
      <c r="AE135" s="89"/>
      <c r="AF135" s="88" t="s">
        <v>45</v>
      </c>
      <c r="AG135" s="89"/>
      <c r="AH135" s="89"/>
      <c r="AI135" s="7" t="s">
        <v>148</v>
      </c>
      <c r="AJ135" s="91" t="s">
        <v>149</v>
      </c>
      <c r="AK135" s="89"/>
      <c r="AL135" s="89"/>
      <c r="AM135" s="89"/>
      <c r="AN135" s="89"/>
      <c r="AO135" s="89"/>
      <c r="AP135" s="8">
        <v>295436900</v>
      </c>
      <c r="AQ135" s="8">
        <v>211946571</v>
      </c>
      <c r="AR135" s="8">
        <v>83490329</v>
      </c>
      <c r="AS135" s="86">
        <v>0</v>
      </c>
      <c r="AT135" s="87"/>
      <c r="AU135" s="86">
        <v>140418756</v>
      </c>
      <c r="AV135" s="87"/>
      <c r="AW135" s="8">
        <v>71527815</v>
      </c>
      <c r="AX135" s="8">
        <v>70305457.989999995</v>
      </c>
      <c r="AY135" s="8">
        <v>70113298.010000005</v>
      </c>
      <c r="AZ135" s="8">
        <v>70305457.989999995</v>
      </c>
      <c r="BA135" s="8">
        <v>0</v>
      </c>
      <c r="BB135" s="8">
        <v>70305457.989999995</v>
      </c>
      <c r="BC135" s="8">
        <v>0</v>
      </c>
      <c r="BD135" s="8">
        <v>0</v>
      </c>
      <c r="BE135" s="9">
        <f t="shared" si="10"/>
        <v>0.71740047028654852</v>
      </c>
      <c r="BF135" s="9">
        <f t="shared" si="11"/>
        <v>0.47529186773893173</v>
      </c>
      <c r="BG135" s="9">
        <f t="shared" si="12"/>
        <v>0.23797114710450859</v>
      </c>
      <c r="BH135" s="9">
        <f t="shared" si="13"/>
        <v>0.23797114710450859</v>
      </c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</row>
    <row r="136" spans="1:192" ht="13.5" x14ac:dyDescent="0.2">
      <c r="A136" s="82" t="s">
        <v>147</v>
      </c>
      <c r="B136" s="83"/>
      <c r="C136" s="82" t="s">
        <v>164</v>
      </c>
      <c r="D136" s="83"/>
      <c r="E136" s="82" t="s">
        <v>151</v>
      </c>
      <c r="F136" s="83"/>
      <c r="G136" s="82" t="s">
        <v>165</v>
      </c>
      <c r="H136" s="83"/>
      <c r="I136" s="82" t="s">
        <v>154</v>
      </c>
      <c r="J136" s="83"/>
      <c r="K136" s="83"/>
      <c r="L136" s="82" t="s">
        <v>169</v>
      </c>
      <c r="M136" s="83"/>
      <c r="N136" s="83"/>
      <c r="O136" s="82"/>
      <c r="P136" s="83"/>
      <c r="Q136" s="82"/>
      <c r="R136" s="83"/>
      <c r="S136" s="84" t="s">
        <v>170</v>
      </c>
      <c r="T136" s="83"/>
      <c r="U136" s="83"/>
      <c r="V136" s="83"/>
      <c r="W136" s="83"/>
      <c r="X136" s="83"/>
      <c r="Y136" s="83"/>
      <c r="Z136" s="83"/>
      <c r="AA136" s="82" t="s">
        <v>51</v>
      </c>
      <c r="AB136" s="83"/>
      <c r="AC136" s="83"/>
      <c r="AD136" s="83"/>
      <c r="AE136" s="83"/>
      <c r="AF136" s="82" t="s">
        <v>45</v>
      </c>
      <c r="AG136" s="83"/>
      <c r="AH136" s="83"/>
      <c r="AI136" s="12" t="s">
        <v>148</v>
      </c>
      <c r="AJ136" s="85" t="s">
        <v>149</v>
      </c>
      <c r="AK136" s="83"/>
      <c r="AL136" s="83"/>
      <c r="AM136" s="83"/>
      <c r="AN136" s="83"/>
      <c r="AO136" s="83"/>
      <c r="AP136" s="13">
        <v>7500000</v>
      </c>
      <c r="AQ136" s="13">
        <v>0</v>
      </c>
      <c r="AR136" s="13">
        <v>7500000</v>
      </c>
      <c r="AS136" s="75">
        <v>0</v>
      </c>
      <c r="AT136" s="76"/>
      <c r="AU136" s="75">
        <v>0</v>
      </c>
      <c r="AV136" s="76"/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4">
        <f t="shared" si="10"/>
        <v>0</v>
      </c>
      <c r="BF136" s="14">
        <f t="shared" si="11"/>
        <v>0</v>
      </c>
      <c r="BG136" s="14">
        <f t="shared" si="12"/>
        <v>0</v>
      </c>
      <c r="BH136" s="14">
        <f t="shared" si="13"/>
        <v>0</v>
      </c>
    </row>
    <row r="137" spans="1:192" ht="13.5" x14ac:dyDescent="0.2">
      <c r="A137" s="82" t="s">
        <v>147</v>
      </c>
      <c r="B137" s="83"/>
      <c r="C137" s="82" t="s">
        <v>164</v>
      </c>
      <c r="D137" s="83"/>
      <c r="E137" s="82" t="s">
        <v>151</v>
      </c>
      <c r="F137" s="83"/>
      <c r="G137" s="82" t="s">
        <v>165</v>
      </c>
      <c r="H137" s="83"/>
      <c r="I137" s="82" t="s">
        <v>154</v>
      </c>
      <c r="J137" s="83"/>
      <c r="K137" s="83"/>
      <c r="L137" s="82" t="s">
        <v>169</v>
      </c>
      <c r="M137" s="83"/>
      <c r="N137" s="83"/>
      <c r="O137" s="82" t="s">
        <v>79</v>
      </c>
      <c r="P137" s="83"/>
      <c r="Q137" s="82"/>
      <c r="R137" s="83"/>
      <c r="S137" s="84" t="s">
        <v>178</v>
      </c>
      <c r="T137" s="83"/>
      <c r="U137" s="83"/>
      <c r="V137" s="83"/>
      <c r="W137" s="83"/>
      <c r="X137" s="83"/>
      <c r="Y137" s="83"/>
      <c r="Z137" s="83"/>
      <c r="AA137" s="82" t="s">
        <v>51</v>
      </c>
      <c r="AB137" s="83"/>
      <c r="AC137" s="83"/>
      <c r="AD137" s="83"/>
      <c r="AE137" s="83"/>
      <c r="AF137" s="82" t="s">
        <v>45</v>
      </c>
      <c r="AG137" s="83"/>
      <c r="AH137" s="83"/>
      <c r="AI137" s="12" t="s">
        <v>148</v>
      </c>
      <c r="AJ137" s="85" t="s">
        <v>149</v>
      </c>
      <c r="AK137" s="83"/>
      <c r="AL137" s="83"/>
      <c r="AM137" s="83"/>
      <c r="AN137" s="83"/>
      <c r="AO137" s="83"/>
      <c r="AP137" s="13">
        <v>7500000</v>
      </c>
      <c r="AQ137" s="13">
        <v>0</v>
      </c>
      <c r="AR137" s="13">
        <v>7500000</v>
      </c>
      <c r="AS137" s="75">
        <v>0</v>
      </c>
      <c r="AT137" s="76"/>
      <c r="AU137" s="75">
        <v>0</v>
      </c>
      <c r="AV137" s="76"/>
      <c r="AW137" s="13">
        <v>0</v>
      </c>
      <c r="AX137" s="13">
        <v>0</v>
      </c>
      <c r="AY137" s="13">
        <v>0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4">
        <f t="shared" si="10"/>
        <v>0</v>
      </c>
      <c r="BF137" s="14">
        <f t="shared" si="11"/>
        <v>0</v>
      </c>
      <c r="BG137" s="14">
        <f t="shared" si="12"/>
        <v>0</v>
      </c>
      <c r="BH137" s="14">
        <f t="shared" si="13"/>
        <v>0</v>
      </c>
    </row>
    <row r="138" spans="1:192" ht="13.5" x14ac:dyDescent="0.2">
      <c r="A138" s="82" t="s">
        <v>147</v>
      </c>
      <c r="B138" s="83"/>
      <c r="C138" s="82" t="s">
        <v>164</v>
      </c>
      <c r="D138" s="83"/>
      <c r="E138" s="82" t="s">
        <v>151</v>
      </c>
      <c r="F138" s="83"/>
      <c r="G138" s="82" t="s">
        <v>165</v>
      </c>
      <c r="H138" s="83"/>
      <c r="I138" s="82" t="s">
        <v>154</v>
      </c>
      <c r="J138" s="83"/>
      <c r="K138" s="83"/>
      <c r="L138" s="82" t="s">
        <v>175</v>
      </c>
      <c r="M138" s="83"/>
      <c r="N138" s="83"/>
      <c r="O138" s="82"/>
      <c r="P138" s="83"/>
      <c r="Q138" s="82"/>
      <c r="R138" s="83"/>
      <c r="S138" s="84" t="s">
        <v>176</v>
      </c>
      <c r="T138" s="83"/>
      <c r="U138" s="83"/>
      <c r="V138" s="83"/>
      <c r="W138" s="83"/>
      <c r="X138" s="83"/>
      <c r="Y138" s="83"/>
      <c r="Z138" s="83"/>
      <c r="AA138" s="82" t="s">
        <v>51</v>
      </c>
      <c r="AB138" s="83"/>
      <c r="AC138" s="83"/>
      <c r="AD138" s="83"/>
      <c r="AE138" s="83"/>
      <c r="AF138" s="82" t="s">
        <v>45</v>
      </c>
      <c r="AG138" s="83"/>
      <c r="AH138" s="83"/>
      <c r="AI138" s="12" t="s">
        <v>148</v>
      </c>
      <c r="AJ138" s="85" t="s">
        <v>149</v>
      </c>
      <c r="AK138" s="83"/>
      <c r="AL138" s="83"/>
      <c r="AM138" s="83"/>
      <c r="AN138" s="83"/>
      <c r="AO138" s="83"/>
      <c r="AP138" s="13">
        <v>45092299</v>
      </c>
      <c r="AQ138" s="13">
        <v>24000000</v>
      </c>
      <c r="AR138" s="13">
        <v>21092299</v>
      </c>
      <c r="AS138" s="75">
        <v>0</v>
      </c>
      <c r="AT138" s="76"/>
      <c r="AU138" s="75">
        <v>24000000</v>
      </c>
      <c r="AV138" s="76"/>
      <c r="AW138" s="13">
        <v>0</v>
      </c>
      <c r="AX138" s="13">
        <v>16800000</v>
      </c>
      <c r="AY138" s="13">
        <v>7200000</v>
      </c>
      <c r="AZ138" s="13">
        <v>16800000</v>
      </c>
      <c r="BA138" s="13">
        <v>0</v>
      </c>
      <c r="BB138" s="13">
        <v>16800000</v>
      </c>
      <c r="BC138" s="13">
        <v>0</v>
      </c>
      <c r="BD138" s="13">
        <v>0</v>
      </c>
      <c r="BE138" s="14">
        <f t="shared" si="10"/>
        <v>0.53224165838162296</v>
      </c>
      <c r="BF138" s="14">
        <f t="shared" si="11"/>
        <v>0.53224165838162296</v>
      </c>
      <c r="BG138" s="14">
        <f t="shared" si="12"/>
        <v>0.3725691608671361</v>
      </c>
      <c r="BH138" s="14">
        <f t="shared" si="13"/>
        <v>0.3725691608671361</v>
      </c>
    </row>
    <row r="139" spans="1:192" ht="13.5" x14ac:dyDescent="0.2">
      <c r="A139" s="82" t="s">
        <v>147</v>
      </c>
      <c r="B139" s="83"/>
      <c r="C139" s="82" t="s">
        <v>164</v>
      </c>
      <c r="D139" s="83"/>
      <c r="E139" s="82" t="s">
        <v>151</v>
      </c>
      <c r="F139" s="83"/>
      <c r="G139" s="82" t="s">
        <v>165</v>
      </c>
      <c r="H139" s="83"/>
      <c r="I139" s="82" t="s">
        <v>154</v>
      </c>
      <c r="J139" s="83"/>
      <c r="K139" s="83"/>
      <c r="L139" s="82" t="s">
        <v>175</v>
      </c>
      <c r="M139" s="83"/>
      <c r="N139" s="83"/>
      <c r="O139" s="82" t="s">
        <v>79</v>
      </c>
      <c r="P139" s="83"/>
      <c r="Q139" s="82"/>
      <c r="R139" s="83"/>
      <c r="S139" s="84" t="s">
        <v>181</v>
      </c>
      <c r="T139" s="83"/>
      <c r="U139" s="83"/>
      <c r="V139" s="83"/>
      <c r="W139" s="83"/>
      <c r="X139" s="83"/>
      <c r="Y139" s="83"/>
      <c r="Z139" s="83"/>
      <c r="AA139" s="82" t="s">
        <v>51</v>
      </c>
      <c r="AB139" s="83"/>
      <c r="AC139" s="83"/>
      <c r="AD139" s="83"/>
      <c r="AE139" s="83"/>
      <c r="AF139" s="82" t="s">
        <v>45</v>
      </c>
      <c r="AG139" s="83"/>
      <c r="AH139" s="83"/>
      <c r="AI139" s="12" t="s">
        <v>148</v>
      </c>
      <c r="AJ139" s="85" t="s">
        <v>149</v>
      </c>
      <c r="AK139" s="83"/>
      <c r="AL139" s="83"/>
      <c r="AM139" s="83"/>
      <c r="AN139" s="83"/>
      <c r="AO139" s="83"/>
      <c r="AP139" s="13">
        <v>45092299</v>
      </c>
      <c r="AQ139" s="13">
        <v>24000000</v>
      </c>
      <c r="AR139" s="13">
        <v>21092299</v>
      </c>
      <c r="AS139" s="75">
        <v>0</v>
      </c>
      <c r="AT139" s="76"/>
      <c r="AU139" s="75">
        <v>24000000</v>
      </c>
      <c r="AV139" s="76"/>
      <c r="AW139" s="13">
        <v>0</v>
      </c>
      <c r="AX139" s="13">
        <v>16800000</v>
      </c>
      <c r="AY139" s="13">
        <v>7200000</v>
      </c>
      <c r="AZ139" s="13">
        <v>16800000</v>
      </c>
      <c r="BA139" s="13">
        <v>0</v>
      </c>
      <c r="BB139" s="13">
        <v>16800000</v>
      </c>
      <c r="BC139" s="13">
        <v>0</v>
      </c>
      <c r="BD139" s="13">
        <v>0</v>
      </c>
      <c r="BE139" s="14">
        <f t="shared" si="10"/>
        <v>0.53224165838162296</v>
      </c>
      <c r="BF139" s="14">
        <f t="shared" si="11"/>
        <v>0.53224165838162296</v>
      </c>
      <c r="BG139" s="14">
        <f t="shared" si="12"/>
        <v>0.3725691608671361</v>
      </c>
      <c r="BH139" s="14">
        <f t="shared" si="13"/>
        <v>0.3725691608671361</v>
      </c>
    </row>
    <row r="140" spans="1:192" ht="13.5" x14ac:dyDescent="0.2">
      <c r="A140" s="82" t="s">
        <v>147</v>
      </c>
      <c r="B140" s="83"/>
      <c r="C140" s="82" t="s">
        <v>164</v>
      </c>
      <c r="D140" s="83"/>
      <c r="E140" s="82" t="s">
        <v>151</v>
      </c>
      <c r="F140" s="83"/>
      <c r="G140" s="82" t="s">
        <v>165</v>
      </c>
      <c r="H140" s="83"/>
      <c r="I140" s="82" t="s">
        <v>154</v>
      </c>
      <c r="J140" s="83"/>
      <c r="K140" s="83"/>
      <c r="L140" s="82" t="s">
        <v>173</v>
      </c>
      <c r="M140" s="83"/>
      <c r="N140" s="83"/>
      <c r="O140" s="82"/>
      <c r="P140" s="83"/>
      <c r="Q140" s="82"/>
      <c r="R140" s="83"/>
      <c r="S140" s="84" t="s">
        <v>174</v>
      </c>
      <c r="T140" s="83"/>
      <c r="U140" s="83"/>
      <c r="V140" s="83"/>
      <c r="W140" s="83"/>
      <c r="X140" s="83"/>
      <c r="Y140" s="83"/>
      <c r="Z140" s="83"/>
      <c r="AA140" s="82" t="s">
        <v>51</v>
      </c>
      <c r="AB140" s="83"/>
      <c r="AC140" s="83"/>
      <c r="AD140" s="83"/>
      <c r="AE140" s="83"/>
      <c r="AF140" s="82" t="s">
        <v>45</v>
      </c>
      <c r="AG140" s="83"/>
      <c r="AH140" s="83"/>
      <c r="AI140" s="12" t="s">
        <v>148</v>
      </c>
      <c r="AJ140" s="85" t="s">
        <v>149</v>
      </c>
      <c r="AK140" s="83"/>
      <c r="AL140" s="83"/>
      <c r="AM140" s="83"/>
      <c r="AN140" s="83"/>
      <c r="AO140" s="83"/>
      <c r="AP140" s="13">
        <v>242844601</v>
      </c>
      <c r="AQ140" s="13">
        <v>187946571</v>
      </c>
      <c r="AR140" s="13">
        <v>54898030</v>
      </c>
      <c r="AS140" s="75">
        <v>0</v>
      </c>
      <c r="AT140" s="76"/>
      <c r="AU140" s="75">
        <v>116418756</v>
      </c>
      <c r="AV140" s="76"/>
      <c r="AW140" s="13">
        <v>71527815</v>
      </c>
      <c r="AX140" s="13">
        <v>53505457.990000002</v>
      </c>
      <c r="AY140" s="13">
        <v>62913298.009999998</v>
      </c>
      <c r="AZ140" s="13">
        <v>53505457.990000002</v>
      </c>
      <c r="BA140" s="13">
        <v>0</v>
      </c>
      <c r="BB140" s="13">
        <v>53505457.990000002</v>
      </c>
      <c r="BC140" s="13">
        <v>0</v>
      </c>
      <c r="BD140" s="13">
        <v>0</v>
      </c>
      <c r="BE140" s="14">
        <f t="shared" si="10"/>
        <v>0.77393761370877667</v>
      </c>
      <c r="BF140" s="14">
        <f t="shared" si="11"/>
        <v>0.47939610566017893</v>
      </c>
      <c r="BG140" s="14">
        <f t="shared" si="12"/>
        <v>0.22032797010792923</v>
      </c>
      <c r="BH140" s="14">
        <f t="shared" si="13"/>
        <v>0.22032797010792923</v>
      </c>
    </row>
    <row r="141" spans="1:192" ht="13.5" x14ac:dyDescent="0.2">
      <c r="A141" s="82" t="s">
        <v>147</v>
      </c>
      <c r="B141" s="83"/>
      <c r="C141" s="82" t="s">
        <v>164</v>
      </c>
      <c r="D141" s="83"/>
      <c r="E141" s="82" t="s">
        <v>151</v>
      </c>
      <c r="F141" s="83"/>
      <c r="G141" s="82" t="s">
        <v>165</v>
      </c>
      <c r="H141" s="83"/>
      <c r="I141" s="82" t="s">
        <v>154</v>
      </c>
      <c r="J141" s="83"/>
      <c r="K141" s="83"/>
      <c r="L141" s="82" t="s">
        <v>173</v>
      </c>
      <c r="M141" s="83"/>
      <c r="N141" s="83"/>
      <c r="O141" s="82" t="s">
        <v>79</v>
      </c>
      <c r="P141" s="83"/>
      <c r="Q141" s="82"/>
      <c r="R141" s="83"/>
      <c r="S141" s="84" t="s">
        <v>180</v>
      </c>
      <c r="T141" s="83"/>
      <c r="U141" s="83"/>
      <c r="V141" s="83"/>
      <c r="W141" s="83"/>
      <c r="X141" s="83"/>
      <c r="Y141" s="83"/>
      <c r="Z141" s="83"/>
      <c r="AA141" s="82" t="s">
        <v>51</v>
      </c>
      <c r="AB141" s="83"/>
      <c r="AC141" s="83"/>
      <c r="AD141" s="83"/>
      <c r="AE141" s="83"/>
      <c r="AF141" s="82" t="s">
        <v>45</v>
      </c>
      <c r="AG141" s="83"/>
      <c r="AH141" s="83"/>
      <c r="AI141" s="12" t="s">
        <v>148</v>
      </c>
      <c r="AJ141" s="85" t="s">
        <v>149</v>
      </c>
      <c r="AK141" s="83"/>
      <c r="AL141" s="83"/>
      <c r="AM141" s="83"/>
      <c r="AN141" s="83"/>
      <c r="AO141" s="83"/>
      <c r="AP141" s="13">
        <v>242844601</v>
      </c>
      <c r="AQ141" s="13">
        <v>187946571</v>
      </c>
      <c r="AR141" s="13">
        <v>54898030</v>
      </c>
      <c r="AS141" s="75">
        <v>0</v>
      </c>
      <c r="AT141" s="76"/>
      <c r="AU141" s="75">
        <v>116418756</v>
      </c>
      <c r="AV141" s="76"/>
      <c r="AW141" s="13">
        <v>71527815</v>
      </c>
      <c r="AX141" s="13">
        <v>53505457.990000002</v>
      </c>
      <c r="AY141" s="13">
        <v>62913298.009999998</v>
      </c>
      <c r="AZ141" s="13">
        <v>53505457.990000002</v>
      </c>
      <c r="BA141" s="13">
        <v>0</v>
      </c>
      <c r="BB141" s="13">
        <v>53505457.990000002</v>
      </c>
      <c r="BC141" s="13">
        <v>0</v>
      </c>
      <c r="BD141" s="13">
        <v>0</v>
      </c>
      <c r="BE141" s="14">
        <f t="shared" si="10"/>
        <v>0.77393761370877667</v>
      </c>
      <c r="BF141" s="14">
        <f t="shared" si="11"/>
        <v>0.47939610566017893</v>
      </c>
      <c r="BG141" s="14">
        <f t="shared" si="12"/>
        <v>0.22032797010792923</v>
      </c>
      <c r="BH141" s="14">
        <f t="shared" si="13"/>
        <v>0.22032797010792923</v>
      </c>
    </row>
    <row r="142" spans="1:192" s="23" customFormat="1" ht="13.5" customHeight="1" x14ac:dyDescent="0.25">
      <c r="A142" s="77" t="s">
        <v>190</v>
      </c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25">
        <f>+AP135+AP126+AP113+AP112+AP105</f>
        <v>2826638589</v>
      </c>
      <c r="AQ142" s="25">
        <f>+AQ135+AQ126+AQ113+AQ112+AQ105</f>
        <v>2061637533</v>
      </c>
      <c r="AR142" s="25">
        <f>+AR135+AR126+AR113+AR112+AR105</f>
        <v>765001056</v>
      </c>
      <c r="AS142" s="78">
        <f>+AS135+AS126+AS113+AS112+AS105</f>
        <v>0</v>
      </c>
      <c r="AT142" s="79"/>
      <c r="AU142" s="78">
        <f>+AU135+AU126+AU113+AU112+AU105</f>
        <v>1875993982</v>
      </c>
      <c r="AV142" s="79"/>
      <c r="AW142" s="25">
        <f t="shared" ref="AW142:BD142" si="18">+AW135+AW126+AW113+AW112+AW105</f>
        <v>185643551</v>
      </c>
      <c r="AX142" s="25">
        <f t="shared" si="18"/>
        <v>888195082.17000008</v>
      </c>
      <c r="AY142" s="25">
        <f t="shared" si="18"/>
        <v>987798899.82999992</v>
      </c>
      <c r="AZ142" s="25">
        <f t="shared" si="18"/>
        <v>874073684.17000008</v>
      </c>
      <c r="BA142" s="25">
        <f t="shared" si="18"/>
        <v>14121398</v>
      </c>
      <c r="BB142" s="25">
        <f t="shared" si="18"/>
        <v>874073684.17000008</v>
      </c>
      <c r="BC142" s="25">
        <f t="shared" si="18"/>
        <v>0</v>
      </c>
      <c r="BD142" s="25">
        <f t="shared" si="18"/>
        <v>2288060</v>
      </c>
      <c r="BE142" s="16">
        <f t="shared" si="10"/>
        <v>0.72936014565956953</v>
      </c>
      <c r="BF142" s="16">
        <f t="shared" si="11"/>
        <v>0.66368370873465066</v>
      </c>
      <c r="BG142" s="16">
        <f t="shared" si="12"/>
        <v>0.3142230795356909</v>
      </c>
      <c r="BH142" s="16">
        <f t="shared" si="13"/>
        <v>0.30922725231711612</v>
      </c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2"/>
    </row>
    <row r="143" spans="1:192" s="27" customFormat="1" x14ac:dyDescent="0.2">
      <c r="AP143" s="28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30"/>
      <c r="BF143" s="30"/>
      <c r="BG143" s="30"/>
      <c r="BH143" s="3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</row>
    <row r="144" spans="1:192" s="23" customFormat="1" ht="13.5" customHeight="1" x14ac:dyDescent="0.25">
      <c r="A144" s="77" t="s">
        <v>191</v>
      </c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31">
        <f>+AP142+AP104</f>
        <v>8672771964</v>
      </c>
      <c r="AQ144" s="31">
        <f>+AQ142+AQ104</f>
        <v>5755035518.0200005</v>
      </c>
      <c r="AR144" s="31">
        <f>+AR142+AR104</f>
        <v>2917736445.98</v>
      </c>
      <c r="AS144" s="80">
        <f>+AS142+AS104</f>
        <v>0</v>
      </c>
      <c r="AT144" s="81"/>
      <c r="AU144" s="80">
        <f>+AU142+AU104</f>
        <v>5564719789.0200005</v>
      </c>
      <c r="AV144" s="81"/>
      <c r="AW144" s="31">
        <f t="shared" ref="AW144:BD144" si="19">+AW142+AW104</f>
        <v>190315729</v>
      </c>
      <c r="AX144" s="31">
        <f t="shared" si="19"/>
        <v>4450406879.9899998</v>
      </c>
      <c r="AY144" s="31">
        <f t="shared" si="19"/>
        <v>1114312909.03</v>
      </c>
      <c r="AZ144" s="31">
        <f t="shared" si="19"/>
        <v>4399126160.9899998</v>
      </c>
      <c r="BA144" s="31">
        <f t="shared" si="19"/>
        <v>51280719</v>
      </c>
      <c r="BB144" s="31">
        <f t="shared" si="19"/>
        <v>4330123445.9899998</v>
      </c>
      <c r="BC144" s="31">
        <f t="shared" si="19"/>
        <v>69002715</v>
      </c>
      <c r="BD144" s="31">
        <f t="shared" si="19"/>
        <v>5529527</v>
      </c>
      <c r="BE144" s="16">
        <f>AQ144/AP144</f>
        <v>0.66357509939252457</v>
      </c>
      <c r="BF144" s="16">
        <f>AU144/AP144</f>
        <v>0.64163105084726291</v>
      </c>
      <c r="BG144" s="16">
        <f>+AX144/AP144</f>
        <v>0.51314699596199365</v>
      </c>
      <c r="BH144" s="16">
        <f>BB144/AP144</f>
        <v>0.49927790837393216</v>
      </c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2"/>
    </row>
    <row r="145" spans="1:88" x14ac:dyDescent="0.2">
      <c r="CD145" s="2"/>
      <c r="CE145" s="2"/>
      <c r="CF145" s="2"/>
      <c r="CG145" s="2"/>
      <c r="CH145" s="2"/>
      <c r="CI145" s="2"/>
      <c r="CJ145" s="2"/>
    </row>
    <row r="146" spans="1:88" x14ac:dyDescent="0.2">
      <c r="CD146" s="2"/>
      <c r="CE146" s="2"/>
      <c r="CF146" s="2"/>
      <c r="CG146" s="2"/>
      <c r="CH146" s="2"/>
      <c r="CI146" s="2"/>
      <c r="CJ146" s="2"/>
    </row>
    <row r="147" spans="1:88" x14ac:dyDescent="0.2">
      <c r="CD147" s="2"/>
      <c r="CE147" s="2"/>
      <c r="CF147" s="2"/>
      <c r="CG147" s="2"/>
      <c r="CH147" s="2"/>
      <c r="CI147" s="2"/>
      <c r="CJ147" s="2"/>
    </row>
    <row r="148" spans="1:88" s="35" customFormat="1" ht="13.5" customHeight="1" x14ac:dyDescent="0.25">
      <c r="A148" s="32" t="s">
        <v>192</v>
      </c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3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 t="s">
        <v>193</v>
      </c>
      <c r="AL148" s="32"/>
      <c r="AM148" s="32"/>
      <c r="AN148" s="32"/>
      <c r="AO148" s="32"/>
      <c r="AP148" s="32"/>
      <c r="AQ148" s="32"/>
      <c r="AR148" s="34"/>
      <c r="AS148" s="74"/>
      <c r="AT148" s="74"/>
      <c r="AU148" s="34"/>
      <c r="AV148" s="34"/>
      <c r="AW148" s="34"/>
      <c r="AX148" s="34"/>
      <c r="AY148" s="34"/>
    </row>
    <row r="149" spans="1:88" s="35" customFormat="1" ht="13.5" customHeight="1" x14ac:dyDescent="0.25">
      <c r="A149" s="32" t="s">
        <v>194</v>
      </c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3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 t="s">
        <v>195</v>
      </c>
      <c r="AL149" s="32"/>
      <c r="AM149" s="32"/>
      <c r="AN149" s="32"/>
      <c r="AO149" s="32"/>
      <c r="AP149" s="32"/>
      <c r="AQ149" s="32"/>
      <c r="AR149" s="34"/>
      <c r="AS149" s="34"/>
      <c r="AT149" s="34"/>
      <c r="AU149" s="34"/>
      <c r="AV149" s="34"/>
      <c r="AW149" s="34"/>
      <c r="AX149" s="34"/>
      <c r="AY149" s="34"/>
    </row>
    <row r="150" spans="1:88" x14ac:dyDescent="0.2">
      <c r="CD150" s="2"/>
      <c r="CE150" s="2"/>
      <c r="CF150" s="2"/>
      <c r="CG150" s="2"/>
      <c r="CH150" s="2"/>
      <c r="CI150" s="2"/>
      <c r="CJ150" s="2"/>
    </row>
    <row r="151" spans="1:88" x14ac:dyDescent="0.2">
      <c r="CD151" s="2"/>
      <c r="CE151" s="2"/>
      <c r="CF151" s="2"/>
      <c r="CG151" s="2"/>
      <c r="CH151" s="2"/>
      <c r="CI151" s="2"/>
      <c r="CJ151" s="2"/>
    </row>
  </sheetData>
  <mergeCells count="1739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AS47:AT47"/>
    <mergeCell ref="AU47:AV47"/>
    <mergeCell ref="A48:AO48"/>
    <mergeCell ref="AS48:AT48"/>
    <mergeCell ref="AU48:AV48"/>
    <mergeCell ref="A49:B49"/>
    <mergeCell ref="C49:D49"/>
    <mergeCell ref="E49:F49"/>
    <mergeCell ref="G49:H49"/>
    <mergeCell ref="I49:K49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Q50:R50"/>
    <mergeCell ref="S50:Z50"/>
    <mergeCell ref="AA50:AE50"/>
    <mergeCell ref="AF50:AH50"/>
    <mergeCell ref="AJ50:AO50"/>
    <mergeCell ref="AS50:AT50"/>
    <mergeCell ref="AJ49:AO49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L49:N49"/>
    <mergeCell ref="O49:P49"/>
    <mergeCell ref="Q49:R49"/>
    <mergeCell ref="S49:Z49"/>
    <mergeCell ref="AA49:AE49"/>
    <mergeCell ref="AF49:AH49"/>
    <mergeCell ref="AJ52:AO52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L52:N52"/>
    <mergeCell ref="O52:P52"/>
    <mergeCell ref="Q52:R52"/>
    <mergeCell ref="S52:Z52"/>
    <mergeCell ref="AA52:AE52"/>
    <mergeCell ref="AF52:AH52"/>
    <mergeCell ref="AA51:AE51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AA54:AE54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Q53:R53"/>
    <mergeCell ref="S53:Z53"/>
    <mergeCell ref="AA53:AE53"/>
    <mergeCell ref="AF53:AH53"/>
    <mergeCell ref="AJ53:AO53"/>
    <mergeCell ref="AS53:AT53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Q56:R56"/>
    <mergeCell ref="S56:Z56"/>
    <mergeCell ref="AA56:AE56"/>
    <mergeCell ref="AF56:AH56"/>
    <mergeCell ref="AJ56:AO56"/>
    <mergeCell ref="AS56:AT56"/>
    <mergeCell ref="AJ55:AO55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L55:N55"/>
    <mergeCell ref="O55:P55"/>
    <mergeCell ref="Q55:R55"/>
    <mergeCell ref="S55:Z55"/>
    <mergeCell ref="AA55:AE55"/>
    <mergeCell ref="AF55:AH55"/>
    <mergeCell ref="AJ58:AO58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L58:N58"/>
    <mergeCell ref="O58:P58"/>
    <mergeCell ref="Q58:R58"/>
    <mergeCell ref="S58:Z58"/>
    <mergeCell ref="AA58:AE58"/>
    <mergeCell ref="AF58:AH58"/>
    <mergeCell ref="AA57:AE57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AA60:AE60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Q59:R59"/>
    <mergeCell ref="S59:Z59"/>
    <mergeCell ref="AA59:AE59"/>
    <mergeCell ref="AF59:AH59"/>
    <mergeCell ref="AJ59:AO59"/>
    <mergeCell ref="AS59:AT59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Q62:R62"/>
    <mergeCell ref="S62:Z62"/>
    <mergeCell ref="AA62:AE62"/>
    <mergeCell ref="AF62:AH62"/>
    <mergeCell ref="AJ62:AO62"/>
    <mergeCell ref="AS62:AT62"/>
    <mergeCell ref="AJ61:AO61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L61:N61"/>
    <mergeCell ref="O61:P61"/>
    <mergeCell ref="Q61:R61"/>
    <mergeCell ref="S61:Z61"/>
    <mergeCell ref="AA61:AE61"/>
    <mergeCell ref="AF61:AH61"/>
    <mergeCell ref="AJ64:AO64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L64:N64"/>
    <mergeCell ref="O64:P64"/>
    <mergeCell ref="Q64:R64"/>
    <mergeCell ref="S64:Z64"/>
    <mergeCell ref="AA64:AE64"/>
    <mergeCell ref="AF64:AH64"/>
    <mergeCell ref="AA63:AE63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AA66:AE66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Q65:R65"/>
    <mergeCell ref="S65:Z65"/>
    <mergeCell ref="AA65:AE65"/>
    <mergeCell ref="AF65:AH65"/>
    <mergeCell ref="AJ65:AO65"/>
    <mergeCell ref="AS65:AT65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Q68:R68"/>
    <mergeCell ref="S68:Z68"/>
    <mergeCell ref="AA68:AE68"/>
    <mergeCell ref="AF68:AH68"/>
    <mergeCell ref="AJ68:AO68"/>
    <mergeCell ref="AS68:AT68"/>
    <mergeCell ref="AJ67:AO67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L67:N67"/>
    <mergeCell ref="O67:P67"/>
    <mergeCell ref="Q67:R67"/>
    <mergeCell ref="S67:Z67"/>
    <mergeCell ref="AA67:AE67"/>
    <mergeCell ref="AF67:AH67"/>
    <mergeCell ref="AJ70:AO70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L70:N70"/>
    <mergeCell ref="O70:P70"/>
    <mergeCell ref="Q70:R70"/>
    <mergeCell ref="S70:Z70"/>
    <mergeCell ref="AA70:AE70"/>
    <mergeCell ref="AF70:AH70"/>
    <mergeCell ref="AA69:AE69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AA72:AE72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Q71:R71"/>
    <mergeCell ref="S71:Z71"/>
    <mergeCell ref="AA71:AE71"/>
    <mergeCell ref="AF71:AH71"/>
    <mergeCell ref="AJ71:AO71"/>
    <mergeCell ref="AS71:AT71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Q74:R74"/>
    <mergeCell ref="S74:Z74"/>
    <mergeCell ref="AA74:AE74"/>
    <mergeCell ref="AF74:AH74"/>
    <mergeCell ref="AJ74:AO74"/>
    <mergeCell ref="AS74:AT74"/>
    <mergeCell ref="AJ73:AO73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L73:N73"/>
    <mergeCell ref="O73:P73"/>
    <mergeCell ref="Q73:R73"/>
    <mergeCell ref="S73:Z73"/>
    <mergeCell ref="AA73:AE73"/>
    <mergeCell ref="AF73:AH73"/>
    <mergeCell ref="AJ76:AO76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L76:N76"/>
    <mergeCell ref="O76:P76"/>
    <mergeCell ref="Q76:R76"/>
    <mergeCell ref="S76:Z76"/>
    <mergeCell ref="AA76:AE76"/>
    <mergeCell ref="AF76:AH76"/>
    <mergeCell ref="AA75:AE75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AA78:AE78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Q77:R77"/>
    <mergeCell ref="S77:Z77"/>
    <mergeCell ref="AA77:AE77"/>
    <mergeCell ref="AF77:AH77"/>
    <mergeCell ref="AJ77:AO77"/>
    <mergeCell ref="AS77:AT77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Q80:R80"/>
    <mergeCell ref="S80:Z80"/>
    <mergeCell ref="AA80:AE80"/>
    <mergeCell ref="AF80:AH80"/>
    <mergeCell ref="AJ80:AO80"/>
    <mergeCell ref="AS80:AT80"/>
    <mergeCell ref="AJ79:AO79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L79:N79"/>
    <mergeCell ref="O79:P79"/>
    <mergeCell ref="Q79:R79"/>
    <mergeCell ref="S79:Z79"/>
    <mergeCell ref="AA79:AE79"/>
    <mergeCell ref="AF79:AH79"/>
    <mergeCell ref="AJ82:AO82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L82:N82"/>
    <mergeCell ref="O82:P82"/>
    <mergeCell ref="Q82:R82"/>
    <mergeCell ref="S82:Z82"/>
    <mergeCell ref="AA82:AE82"/>
    <mergeCell ref="AF82:AH82"/>
    <mergeCell ref="AA81:AE81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AA84:AE84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Q83:R83"/>
    <mergeCell ref="S83:Z83"/>
    <mergeCell ref="AA83:AE83"/>
    <mergeCell ref="AF83:AH83"/>
    <mergeCell ref="AJ83:AO83"/>
    <mergeCell ref="AS83:AT83"/>
    <mergeCell ref="AU86:AV86"/>
    <mergeCell ref="A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Q86:R86"/>
    <mergeCell ref="S86:Z86"/>
    <mergeCell ref="AA86:AE86"/>
    <mergeCell ref="AF86:AH86"/>
    <mergeCell ref="AJ86:AO86"/>
    <mergeCell ref="AS86:AT86"/>
    <mergeCell ref="AJ85:AO85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L85:N85"/>
    <mergeCell ref="O85:P85"/>
    <mergeCell ref="Q85:R85"/>
    <mergeCell ref="S85:Z85"/>
    <mergeCell ref="AA85:AE85"/>
    <mergeCell ref="AF85:AH85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AS102:AT102"/>
    <mergeCell ref="AU102:AV102"/>
    <mergeCell ref="A103:AO103"/>
    <mergeCell ref="AS103:AT103"/>
    <mergeCell ref="AU103:AV103"/>
    <mergeCell ref="A104:AO104"/>
    <mergeCell ref="AS104:AT104"/>
    <mergeCell ref="AU104:AV104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AS148:AT148"/>
    <mergeCell ref="AS141:AT141"/>
    <mergeCell ref="AU141:AV141"/>
    <mergeCell ref="A142:AO142"/>
    <mergeCell ref="AS142:AT142"/>
    <mergeCell ref="AU142:AV142"/>
    <mergeCell ref="A144:AO144"/>
    <mergeCell ref="AS144:AT144"/>
    <mergeCell ref="AU144:AV144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81"/>
  <sheetViews>
    <sheetView showGridLines="0" topLeftCell="S134" workbookViewId="0">
      <selection activeCell="S170" sqref="S170:BK181"/>
    </sheetView>
  </sheetViews>
  <sheetFormatPr baseColWidth="10" defaultRowHeight="12" x14ac:dyDescent="0.2"/>
  <cols>
    <col min="1" max="1" width="2.85546875" style="39" hidden="1" customWidth="1"/>
    <col min="2" max="5" width="2.7109375" style="39" hidden="1" customWidth="1"/>
    <col min="6" max="6" width="2.85546875" style="39" hidden="1" customWidth="1"/>
    <col min="7" max="9" width="2.7109375" style="39" hidden="1" customWidth="1"/>
    <col min="10" max="10" width="2.42578125" style="39" hidden="1" customWidth="1"/>
    <col min="11" max="11" width="0.28515625" style="39" hidden="1" customWidth="1"/>
    <col min="12" max="12" width="1" style="39" hidden="1" customWidth="1"/>
    <col min="13" max="13" width="1.5703125" style="39" hidden="1" customWidth="1"/>
    <col min="14" max="14" width="5.85546875" style="39" hidden="1" customWidth="1"/>
    <col min="15" max="18" width="2.7109375" style="39" hidden="1" customWidth="1"/>
    <col min="19" max="24" width="2.7109375" style="39" customWidth="1"/>
    <col min="25" max="25" width="18" style="39" customWidth="1"/>
    <col min="26" max="26" width="2.7109375" style="39" customWidth="1"/>
    <col min="27" max="27" width="2.42578125" style="39" hidden="1" customWidth="1"/>
    <col min="28" max="28" width="0.28515625" style="39" hidden="1" customWidth="1"/>
    <col min="29" max="29" width="1.85546875" style="39" hidden="1" customWidth="1"/>
    <col min="30" max="30" width="0.85546875" style="39" hidden="1" customWidth="1"/>
    <col min="31" max="34" width="2.7109375" style="39" hidden="1" customWidth="1"/>
    <col min="35" max="35" width="3.28515625" style="39" hidden="1" customWidth="1"/>
    <col min="36" max="36" width="3.140625" style="39" hidden="1" customWidth="1"/>
    <col min="37" max="38" width="2.7109375" style="39" hidden="1" customWidth="1"/>
    <col min="39" max="40" width="0.85546875" style="39" hidden="1" customWidth="1"/>
    <col min="41" max="41" width="6.5703125" style="39" hidden="1" customWidth="1"/>
    <col min="42" max="42" width="14.28515625" style="39" customWidth="1"/>
    <col min="43" max="43" width="13.42578125" style="39" hidden="1" customWidth="1"/>
    <col min="44" max="44" width="15.28515625" style="39" hidden="1" customWidth="1"/>
    <col min="45" max="45" width="3.85546875" style="39" hidden="1" customWidth="1"/>
    <col min="46" max="46" width="7" style="39" hidden="1" customWidth="1"/>
    <col min="47" max="47" width="6.85546875" style="39" customWidth="1"/>
    <col min="48" max="48" width="6.140625" style="39" customWidth="1"/>
    <col min="49" max="49" width="10.85546875" style="39" hidden="1" customWidth="1"/>
    <col min="50" max="50" width="12.7109375" style="39" hidden="1" customWidth="1"/>
    <col min="51" max="51" width="12.42578125" style="39" hidden="1" customWidth="1"/>
    <col min="52" max="52" width="15.140625" style="39" customWidth="1"/>
    <col min="53" max="53" width="10.85546875" style="39" hidden="1" customWidth="1"/>
    <col min="54" max="54" width="14.7109375" style="39" customWidth="1"/>
    <col min="55" max="56" width="10.85546875" style="39" hidden="1" customWidth="1"/>
    <col min="57" max="57" width="7" style="39" hidden="1" customWidth="1"/>
    <col min="58" max="58" width="11.42578125" style="39"/>
    <col min="59" max="59" width="0" style="39" hidden="1" customWidth="1"/>
    <col min="60" max="60" width="11.42578125" style="39"/>
    <col min="61" max="100" width="11.42578125" style="2"/>
    <col min="101" max="16384" width="11.42578125" style="39"/>
  </cols>
  <sheetData>
    <row r="1" spans="1:100" ht="21.75" customHeight="1" x14ac:dyDescent="0.3">
      <c r="S1" s="118" t="s">
        <v>196</v>
      </c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</row>
    <row r="2" spans="1:100" ht="0" hidden="1" customHeight="1" x14ac:dyDescent="0.2"/>
    <row r="3" spans="1:100" ht="12" customHeight="1" x14ac:dyDescent="0.2"/>
    <row r="4" spans="1:100" ht="0" hidden="1" customHeight="1" x14ac:dyDescent="0.2"/>
    <row r="5" spans="1:100" ht="8.4499999999999993" customHeight="1" x14ac:dyDescent="0.2"/>
    <row r="6" spans="1:100" s="43" customFormat="1" ht="39.75" customHeight="1" x14ac:dyDescent="0.25">
      <c r="A6" s="148" t="s">
        <v>17</v>
      </c>
      <c r="B6" s="149"/>
      <c r="C6" s="151" t="s">
        <v>18</v>
      </c>
      <c r="D6" s="149"/>
      <c r="E6" s="148" t="s">
        <v>19</v>
      </c>
      <c r="F6" s="149"/>
      <c r="G6" s="148" t="s">
        <v>20</v>
      </c>
      <c r="H6" s="149"/>
      <c r="I6" s="148" t="s">
        <v>21</v>
      </c>
      <c r="J6" s="150"/>
      <c r="K6" s="149"/>
      <c r="L6" s="148" t="s">
        <v>22</v>
      </c>
      <c r="M6" s="150"/>
      <c r="N6" s="149"/>
      <c r="O6" s="148" t="s">
        <v>23</v>
      </c>
      <c r="P6" s="149"/>
      <c r="Q6" s="148" t="s">
        <v>24</v>
      </c>
      <c r="R6" s="149"/>
      <c r="S6" s="148" t="s">
        <v>25</v>
      </c>
      <c r="T6" s="150"/>
      <c r="U6" s="150"/>
      <c r="V6" s="150"/>
      <c r="W6" s="150"/>
      <c r="X6" s="150"/>
      <c r="Y6" s="150"/>
      <c r="Z6" s="149"/>
      <c r="AA6" s="148" t="s">
        <v>26</v>
      </c>
      <c r="AB6" s="150"/>
      <c r="AC6" s="150"/>
      <c r="AD6" s="150"/>
      <c r="AE6" s="149"/>
      <c r="AF6" s="148" t="s">
        <v>27</v>
      </c>
      <c r="AG6" s="150"/>
      <c r="AH6" s="149"/>
      <c r="AI6" s="6" t="s">
        <v>28</v>
      </c>
      <c r="AJ6" s="148" t="s">
        <v>29</v>
      </c>
      <c r="AK6" s="150"/>
      <c r="AL6" s="150"/>
      <c r="AM6" s="150"/>
      <c r="AN6" s="150"/>
      <c r="AO6" s="149"/>
      <c r="AP6" s="6" t="s">
        <v>30</v>
      </c>
      <c r="AQ6" s="6" t="s">
        <v>31</v>
      </c>
      <c r="AR6" s="6" t="s">
        <v>32</v>
      </c>
      <c r="AS6" s="148" t="s">
        <v>33</v>
      </c>
      <c r="AT6" s="149"/>
      <c r="AU6" s="148" t="s">
        <v>34</v>
      </c>
      <c r="AV6" s="149"/>
      <c r="AW6" s="6" t="s">
        <v>35</v>
      </c>
      <c r="AX6" s="6" t="s">
        <v>36</v>
      </c>
      <c r="AY6" s="6" t="s">
        <v>37</v>
      </c>
      <c r="AZ6" s="6" t="s">
        <v>38</v>
      </c>
      <c r="BA6" s="6" t="s">
        <v>39</v>
      </c>
      <c r="BB6" s="6" t="s">
        <v>40</v>
      </c>
      <c r="BC6" s="6" t="s">
        <v>41</v>
      </c>
      <c r="BD6" s="6" t="s">
        <v>42</v>
      </c>
      <c r="BE6" s="6" t="s">
        <v>182</v>
      </c>
      <c r="BF6" s="6" t="s">
        <v>183</v>
      </c>
      <c r="BG6" s="6" t="s">
        <v>184</v>
      </c>
      <c r="BH6" s="6" t="s">
        <v>185</v>
      </c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</row>
    <row r="7" spans="1:100" s="47" customFormat="1" ht="13.5" hidden="1" x14ac:dyDescent="0.25">
      <c r="A7" s="88" t="s">
        <v>43</v>
      </c>
      <c r="B7" s="140"/>
      <c r="C7" s="88" t="s">
        <v>54</v>
      </c>
      <c r="D7" s="140"/>
      <c r="E7" s="88"/>
      <c r="F7" s="140"/>
      <c r="G7" s="88"/>
      <c r="H7" s="140"/>
      <c r="I7" s="88"/>
      <c r="J7" s="140"/>
      <c r="K7" s="140"/>
      <c r="L7" s="88"/>
      <c r="M7" s="140"/>
      <c r="N7" s="140"/>
      <c r="O7" s="88"/>
      <c r="P7" s="140"/>
      <c r="Q7" s="88"/>
      <c r="R7" s="140"/>
      <c r="S7" s="88" t="s">
        <v>55</v>
      </c>
      <c r="T7" s="140"/>
      <c r="U7" s="140"/>
      <c r="V7" s="140"/>
      <c r="W7" s="140"/>
      <c r="X7" s="140"/>
      <c r="Y7" s="140"/>
      <c r="Z7" s="140"/>
      <c r="AA7" s="88" t="s">
        <v>44</v>
      </c>
      <c r="AB7" s="140"/>
      <c r="AC7" s="140"/>
      <c r="AD7" s="140"/>
      <c r="AE7" s="140"/>
      <c r="AF7" s="88" t="s">
        <v>45</v>
      </c>
      <c r="AG7" s="140"/>
      <c r="AH7" s="140"/>
      <c r="AI7" s="38" t="s">
        <v>46</v>
      </c>
      <c r="AJ7" s="88" t="s">
        <v>47</v>
      </c>
      <c r="AK7" s="140"/>
      <c r="AL7" s="140"/>
      <c r="AM7" s="140"/>
      <c r="AN7" s="140"/>
      <c r="AO7" s="140"/>
      <c r="AP7" s="44">
        <v>4679898785</v>
      </c>
      <c r="AQ7" s="44">
        <v>3243108750</v>
      </c>
      <c r="AR7" s="44">
        <v>1436790035</v>
      </c>
      <c r="AS7" s="141">
        <v>0</v>
      </c>
      <c r="AT7" s="142"/>
      <c r="AU7" s="141">
        <v>3243108750</v>
      </c>
      <c r="AV7" s="142"/>
      <c r="AW7" s="44">
        <v>0</v>
      </c>
      <c r="AX7" s="44">
        <v>3243108750</v>
      </c>
      <c r="AY7" s="44">
        <v>0</v>
      </c>
      <c r="AZ7" s="44">
        <v>3209575828</v>
      </c>
      <c r="BA7" s="44">
        <v>33532922</v>
      </c>
      <c r="BB7" s="44">
        <v>3140929163</v>
      </c>
      <c r="BC7" s="44">
        <v>68646665</v>
      </c>
      <c r="BD7" s="44">
        <v>3241467</v>
      </c>
      <c r="BE7" s="45">
        <f t="shared" ref="BE7:BE70" si="0">AQ7/AP7</f>
        <v>0.69298694245157699</v>
      </c>
      <c r="BF7" s="45">
        <f t="shared" ref="BF7:BF70" si="1">AU7/AP7</f>
        <v>0.69298694245157699</v>
      </c>
      <c r="BG7" s="45">
        <f t="shared" ref="BG7:BG70" si="2">+AX7/AP7</f>
        <v>0.69298694245157699</v>
      </c>
      <c r="BH7" s="45">
        <f t="shared" ref="BH7:BH70" si="3">BB7/AP7</f>
        <v>0.67115322516531728</v>
      </c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</row>
    <row r="8" spans="1:100" s="43" customFormat="1" ht="13.5" hidden="1" x14ac:dyDescent="0.25">
      <c r="A8" s="82" t="s">
        <v>43</v>
      </c>
      <c r="B8" s="139"/>
      <c r="C8" s="82" t="s">
        <v>54</v>
      </c>
      <c r="D8" s="139"/>
      <c r="E8" s="82" t="s">
        <v>54</v>
      </c>
      <c r="F8" s="139"/>
      <c r="G8" s="82"/>
      <c r="H8" s="139"/>
      <c r="I8" s="82"/>
      <c r="J8" s="139"/>
      <c r="K8" s="139"/>
      <c r="L8" s="82"/>
      <c r="M8" s="139"/>
      <c r="N8" s="139"/>
      <c r="O8" s="82"/>
      <c r="P8" s="139"/>
      <c r="Q8" s="82"/>
      <c r="R8" s="139"/>
      <c r="S8" s="82" t="s">
        <v>56</v>
      </c>
      <c r="T8" s="139"/>
      <c r="U8" s="139"/>
      <c r="V8" s="139"/>
      <c r="W8" s="139"/>
      <c r="X8" s="139"/>
      <c r="Y8" s="139"/>
      <c r="Z8" s="139"/>
      <c r="AA8" s="82" t="s">
        <v>44</v>
      </c>
      <c r="AB8" s="139"/>
      <c r="AC8" s="139"/>
      <c r="AD8" s="139"/>
      <c r="AE8" s="139"/>
      <c r="AF8" s="82" t="s">
        <v>45</v>
      </c>
      <c r="AG8" s="139"/>
      <c r="AH8" s="139"/>
      <c r="AI8" s="37" t="s">
        <v>46</v>
      </c>
      <c r="AJ8" s="82" t="s">
        <v>47</v>
      </c>
      <c r="AK8" s="139"/>
      <c r="AL8" s="139"/>
      <c r="AM8" s="139"/>
      <c r="AN8" s="139"/>
      <c r="AO8" s="139"/>
      <c r="AP8" s="48">
        <v>4679898785</v>
      </c>
      <c r="AQ8" s="48">
        <v>3243108750</v>
      </c>
      <c r="AR8" s="48">
        <v>1436790035</v>
      </c>
      <c r="AS8" s="134">
        <v>0</v>
      </c>
      <c r="AT8" s="135"/>
      <c r="AU8" s="134">
        <v>3243108750</v>
      </c>
      <c r="AV8" s="135"/>
      <c r="AW8" s="48">
        <v>0</v>
      </c>
      <c r="AX8" s="48">
        <v>3243108750</v>
      </c>
      <c r="AY8" s="48">
        <v>0</v>
      </c>
      <c r="AZ8" s="48">
        <v>3209575828</v>
      </c>
      <c r="BA8" s="48">
        <v>33532922</v>
      </c>
      <c r="BB8" s="48">
        <v>3140929163</v>
      </c>
      <c r="BC8" s="48">
        <v>68646665</v>
      </c>
      <c r="BD8" s="48">
        <v>3241467</v>
      </c>
      <c r="BE8" s="49">
        <f t="shared" si="0"/>
        <v>0.69298694245157699</v>
      </c>
      <c r="BF8" s="49">
        <f t="shared" si="1"/>
        <v>0.69298694245157699</v>
      </c>
      <c r="BG8" s="49">
        <f t="shared" si="2"/>
        <v>0.69298694245157699</v>
      </c>
      <c r="BH8" s="49">
        <f t="shared" si="3"/>
        <v>0.67115322516531728</v>
      </c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</row>
    <row r="9" spans="1:100" s="47" customFormat="1" ht="13.5" hidden="1" x14ac:dyDescent="0.25">
      <c r="A9" s="88" t="s">
        <v>43</v>
      </c>
      <c r="B9" s="140"/>
      <c r="C9" s="88" t="s">
        <v>54</v>
      </c>
      <c r="D9" s="140"/>
      <c r="E9" s="88" t="s">
        <v>54</v>
      </c>
      <c r="F9" s="140"/>
      <c r="G9" s="88" t="s">
        <v>54</v>
      </c>
      <c r="H9" s="140"/>
      <c r="I9" s="88"/>
      <c r="J9" s="140"/>
      <c r="K9" s="140"/>
      <c r="L9" s="88"/>
      <c r="M9" s="140"/>
      <c r="N9" s="140"/>
      <c r="O9" s="88"/>
      <c r="P9" s="140"/>
      <c r="Q9" s="88"/>
      <c r="R9" s="140"/>
      <c r="S9" s="88" t="s">
        <v>57</v>
      </c>
      <c r="T9" s="140"/>
      <c r="U9" s="140"/>
      <c r="V9" s="140"/>
      <c r="W9" s="140"/>
      <c r="X9" s="140"/>
      <c r="Y9" s="140"/>
      <c r="Z9" s="140"/>
      <c r="AA9" s="88" t="s">
        <v>44</v>
      </c>
      <c r="AB9" s="140"/>
      <c r="AC9" s="140"/>
      <c r="AD9" s="140"/>
      <c r="AE9" s="140"/>
      <c r="AF9" s="88" t="s">
        <v>45</v>
      </c>
      <c r="AG9" s="140"/>
      <c r="AH9" s="140"/>
      <c r="AI9" s="38" t="s">
        <v>46</v>
      </c>
      <c r="AJ9" s="88" t="s">
        <v>47</v>
      </c>
      <c r="AK9" s="140"/>
      <c r="AL9" s="140"/>
      <c r="AM9" s="140"/>
      <c r="AN9" s="140"/>
      <c r="AO9" s="140"/>
      <c r="AP9" s="44">
        <v>3131687688</v>
      </c>
      <c r="AQ9" s="44">
        <v>2172784624</v>
      </c>
      <c r="AR9" s="44">
        <v>958903064</v>
      </c>
      <c r="AS9" s="141">
        <v>0</v>
      </c>
      <c r="AT9" s="142"/>
      <c r="AU9" s="141">
        <v>2172784624</v>
      </c>
      <c r="AV9" s="142"/>
      <c r="AW9" s="44">
        <v>0</v>
      </c>
      <c r="AX9" s="44">
        <v>2172784624</v>
      </c>
      <c r="AY9" s="44">
        <v>0</v>
      </c>
      <c r="AZ9" s="44">
        <v>2163822097</v>
      </c>
      <c r="BA9" s="44">
        <v>8962527</v>
      </c>
      <c r="BB9" s="44">
        <v>2163822097</v>
      </c>
      <c r="BC9" s="44">
        <v>0</v>
      </c>
      <c r="BD9" s="44">
        <v>2066266</v>
      </c>
      <c r="BE9" s="45">
        <f t="shared" si="0"/>
        <v>0.69380629247471759</v>
      </c>
      <c r="BF9" s="45">
        <f t="shared" si="1"/>
        <v>0.69380629247471759</v>
      </c>
      <c r="BG9" s="45">
        <f t="shared" si="2"/>
        <v>0.69380629247471759</v>
      </c>
      <c r="BH9" s="45">
        <f t="shared" si="3"/>
        <v>0.69094440843872551</v>
      </c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</row>
    <row r="10" spans="1:100" s="43" customFormat="1" ht="13.5" hidden="1" x14ac:dyDescent="0.25">
      <c r="A10" s="82" t="s">
        <v>43</v>
      </c>
      <c r="B10" s="139"/>
      <c r="C10" s="82" t="s">
        <v>54</v>
      </c>
      <c r="D10" s="139"/>
      <c r="E10" s="82" t="s">
        <v>54</v>
      </c>
      <c r="F10" s="139"/>
      <c r="G10" s="82" t="s">
        <v>54</v>
      </c>
      <c r="H10" s="139"/>
      <c r="I10" s="82" t="s">
        <v>58</v>
      </c>
      <c r="J10" s="139"/>
      <c r="K10" s="139"/>
      <c r="L10" s="82"/>
      <c r="M10" s="139"/>
      <c r="N10" s="139"/>
      <c r="O10" s="82"/>
      <c r="P10" s="139"/>
      <c r="Q10" s="82"/>
      <c r="R10" s="139"/>
      <c r="S10" s="82" t="s">
        <v>59</v>
      </c>
      <c r="T10" s="139"/>
      <c r="U10" s="139"/>
      <c r="V10" s="139"/>
      <c r="W10" s="139"/>
      <c r="X10" s="139"/>
      <c r="Y10" s="139"/>
      <c r="Z10" s="139"/>
      <c r="AA10" s="82" t="s">
        <v>44</v>
      </c>
      <c r="AB10" s="139"/>
      <c r="AC10" s="139"/>
      <c r="AD10" s="139"/>
      <c r="AE10" s="139"/>
      <c r="AF10" s="82" t="s">
        <v>45</v>
      </c>
      <c r="AG10" s="139"/>
      <c r="AH10" s="139"/>
      <c r="AI10" s="37" t="s">
        <v>46</v>
      </c>
      <c r="AJ10" s="82" t="s">
        <v>47</v>
      </c>
      <c r="AK10" s="139"/>
      <c r="AL10" s="139"/>
      <c r="AM10" s="139"/>
      <c r="AN10" s="139"/>
      <c r="AO10" s="139"/>
      <c r="AP10" s="48">
        <v>3131687688</v>
      </c>
      <c r="AQ10" s="48">
        <v>2172784624</v>
      </c>
      <c r="AR10" s="48">
        <v>958903064</v>
      </c>
      <c r="AS10" s="134">
        <v>0</v>
      </c>
      <c r="AT10" s="135"/>
      <c r="AU10" s="134">
        <v>2172784624</v>
      </c>
      <c r="AV10" s="135"/>
      <c r="AW10" s="48">
        <v>0</v>
      </c>
      <c r="AX10" s="48">
        <v>2172784624</v>
      </c>
      <c r="AY10" s="48">
        <v>0</v>
      </c>
      <c r="AZ10" s="48">
        <v>2163822097</v>
      </c>
      <c r="BA10" s="48">
        <v>8962527</v>
      </c>
      <c r="BB10" s="48">
        <v>2163822097</v>
      </c>
      <c r="BC10" s="48">
        <v>0</v>
      </c>
      <c r="BD10" s="48">
        <v>2066266</v>
      </c>
      <c r="BE10" s="49">
        <f t="shared" si="0"/>
        <v>0.69380629247471759</v>
      </c>
      <c r="BF10" s="49">
        <f t="shared" si="1"/>
        <v>0.69380629247471759</v>
      </c>
      <c r="BG10" s="49">
        <f t="shared" si="2"/>
        <v>0.69380629247471759</v>
      </c>
      <c r="BH10" s="49">
        <f t="shared" si="3"/>
        <v>0.69094440843872551</v>
      </c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</row>
    <row r="11" spans="1:100" s="43" customFormat="1" ht="13.5" hidden="1" x14ac:dyDescent="0.25">
      <c r="A11" s="82" t="s">
        <v>43</v>
      </c>
      <c r="B11" s="139"/>
      <c r="C11" s="82" t="s">
        <v>54</v>
      </c>
      <c r="D11" s="139"/>
      <c r="E11" s="82" t="s">
        <v>54</v>
      </c>
      <c r="F11" s="139"/>
      <c r="G11" s="82" t="s">
        <v>54</v>
      </c>
      <c r="H11" s="139"/>
      <c r="I11" s="82" t="s">
        <v>58</v>
      </c>
      <c r="J11" s="139"/>
      <c r="K11" s="139"/>
      <c r="L11" s="82" t="s">
        <v>58</v>
      </c>
      <c r="M11" s="139"/>
      <c r="N11" s="139"/>
      <c r="O11" s="82"/>
      <c r="P11" s="139"/>
      <c r="Q11" s="82"/>
      <c r="R11" s="139"/>
      <c r="S11" s="82" t="s">
        <v>60</v>
      </c>
      <c r="T11" s="139"/>
      <c r="U11" s="139"/>
      <c r="V11" s="139"/>
      <c r="W11" s="139"/>
      <c r="X11" s="139"/>
      <c r="Y11" s="139"/>
      <c r="Z11" s="139"/>
      <c r="AA11" s="82" t="s">
        <v>44</v>
      </c>
      <c r="AB11" s="139"/>
      <c r="AC11" s="139"/>
      <c r="AD11" s="139"/>
      <c r="AE11" s="139"/>
      <c r="AF11" s="82" t="s">
        <v>45</v>
      </c>
      <c r="AG11" s="139"/>
      <c r="AH11" s="139"/>
      <c r="AI11" s="37" t="s">
        <v>46</v>
      </c>
      <c r="AJ11" s="82" t="s">
        <v>47</v>
      </c>
      <c r="AK11" s="139"/>
      <c r="AL11" s="139"/>
      <c r="AM11" s="139"/>
      <c r="AN11" s="139"/>
      <c r="AO11" s="139"/>
      <c r="AP11" s="48">
        <v>2422979985</v>
      </c>
      <c r="AQ11" s="48">
        <v>1828693200</v>
      </c>
      <c r="AR11" s="48">
        <v>594286785</v>
      </c>
      <c r="AS11" s="134">
        <v>0</v>
      </c>
      <c r="AT11" s="135"/>
      <c r="AU11" s="134">
        <v>1828693200</v>
      </c>
      <c r="AV11" s="135"/>
      <c r="AW11" s="48">
        <v>0</v>
      </c>
      <c r="AX11" s="48">
        <v>1828693200</v>
      </c>
      <c r="AY11" s="48">
        <v>0</v>
      </c>
      <c r="AZ11" s="48">
        <v>1828693200</v>
      </c>
      <c r="BA11" s="48">
        <v>0</v>
      </c>
      <c r="BB11" s="48">
        <v>1828693200</v>
      </c>
      <c r="BC11" s="48">
        <v>0</v>
      </c>
      <c r="BD11" s="48">
        <v>1976695</v>
      </c>
      <c r="BE11" s="49">
        <f t="shared" si="0"/>
        <v>0.75472897478350409</v>
      </c>
      <c r="BF11" s="49">
        <f t="shared" si="1"/>
        <v>0.75472897478350409</v>
      </c>
      <c r="BG11" s="49">
        <f t="shared" si="2"/>
        <v>0.75472897478350409</v>
      </c>
      <c r="BH11" s="49">
        <f t="shared" si="3"/>
        <v>0.75472897478350409</v>
      </c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</row>
    <row r="12" spans="1:100" s="43" customFormat="1" ht="13.5" hidden="1" x14ac:dyDescent="0.25">
      <c r="A12" s="82" t="s">
        <v>43</v>
      </c>
      <c r="B12" s="139"/>
      <c r="C12" s="82" t="s">
        <v>54</v>
      </c>
      <c r="D12" s="139"/>
      <c r="E12" s="82" t="s">
        <v>54</v>
      </c>
      <c r="F12" s="139"/>
      <c r="G12" s="82" t="s">
        <v>54</v>
      </c>
      <c r="H12" s="139"/>
      <c r="I12" s="82" t="s">
        <v>58</v>
      </c>
      <c r="J12" s="139"/>
      <c r="K12" s="139"/>
      <c r="L12" s="82" t="s">
        <v>61</v>
      </c>
      <c r="M12" s="139"/>
      <c r="N12" s="139"/>
      <c r="O12" s="82"/>
      <c r="P12" s="139"/>
      <c r="Q12" s="82"/>
      <c r="R12" s="139"/>
      <c r="S12" s="82" t="s">
        <v>62</v>
      </c>
      <c r="T12" s="139"/>
      <c r="U12" s="139"/>
      <c r="V12" s="139"/>
      <c r="W12" s="139"/>
      <c r="X12" s="139"/>
      <c r="Y12" s="139"/>
      <c r="Z12" s="139"/>
      <c r="AA12" s="82" t="s">
        <v>44</v>
      </c>
      <c r="AB12" s="139"/>
      <c r="AC12" s="139"/>
      <c r="AD12" s="139"/>
      <c r="AE12" s="139"/>
      <c r="AF12" s="82" t="s">
        <v>45</v>
      </c>
      <c r="AG12" s="139"/>
      <c r="AH12" s="139"/>
      <c r="AI12" s="37" t="s">
        <v>46</v>
      </c>
      <c r="AJ12" s="82" t="s">
        <v>47</v>
      </c>
      <c r="AK12" s="139"/>
      <c r="AL12" s="139"/>
      <c r="AM12" s="139"/>
      <c r="AN12" s="139"/>
      <c r="AO12" s="139"/>
      <c r="AP12" s="48">
        <v>119726849</v>
      </c>
      <c r="AQ12" s="48">
        <v>87472605</v>
      </c>
      <c r="AR12" s="48">
        <v>32254244</v>
      </c>
      <c r="AS12" s="134">
        <v>0</v>
      </c>
      <c r="AT12" s="135"/>
      <c r="AU12" s="134">
        <v>87472605</v>
      </c>
      <c r="AV12" s="135"/>
      <c r="AW12" s="48">
        <v>0</v>
      </c>
      <c r="AX12" s="48">
        <v>87472605</v>
      </c>
      <c r="AY12" s="48">
        <v>0</v>
      </c>
      <c r="AZ12" s="48">
        <v>87472605</v>
      </c>
      <c r="BA12" s="48">
        <v>0</v>
      </c>
      <c r="BB12" s="48">
        <v>87472605</v>
      </c>
      <c r="BC12" s="48">
        <v>0</v>
      </c>
      <c r="BD12" s="48">
        <v>0</v>
      </c>
      <c r="BE12" s="49">
        <f t="shared" si="0"/>
        <v>0.73060141255367039</v>
      </c>
      <c r="BF12" s="49">
        <f t="shared" si="1"/>
        <v>0.73060141255367039</v>
      </c>
      <c r="BG12" s="49">
        <f t="shared" si="2"/>
        <v>0.73060141255367039</v>
      </c>
      <c r="BH12" s="49">
        <f t="shared" si="3"/>
        <v>0.73060141255367039</v>
      </c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</row>
    <row r="13" spans="1:100" s="43" customFormat="1" ht="13.5" hidden="1" x14ac:dyDescent="0.25">
      <c r="A13" s="82" t="s">
        <v>43</v>
      </c>
      <c r="B13" s="139"/>
      <c r="C13" s="82" t="s">
        <v>54</v>
      </c>
      <c r="D13" s="139"/>
      <c r="E13" s="82" t="s">
        <v>54</v>
      </c>
      <c r="F13" s="139"/>
      <c r="G13" s="82" t="s">
        <v>54</v>
      </c>
      <c r="H13" s="139"/>
      <c r="I13" s="82" t="s">
        <v>58</v>
      </c>
      <c r="J13" s="139"/>
      <c r="K13" s="139"/>
      <c r="L13" s="82" t="s">
        <v>63</v>
      </c>
      <c r="M13" s="139"/>
      <c r="N13" s="139"/>
      <c r="O13" s="82"/>
      <c r="P13" s="139"/>
      <c r="Q13" s="82"/>
      <c r="R13" s="139"/>
      <c r="S13" s="82" t="s">
        <v>64</v>
      </c>
      <c r="T13" s="139"/>
      <c r="U13" s="139"/>
      <c r="V13" s="139"/>
      <c r="W13" s="139"/>
      <c r="X13" s="139"/>
      <c r="Y13" s="139"/>
      <c r="Z13" s="139"/>
      <c r="AA13" s="82" t="s">
        <v>44</v>
      </c>
      <c r="AB13" s="139"/>
      <c r="AC13" s="139"/>
      <c r="AD13" s="139"/>
      <c r="AE13" s="139"/>
      <c r="AF13" s="82" t="s">
        <v>45</v>
      </c>
      <c r="AG13" s="139"/>
      <c r="AH13" s="139"/>
      <c r="AI13" s="37" t="s">
        <v>46</v>
      </c>
      <c r="AJ13" s="82" t="s">
        <v>47</v>
      </c>
      <c r="AK13" s="139"/>
      <c r="AL13" s="139"/>
      <c r="AM13" s="139"/>
      <c r="AN13" s="139"/>
      <c r="AO13" s="139"/>
      <c r="AP13" s="48">
        <v>11276423</v>
      </c>
      <c r="AQ13" s="48">
        <v>8784429</v>
      </c>
      <c r="AR13" s="48">
        <v>2491994</v>
      </c>
      <c r="AS13" s="134">
        <v>0</v>
      </c>
      <c r="AT13" s="135"/>
      <c r="AU13" s="134">
        <v>8784429</v>
      </c>
      <c r="AV13" s="135"/>
      <c r="AW13" s="48">
        <v>0</v>
      </c>
      <c r="AX13" s="48">
        <v>8784429</v>
      </c>
      <c r="AY13" s="48">
        <v>0</v>
      </c>
      <c r="AZ13" s="48">
        <v>8784429</v>
      </c>
      <c r="BA13" s="48">
        <v>0</v>
      </c>
      <c r="BB13" s="48">
        <v>8784429</v>
      </c>
      <c r="BC13" s="48">
        <v>0</v>
      </c>
      <c r="BD13" s="48">
        <v>35256</v>
      </c>
      <c r="BE13" s="49">
        <f t="shared" si="0"/>
        <v>0.77900846749008967</v>
      </c>
      <c r="BF13" s="49">
        <f t="shared" si="1"/>
        <v>0.77900846749008967</v>
      </c>
      <c r="BG13" s="49">
        <f t="shared" si="2"/>
        <v>0.77900846749008967</v>
      </c>
      <c r="BH13" s="49">
        <f t="shared" si="3"/>
        <v>0.77900846749008967</v>
      </c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</row>
    <row r="14" spans="1:100" s="43" customFormat="1" ht="13.5" hidden="1" x14ac:dyDescent="0.25">
      <c r="A14" s="82" t="s">
        <v>43</v>
      </c>
      <c r="B14" s="139"/>
      <c r="C14" s="82" t="s">
        <v>54</v>
      </c>
      <c r="D14" s="139"/>
      <c r="E14" s="82" t="s">
        <v>54</v>
      </c>
      <c r="F14" s="139"/>
      <c r="G14" s="82" t="s">
        <v>54</v>
      </c>
      <c r="H14" s="139"/>
      <c r="I14" s="82" t="s">
        <v>58</v>
      </c>
      <c r="J14" s="139"/>
      <c r="K14" s="139"/>
      <c r="L14" s="82" t="s">
        <v>65</v>
      </c>
      <c r="M14" s="139"/>
      <c r="N14" s="139"/>
      <c r="O14" s="82"/>
      <c r="P14" s="139"/>
      <c r="Q14" s="82"/>
      <c r="R14" s="139"/>
      <c r="S14" s="82" t="s">
        <v>66</v>
      </c>
      <c r="T14" s="139"/>
      <c r="U14" s="139"/>
      <c r="V14" s="139"/>
      <c r="W14" s="139"/>
      <c r="X14" s="139"/>
      <c r="Y14" s="139"/>
      <c r="Z14" s="139"/>
      <c r="AA14" s="82" t="s">
        <v>44</v>
      </c>
      <c r="AB14" s="139"/>
      <c r="AC14" s="139"/>
      <c r="AD14" s="139"/>
      <c r="AE14" s="139"/>
      <c r="AF14" s="82" t="s">
        <v>45</v>
      </c>
      <c r="AG14" s="139"/>
      <c r="AH14" s="139"/>
      <c r="AI14" s="37" t="s">
        <v>46</v>
      </c>
      <c r="AJ14" s="82" t="s">
        <v>47</v>
      </c>
      <c r="AK14" s="139"/>
      <c r="AL14" s="139"/>
      <c r="AM14" s="139"/>
      <c r="AN14" s="139"/>
      <c r="AO14" s="139"/>
      <c r="AP14" s="48">
        <v>11568597</v>
      </c>
      <c r="AQ14" s="48">
        <v>8074457</v>
      </c>
      <c r="AR14" s="48">
        <v>3494140</v>
      </c>
      <c r="AS14" s="134">
        <v>0</v>
      </c>
      <c r="AT14" s="135"/>
      <c r="AU14" s="134">
        <v>8074457</v>
      </c>
      <c r="AV14" s="135"/>
      <c r="AW14" s="48">
        <v>0</v>
      </c>
      <c r="AX14" s="48">
        <v>8074457</v>
      </c>
      <c r="AY14" s="48">
        <v>0</v>
      </c>
      <c r="AZ14" s="48">
        <v>8074457</v>
      </c>
      <c r="BA14" s="48">
        <v>0</v>
      </c>
      <c r="BB14" s="48">
        <v>8074457</v>
      </c>
      <c r="BC14" s="48">
        <v>0</v>
      </c>
      <c r="BD14" s="48">
        <v>54315</v>
      </c>
      <c r="BE14" s="49">
        <f t="shared" si="0"/>
        <v>0.69796337446969581</v>
      </c>
      <c r="BF14" s="49">
        <f t="shared" si="1"/>
        <v>0.69796337446969581</v>
      </c>
      <c r="BG14" s="49">
        <f t="shared" si="2"/>
        <v>0.69796337446969581</v>
      </c>
      <c r="BH14" s="49">
        <f t="shared" si="3"/>
        <v>0.69796337446969581</v>
      </c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</row>
    <row r="15" spans="1:100" s="43" customFormat="1" ht="13.5" hidden="1" x14ac:dyDescent="0.25">
      <c r="A15" s="82" t="s">
        <v>43</v>
      </c>
      <c r="B15" s="139"/>
      <c r="C15" s="82" t="s">
        <v>54</v>
      </c>
      <c r="D15" s="139"/>
      <c r="E15" s="82" t="s">
        <v>54</v>
      </c>
      <c r="F15" s="139"/>
      <c r="G15" s="82" t="s">
        <v>54</v>
      </c>
      <c r="H15" s="139"/>
      <c r="I15" s="82" t="s">
        <v>58</v>
      </c>
      <c r="J15" s="139"/>
      <c r="K15" s="139"/>
      <c r="L15" s="82" t="s">
        <v>67</v>
      </c>
      <c r="M15" s="139"/>
      <c r="N15" s="139"/>
      <c r="O15" s="82"/>
      <c r="P15" s="139"/>
      <c r="Q15" s="82"/>
      <c r="R15" s="139"/>
      <c r="S15" s="82" t="s">
        <v>68</v>
      </c>
      <c r="T15" s="139"/>
      <c r="U15" s="139"/>
      <c r="V15" s="139"/>
      <c r="W15" s="139"/>
      <c r="X15" s="139"/>
      <c r="Y15" s="139"/>
      <c r="Z15" s="139"/>
      <c r="AA15" s="82" t="s">
        <v>44</v>
      </c>
      <c r="AB15" s="139"/>
      <c r="AC15" s="139"/>
      <c r="AD15" s="139"/>
      <c r="AE15" s="139"/>
      <c r="AF15" s="82" t="s">
        <v>45</v>
      </c>
      <c r="AG15" s="139"/>
      <c r="AH15" s="139"/>
      <c r="AI15" s="37" t="s">
        <v>46</v>
      </c>
      <c r="AJ15" s="82" t="s">
        <v>47</v>
      </c>
      <c r="AK15" s="139"/>
      <c r="AL15" s="139"/>
      <c r="AM15" s="139"/>
      <c r="AN15" s="139"/>
      <c r="AO15" s="139"/>
      <c r="AP15" s="48">
        <v>119042682</v>
      </c>
      <c r="AQ15" s="48">
        <v>117749462</v>
      </c>
      <c r="AR15" s="48">
        <v>1293220</v>
      </c>
      <c r="AS15" s="134">
        <v>0</v>
      </c>
      <c r="AT15" s="135"/>
      <c r="AU15" s="134">
        <v>117749462</v>
      </c>
      <c r="AV15" s="135"/>
      <c r="AW15" s="48">
        <v>0</v>
      </c>
      <c r="AX15" s="48">
        <v>117749462</v>
      </c>
      <c r="AY15" s="48">
        <v>0</v>
      </c>
      <c r="AZ15" s="48">
        <v>117516343</v>
      </c>
      <c r="BA15" s="48">
        <v>233119</v>
      </c>
      <c r="BB15" s="48">
        <v>117516343</v>
      </c>
      <c r="BC15" s="48">
        <v>0</v>
      </c>
      <c r="BD15" s="48">
        <v>0</v>
      </c>
      <c r="BE15" s="49">
        <f t="shared" si="0"/>
        <v>0.98913650147768006</v>
      </c>
      <c r="BF15" s="49">
        <f t="shared" si="1"/>
        <v>0.98913650147768006</v>
      </c>
      <c r="BG15" s="49">
        <f t="shared" si="2"/>
        <v>0.98913650147768006</v>
      </c>
      <c r="BH15" s="49">
        <f t="shared" si="3"/>
        <v>0.98717822066542482</v>
      </c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</row>
    <row r="16" spans="1:100" s="43" customFormat="1" ht="13.5" hidden="1" x14ac:dyDescent="0.25">
      <c r="A16" s="82" t="s">
        <v>43</v>
      </c>
      <c r="B16" s="139"/>
      <c r="C16" s="82" t="s">
        <v>54</v>
      </c>
      <c r="D16" s="139"/>
      <c r="E16" s="82" t="s">
        <v>54</v>
      </c>
      <c r="F16" s="139"/>
      <c r="G16" s="82" t="s">
        <v>54</v>
      </c>
      <c r="H16" s="139"/>
      <c r="I16" s="82" t="s">
        <v>58</v>
      </c>
      <c r="J16" s="139"/>
      <c r="K16" s="139"/>
      <c r="L16" s="82" t="s">
        <v>69</v>
      </c>
      <c r="M16" s="139"/>
      <c r="N16" s="139"/>
      <c r="O16" s="82"/>
      <c r="P16" s="139"/>
      <c r="Q16" s="82"/>
      <c r="R16" s="139"/>
      <c r="S16" s="82" t="s">
        <v>70</v>
      </c>
      <c r="T16" s="139"/>
      <c r="U16" s="139"/>
      <c r="V16" s="139"/>
      <c r="W16" s="139"/>
      <c r="X16" s="139"/>
      <c r="Y16" s="139"/>
      <c r="Z16" s="139"/>
      <c r="AA16" s="82" t="s">
        <v>44</v>
      </c>
      <c r="AB16" s="139"/>
      <c r="AC16" s="139"/>
      <c r="AD16" s="139"/>
      <c r="AE16" s="139"/>
      <c r="AF16" s="82" t="s">
        <v>45</v>
      </c>
      <c r="AG16" s="139"/>
      <c r="AH16" s="139"/>
      <c r="AI16" s="37" t="s">
        <v>46</v>
      </c>
      <c r="AJ16" s="82" t="s">
        <v>47</v>
      </c>
      <c r="AK16" s="139"/>
      <c r="AL16" s="139"/>
      <c r="AM16" s="139"/>
      <c r="AN16" s="139"/>
      <c r="AO16" s="139"/>
      <c r="AP16" s="48">
        <v>84031629</v>
      </c>
      <c r="AQ16" s="48">
        <v>64875595</v>
      </c>
      <c r="AR16" s="48">
        <v>19156034</v>
      </c>
      <c r="AS16" s="134">
        <v>0</v>
      </c>
      <c r="AT16" s="135"/>
      <c r="AU16" s="134">
        <v>64875595</v>
      </c>
      <c r="AV16" s="135"/>
      <c r="AW16" s="48">
        <v>0</v>
      </c>
      <c r="AX16" s="48">
        <v>64875595</v>
      </c>
      <c r="AY16" s="48">
        <v>0</v>
      </c>
      <c r="AZ16" s="48">
        <v>63975867</v>
      </c>
      <c r="BA16" s="48">
        <v>899728</v>
      </c>
      <c r="BB16" s="48">
        <v>63975867</v>
      </c>
      <c r="BC16" s="48">
        <v>0</v>
      </c>
      <c r="BD16" s="48">
        <v>0</v>
      </c>
      <c r="BE16" s="49">
        <f t="shared" si="0"/>
        <v>0.77203781209572886</v>
      </c>
      <c r="BF16" s="49">
        <f t="shared" si="1"/>
        <v>0.77203781209572886</v>
      </c>
      <c r="BG16" s="49">
        <f t="shared" si="2"/>
        <v>0.77203781209572886</v>
      </c>
      <c r="BH16" s="49">
        <f t="shared" si="3"/>
        <v>0.76133079605061571</v>
      </c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</row>
    <row r="17" spans="1:100" s="43" customFormat="1" ht="13.5" hidden="1" x14ac:dyDescent="0.25">
      <c r="A17" s="82" t="s">
        <v>43</v>
      </c>
      <c r="B17" s="139"/>
      <c r="C17" s="82" t="s">
        <v>54</v>
      </c>
      <c r="D17" s="139"/>
      <c r="E17" s="82" t="s">
        <v>54</v>
      </c>
      <c r="F17" s="139"/>
      <c r="G17" s="82" t="s">
        <v>54</v>
      </c>
      <c r="H17" s="139"/>
      <c r="I17" s="82" t="s">
        <v>58</v>
      </c>
      <c r="J17" s="139"/>
      <c r="K17" s="139"/>
      <c r="L17" s="82" t="s">
        <v>71</v>
      </c>
      <c r="M17" s="139"/>
      <c r="N17" s="139"/>
      <c r="O17" s="82"/>
      <c r="P17" s="139"/>
      <c r="Q17" s="82"/>
      <c r="R17" s="139"/>
      <c r="S17" s="82" t="s">
        <v>72</v>
      </c>
      <c r="T17" s="139"/>
      <c r="U17" s="139"/>
      <c r="V17" s="139"/>
      <c r="W17" s="139"/>
      <c r="X17" s="139"/>
      <c r="Y17" s="139"/>
      <c r="Z17" s="139"/>
      <c r="AA17" s="82" t="s">
        <v>44</v>
      </c>
      <c r="AB17" s="139"/>
      <c r="AC17" s="139"/>
      <c r="AD17" s="139"/>
      <c r="AE17" s="139"/>
      <c r="AF17" s="82" t="s">
        <v>45</v>
      </c>
      <c r="AG17" s="139"/>
      <c r="AH17" s="139"/>
      <c r="AI17" s="37" t="s">
        <v>46</v>
      </c>
      <c r="AJ17" s="82" t="s">
        <v>47</v>
      </c>
      <c r="AK17" s="139"/>
      <c r="AL17" s="139"/>
      <c r="AM17" s="139"/>
      <c r="AN17" s="139"/>
      <c r="AO17" s="139"/>
      <c r="AP17" s="48">
        <v>3270211</v>
      </c>
      <c r="AQ17" s="48">
        <v>768524</v>
      </c>
      <c r="AR17" s="48">
        <v>2501687</v>
      </c>
      <c r="AS17" s="134">
        <v>0</v>
      </c>
      <c r="AT17" s="135"/>
      <c r="AU17" s="134">
        <v>768524</v>
      </c>
      <c r="AV17" s="135"/>
      <c r="AW17" s="48">
        <v>0</v>
      </c>
      <c r="AX17" s="48">
        <v>768524</v>
      </c>
      <c r="AY17" s="48">
        <v>0</v>
      </c>
      <c r="AZ17" s="48">
        <v>768524</v>
      </c>
      <c r="BA17" s="48">
        <v>0</v>
      </c>
      <c r="BB17" s="48">
        <v>768524</v>
      </c>
      <c r="BC17" s="48">
        <v>0</v>
      </c>
      <c r="BD17" s="48">
        <v>0</v>
      </c>
      <c r="BE17" s="49">
        <f t="shared" si="0"/>
        <v>0.235007465879113</v>
      </c>
      <c r="BF17" s="49">
        <f t="shared" si="1"/>
        <v>0.235007465879113</v>
      </c>
      <c r="BG17" s="49">
        <f t="shared" si="2"/>
        <v>0.235007465879113</v>
      </c>
      <c r="BH17" s="49">
        <f t="shared" si="3"/>
        <v>0.235007465879113</v>
      </c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</row>
    <row r="18" spans="1:100" s="43" customFormat="1" ht="13.5" hidden="1" x14ac:dyDescent="0.25">
      <c r="A18" s="82" t="s">
        <v>43</v>
      </c>
      <c r="B18" s="139"/>
      <c r="C18" s="82" t="s">
        <v>54</v>
      </c>
      <c r="D18" s="139"/>
      <c r="E18" s="82" t="s">
        <v>54</v>
      </c>
      <c r="F18" s="139"/>
      <c r="G18" s="82" t="s">
        <v>54</v>
      </c>
      <c r="H18" s="139"/>
      <c r="I18" s="82" t="s">
        <v>58</v>
      </c>
      <c r="J18" s="139"/>
      <c r="K18" s="139"/>
      <c r="L18" s="82" t="s">
        <v>73</v>
      </c>
      <c r="M18" s="139"/>
      <c r="N18" s="139"/>
      <c r="O18" s="82"/>
      <c r="P18" s="139"/>
      <c r="Q18" s="82"/>
      <c r="R18" s="139"/>
      <c r="S18" s="82" t="s">
        <v>74</v>
      </c>
      <c r="T18" s="139"/>
      <c r="U18" s="139"/>
      <c r="V18" s="139"/>
      <c r="W18" s="139"/>
      <c r="X18" s="139"/>
      <c r="Y18" s="139"/>
      <c r="Z18" s="139"/>
      <c r="AA18" s="82" t="s">
        <v>44</v>
      </c>
      <c r="AB18" s="139"/>
      <c r="AC18" s="139"/>
      <c r="AD18" s="139"/>
      <c r="AE18" s="139"/>
      <c r="AF18" s="82" t="s">
        <v>45</v>
      </c>
      <c r="AG18" s="139"/>
      <c r="AH18" s="139"/>
      <c r="AI18" s="37" t="s">
        <v>46</v>
      </c>
      <c r="AJ18" s="82" t="s">
        <v>47</v>
      </c>
      <c r="AK18" s="139"/>
      <c r="AL18" s="139"/>
      <c r="AM18" s="139"/>
      <c r="AN18" s="139"/>
      <c r="AO18" s="139"/>
      <c r="AP18" s="48">
        <v>254109981</v>
      </c>
      <c r="AQ18" s="48">
        <v>6435683</v>
      </c>
      <c r="AR18" s="48">
        <v>247674298</v>
      </c>
      <c r="AS18" s="134">
        <v>0</v>
      </c>
      <c r="AT18" s="135"/>
      <c r="AU18" s="134">
        <v>6435683</v>
      </c>
      <c r="AV18" s="135"/>
      <c r="AW18" s="48">
        <v>0</v>
      </c>
      <c r="AX18" s="48">
        <v>6435683</v>
      </c>
      <c r="AY18" s="48">
        <v>0</v>
      </c>
      <c r="AZ18" s="48">
        <v>2211738</v>
      </c>
      <c r="BA18" s="48">
        <v>4223945</v>
      </c>
      <c r="BB18" s="48">
        <v>2211738</v>
      </c>
      <c r="BC18" s="48">
        <v>0</v>
      </c>
      <c r="BD18" s="48">
        <v>0</v>
      </c>
      <c r="BE18" s="49">
        <f t="shared" si="0"/>
        <v>2.5326368427850143E-2</v>
      </c>
      <c r="BF18" s="49">
        <f t="shared" si="1"/>
        <v>2.5326368427850143E-2</v>
      </c>
      <c r="BG18" s="49">
        <f t="shared" si="2"/>
        <v>2.5326368427850143E-2</v>
      </c>
      <c r="BH18" s="49">
        <f t="shared" si="3"/>
        <v>8.7038611836344985E-3</v>
      </c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</row>
    <row r="19" spans="1:100" s="43" customFormat="1" ht="13.5" hidden="1" x14ac:dyDescent="0.25">
      <c r="A19" s="82" t="s">
        <v>43</v>
      </c>
      <c r="B19" s="139"/>
      <c r="C19" s="82" t="s">
        <v>54</v>
      </c>
      <c r="D19" s="139"/>
      <c r="E19" s="82" t="s">
        <v>54</v>
      </c>
      <c r="F19" s="139"/>
      <c r="G19" s="82" t="s">
        <v>54</v>
      </c>
      <c r="H19" s="139"/>
      <c r="I19" s="82" t="s">
        <v>58</v>
      </c>
      <c r="J19" s="139"/>
      <c r="K19" s="139"/>
      <c r="L19" s="82" t="s">
        <v>75</v>
      </c>
      <c r="M19" s="139"/>
      <c r="N19" s="139"/>
      <c r="O19" s="82"/>
      <c r="P19" s="139"/>
      <c r="Q19" s="82"/>
      <c r="R19" s="139"/>
      <c r="S19" s="82" t="s">
        <v>76</v>
      </c>
      <c r="T19" s="139"/>
      <c r="U19" s="139"/>
      <c r="V19" s="139"/>
      <c r="W19" s="139"/>
      <c r="X19" s="139"/>
      <c r="Y19" s="139"/>
      <c r="Z19" s="139"/>
      <c r="AA19" s="82" t="s">
        <v>44</v>
      </c>
      <c r="AB19" s="139"/>
      <c r="AC19" s="139"/>
      <c r="AD19" s="139"/>
      <c r="AE19" s="139"/>
      <c r="AF19" s="82" t="s">
        <v>45</v>
      </c>
      <c r="AG19" s="139"/>
      <c r="AH19" s="139"/>
      <c r="AI19" s="37" t="s">
        <v>46</v>
      </c>
      <c r="AJ19" s="82" t="s">
        <v>47</v>
      </c>
      <c r="AK19" s="139"/>
      <c r="AL19" s="139"/>
      <c r="AM19" s="139"/>
      <c r="AN19" s="139"/>
      <c r="AO19" s="139"/>
      <c r="AP19" s="48">
        <v>101581331</v>
      </c>
      <c r="AQ19" s="48">
        <v>45943358</v>
      </c>
      <c r="AR19" s="48">
        <v>55637973</v>
      </c>
      <c r="AS19" s="134">
        <v>0</v>
      </c>
      <c r="AT19" s="135"/>
      <c r="AU19" s="134">
        <v>45943358</v>
      </c>
      <c r="AV19" s="135"/>
      <c r="AW19" s="48">
        <v>0</v>
      </c>
      <c r="AX19" s="48">
        <v>45943358</v>
      </c>
      <c r="AY19" s="48">
        <v>0</v>
      </c>
      <c r="AZ19" s="48">
        <v>42337623</v>
      </c>
      <c r="BA19" s="48">
        <v>3605735</v>
      </c>
      <c r="BB19" s="48">
        <v>42337623</v>
      </c>
      <c r="BC19" s="48">
        <v>0</v>
      </c>
      <c r="BD19" s="48">
        <v>0</v>
      </c>
      <c r="BE19" s="49">
        <f t="shared" si="0"/>
        <v>0.45228151223968505</v>
      </c>
      <c r="BF19" s="49">
        <f t="shared" si="1"/>
        <v>0.45228151223968505</v>
      </c>
      <c r="BG19" s="49">
        <f t="shared" si="2"/>
        <v>0.45228151223968505</v>
      </c>
      <c r="BH19" s="49">
        <f t="shared" si="3"/>
        <v>0.41678547212577871</v>
      </c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</row>
    <row r="20" spans="1:100" s="43" customFormat="1" ht="13.5" hidden="1" x14ac:dyDescent="0.25">
      <c r="A20" s="82" t="s">
        <v>43</v>
      </c>
      <c r="B20" s="139"/>
      <c r="C20" s="82" t="s">
        <v>54</v>
      </c>
      <c r="D20" s="139"/>
      <c r="E20" s="82" t="s">
        <v>54</v>
      </c>
      <c r="F20" s="139"/>
      <c r="G20" s="82" t="s">
        <v>54</v>
      </c>
      <c r="H20" s="139"/>
      <c r="I20" s="82" t="s">
        <v>58</v>
      </c>
      <c r="J20" s="139"/>
      <c r="K20" s="139"/>
      <c r="L20" s="82" t="s">
        <v>77</v>
      </c>
      <c r="M20" s="139"/>
      <c r="N20" s="139"/>
      <c r="O20" s="82"/>
      <c r="P20" s="139"/>
      <c r="Q20" s="82"/>
      <c r="R20" s="139"/>
      <c r="S20" s="82" t="s">
        <v>78</v>
      </c>
      <c r="T20" s="139"/>
      <c r="U20" s="139"/>
      <c r="V20" s="139"/>
      <c r="W20" s="139"/>
      <c r="X20" s="139"/>
      <c r="Y20" s="139"/>
      <c r="Z20" s="139"/>
      <c r="AA20" s="82" t="s">
        <v>44</v>
      </c>
      <c r="AB20" s="139"/>
      <c r="AC20" s="139"/>
      <c r="AD20" s="139"/>
      <c r="AE20" s="139"/>
      <c r="AF20" s="82" t="s">
        <v>45</v>
      </c>
      <c r="AG20" s="139"/>
      <c r="AH20" s="139"/>
      <c r="AI20" s="37" t="s">
        <v>46</v>
      </c>
      <c r="AJ20" s="82" t="s">
        <v>47</v>
      </c>
      <c r="AK20" s="139"/>
      <c r="AL20" s="139"/>
      <c r="AM20" s="139"/>
      <c r="AN20" s="139"/>
      <c r="AO20" s="139"/>
      <c r="AP20" s="48">
        <v>4100000</v>
      </c>
      <c r="AQ20" s="48">
        <v>3987311</v>
      </c>
      <c r="AR20" s="48">
        <v>112689</v>
      </c>
      <c r="AS20" s="134">
        <v>0</v>
      </c>
      <c r="AT20" s="135"/>
      <c r="AU20" s="134">
        <v>3987311</v>
      </c>
      <c r="AV20" s="135"/>
      <c r="AW20" s="48">
        <v>0</v>
      </c>
      <c r="AX20" s="48">
        <v>3987311</v>
      </c>
      <c r="AY20" s="48">
        <v>0</v>
      </c>
      <c r="AZ20" s="48">
        <v>3987311</v>
      </c>
      <c r="BA20" s="48">
        <v>0</v>
      </c>
      <c r="BB20" s="48">
        <v>3987311</v>
      </c>
      <c r="BC20" s="48">
        <v>0</v>
      </c>
      <c r="BD20" s="48">
        <v>0</v>
      </c>
      <c r="BE20" s="49">
        <f t="shared" si="0"/>
        <v>0.97251487804878045</v>
      </c>
      <c r="BF20" s="49">
        <f t="shared" si="1"/>
        <v>0.97251487804878045</v>
      </c>
      <c r="BG20" s="49">
        <f t="shared" si="2"/>
        <v>0.97251487804878045</v>
      </c>
      <c r="BH20" s="49">
        <f t="shared" si="3"/>
        <v>0.97251487804878045</v>
      </c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</row>
    <row r="21" spans="1:100" s="47" customFormat="1" ht="13.5" hidden="1" x14ac:dyDescent="0.25">
      <c r="A21" s="88" t="s">
        <v>43</v>
      </c>
      <c r="B21" s="140"/>
      <c r="C21" s="88" t="s">
        <v>54</v>
      </c>
      <c r="D21" s="140"/>
      <c r="E21" s="88" t="s">
        <v>54</v>
      </c>
      <c r="F21" s="140"/>
      <c r="G21" s="88" t="s">
        <v>79</v>
      </c>
      <c r="H21" s="140"/>
      <c r="I21" s="88"/>
      <c r="J21" s="140"/>
      <c r="K21" s="140"/>
      <c r="L21" s="88"/>
      <c r="M21" s="140"/>
      <c r="N21" s="140"/>
      <c r="O21" s="88"/>
      <c r="P21" s="140"/>
      <c r="Q21" s="88"/>
      <c r="R21" s="140"/>
      <c r="S21" s="88" t="s">
        <v>80</v>
      </c>
      <c r="T21" s="140"/>
      <c r="U21" s="140"/>
      <c r="V21" s="140"/>
      <c r="W21" s="140"/>
      <c r="X21" s="140"/>
      <c r="Y21" s="140"/>
      <c r="Z21" s="140"/>
      <c r="AA21" s="88" t="s">
        <v>44</v>
      </c>
      <c r="AB21" s="140"/>
      <c r="AC21" s="140"/>
      <c r="AD21" s="140"/>
      <c r="AE21" s="140"/>
      <c r="AF21" s="88" t="s">
        <v>45</v>
      </c>
      <c r="AG21" s="140"/>
      <c r="AH21" s="140"/>
      <c r="AI21" s="38" t="s">
        <v>46</v>
      </c>
      <c r="AJ21" s="88" t="s">
        <v>47</v>
      </c>
      <c r="AK21" s="140"/>
      <c r="AL21" s="140"/>
      <c r="AM21" s="140"/>
      <c r="AN21" s="140"/>
      <c r="AO21" s="140"/>
      <c r="AP21" s="44">
        <v>1121340468</v>
      </c>
      <c r="AQ21" s="44">
        <v>823107936</v>
      </c>
      <c r="AR21" s="44">
        <v>298232532</v>
      </c>
      <c r="AS21" s="141">
        <v>0</v>
      </c>
      <c r="AT21" s="142"/>
      <c r="AU21" s="141">
        <v>823107936</v>
      </c>
      <c r="AV21" s="142"/>
      <c r="AW21" s="44">
        <v>0</v>
      </c>
      <c r="AX21" s="44">
        <v>823107936</v>
      </c>
      <c r="AY21" s="44">
        <v>0</v>
      </c>
      <c r="AZ21" s="44">
        <v>803968087</v>
      </c>
      <c r="BA21" s="44">
        <v>19139849</v>
      </c>
      <c r="BB21" s="44">
        <v>735321422</v>
      </c>
      <c r="BC21" s="44">
        <v>68646665</v>
      </c>
      <c r="BD21" s="44">
        <v>0</v>
      </c>
      <c r="BE21" s="45">
        <f t="shared" si="0"/>
        <v>0.73403926772399331</v>
      </c>
      <c r="BF21" s="45">
        <f t="shared" si="1"/>
        <v>0.73403926772399331</v>
      </c>
      <c r="BG21" s="45">
        <f t="shared" si="2"/>
        <v>0.73403926772399331</v>
      </c>
      <c r="BH21" s="45">
        <f t="shared" si="3"/>
        <v>0.65575214931064096</v>
      </c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</row>
    <row r="22" spans="1:100" s="43" customFormat="1" ht="13.5" hidden="1" x14ac:dyDescent="0.25">
      <c r="A22" s="82" t="s">
        <v>43</v>
      </c>
      <c r="B22" s="139"/>
      <c r="C22" s="82" t="s">
        <v>54</v>
      </c>
      <c r="D22" s="139"/>
      <c r="E22" s="82" t="s">
        <v>54</v>
      </c>
      <c r="F22" s="139"/>
      <c r="G22" s="82" t="s">
        <v>79</v>
      </c>
      <c r="H22" s="139"/>
      <c r="I22" s="82" t="s">
        <v>58</v>
      </c>
      <c r="J22" s="139"/>
      <c r="K22" s="139"/>
      <c r="L22" s="82"/>
      <c r="M22" s="139"/>
      <c r="N22" s="139"/>
      <c r="O22" s="82"/>
      <c r="P22" s="139"/>
      <c r="Q22" s="82"/>
      <c r="R22" s="139"/>
      <c r="S22" s="82" t="s">
        <v>81</v>
      </c>
      <c r="T22" s="139"/>
      <c r="U22" s="139"/>
      <c r="V22" s="139"/>
      <c r="W22" s="139"/>
      <c r="X22" s="139"/>
      <c r="Y22" s="139"/>
      <c r="Z22" s="139"/>
      <c r="AA22" s="82" t="s">
        <v>44</v>
      </c>
      <c r="AB22" s="139"/>
      <c r="AC22" s="139"/>
      <c r="AD22" s="139"/>
      <c r="AE22" s="139"/>
      <c r="AF22" s="82" t="s">
        <v>45</v>
      </c>
      <c r="AG22" s="139"/>
      <c r="AH22" s="139"/>
      <c r="AI22" s="37" t="s">
        <v>46</v>
      </c>
      <c r="AJ22" s="82" t="s">
        <v>47</v>
      </c>
      <c r="AK22" s="139"/>
      <c r="AL22" s="139"/>
      <c r="AM22" s="139"/>
      <c r="AN22" s="139"/>
      <c r="AO22" s="139"/>
      <c r="AP22" s="48">
        <v>327925811</v>
      </c>
      <c r="AQ22" s="48">
        <v>239586703</v>
      </c>
      <c r="AR22" s="48">
        <v>88339108</v>
      </c>
      <c r="AS22" s="134">
        <v>0</v>
      </c>
      <c r="AT22" s="135"/>
      <c r="AU22" s="134">
        <v>239586703</v>
      </c>
      <c r="AV22" s="135"/>
      <c r="AW22" s="48">
        <v>0</v>
      </c>
      <c r="AX22" s="48">
        <v>239586703</v>
      </c>
      <c r="AY22" s="48">
        <v>0</v>
      </c>
      <c r="AZ22" s="48">
        <v>239586703</v>
      </c>
      <c r="BA22" s="48">
        <v>0</v>
      </c>
      <c r="BB22" s="48">
        <v>213218501</v>
      </c>
      <c r="BC22" s="48">
        <v>26368202</v>
      </c>
      <c r="BD22" s="48">
        <v>0</v>
      </c>
      <c r="BE22" s="49">
        <f t="shared" si="0"/>
        <v>0.73061251954942941</v>
      </c>
      <c r="BF22" s="49">
        <f t="shared" si="1"/>
        <v>0.73061251954942941</v>
      </c>
      <c r="BG22" s="49">
        <f t="shared" si="2"/>
        <v>0.73061251954942941</v>
      </c>
      <c r="BH22" s="49">
        <f t="shared" si="3"/>
        <v>0.65020347239455334</v>
      </c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</row>
    <row r="23" spans="1:100" s="43" customFormat="1" ht="13.5" hidden="1" x14ac:dyDescent="0.25">
      <c r="A23" s="82" t="s">
        <v>43</v>
      </c>
      <c r="B23" s="139"/>
      <c r="C23" s="82" t="s">
        <v>54</v>
      </c>
      <c r="D23" s="139"/>
      <c r="E23" s="82" t="s">
        <v>54</v>
      </c>
      <c r="F23" s="139"/>
      <c r="G23" s="82" t="s">
        <v>79</v>
      </c>
      <c r="H23" s="139"/>
      <c r="I23" s="82" t="s">
        <v>82</v>
      </c>
      <c r="J23" s="139"/>
      <c r="K23" s="139"/>
      <c r="L23" s="82"/>
      <c r="M23" s="139"/>
      <c r="N23" s="139"/>
      <c r="O23" s="82"/>
      <c r="P23" s="139"/>
      <c r="Q23" s="82"/>
      <c r="R23" s="139"/>
      <c r="S23" s="82" t="s">
        <v>83</v>
      </c>
      <c r="T23" s="139"/>
      <c r="U23" s="139"/>
      <c r="V23" s="139"/>
      <c r="W23" s="139"/>
      <c r="X23" s="139"/>
      <c r="Y23" s="139"/>
      <c r="Z23" s="139"/>
      <c r="AA23" s="82" t="s">
        <v>44</v>
      </c>
      <c r="AB23" s="139"/>
      <c r="AC23" s="139"/>
      <c r="AD23" s="139"/>
      <c r="AE23" s="139"/>
      <c r="AF23" s="82" t="s">
        <v>45</v>
      </c>
      <c r="AG23" s="139"/>
      <c r="AH23" s="139"/>
      <c r="AI23" s="37" t="s">
        <v>46</v>
      </c>
      <c r="AJ23" s="82" t="s">
        <v>47</v>
      </c>
      <c r="AK23" s="139"/>
      <c r="AL23" s="139"/>
      <c r="AM23" s="139"/>
      <c r="AN23" s="139"/>
      <c r="AO23" s="139"/>
      <c r="AP23" s="48">
        <v>248824271</v>
      </c>
      <c r="AQ23" s="48">
        <v>181610712</v>
      </c>
      <c r="AR23" s="48">
        <v>67213559</v>
      </c>
      <c r="AS23" s="134">
        <v>0</v>
      </c>
      <c r="AT23" s="135"/>
      <c r="AU23" s="134">
        <v>181610712</v>
      </c>
      <c r="AV23" s="135"/>
      <c r="AW23" s="48">
        <v>0</v>
      </c>
      <c r="AX23" s="48">
        <v>181610712</v>
      </c>
      <c r="AY23" s="48">
        <v>0</v>
      </c>
      <c r="AZ23" s="48">
        <v>181610712</v>
      </c>
      <c r="BA23" s="48">
        <v>0</v>
      </c>
      <c r="BB23" s="48">
        <v>161682049</v>
      </c>
      <c r="BC23" s="48">
        <v>19928663</v>
      </c>
      <c r="BD23" s="48">
        <v>0</v>
      </c>
      <c r="BE23" s="49">
        <f t="shared" si="0"/>
        <v>0.7298753906527069</v>
      </c>
      <c r="BF23" s="49">
        <f t="shared" si="1"/>
        <v>0.7298753906527069</v>
      </c>
      <c r="BG23" s="49">
        <f t="shared" si="2"/>
        <v>0.7298753906527069</v>
      </c>
      <c r="BH23" s="49">
        <f t="shared" si="3"/>
        <v>0.64978407592722331</v>
      </c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</row>
    <row r="24" spans="1:100" s="43" customFormat="1" ht="13.5" hidden="1" x14ac:dyDescent="0.25">
      <c r="A24" s="82" t="s">
        <v>43</v>
      </c>
      <c r="B24" s="139"/>
      <c r="C24" s="82" t="s">
        <v>54</v>
      </c>
      <c r="D24" s="139"/>
      <c r="E24" s="82" t="s">
        <v>54</v>
      </c>
      <c r="F24" s="139"/>
      <c r="G24" s="82" t="s">
        <v>79</v>
      </c>
      <c r="H24" s="139"/>
      <c r="I24" s="82" t="s">
        <v>61</v>
      </c>
      <c r="J24" s="139"/>
      <c r="K24" s="139"/>
      <c r="L24" s="82"/>
      <c r="M24" s="139"/>
      <c r="N24" s="139"/>
      <c r="O24" s="82"/>
      <c r="P24" s="139"/>
      <c r="Q24" s="82"/>
      <c r="R24" s="139"/>
      <c r="S24" s="82" t="s">
        <v>84</v>
      </c>
      <c r="T24" s="139"/>
      <c r="U24" s="139"/>
      <c r="V24" s="139"/>
      <c r="W24" s="139"/>
      <c r="X24" s="139"/>
      <c r="Y24" s="139"/>
      <c r="Z24" s="139"/>
      <c r="AA24" s="82" t="s">
        <v>44</v>
      </c>
      <c r="AB24" s="139"/>
      <c r="AC24" s="139"/>
      <c r="AD24" s="139"/>
      <c r="AE24" s="139"/>
      <c r="AF24" s="82" t="s">
        <v>45</v>
      </c>
      <c r="AG24" s="139"/>
      <c r="AH24" s="139"/>
      <c r="AI24" s="37" t="s">
        <v>46</v>
      </c>
      <c r="AJ24" s="82" t="s">
        <v>47</v>
      </c>
      <c r="AK24" s="139"/>
      <c r="AL24" s="139"/>
      <c r="AM24" s="139"/>
      <c r="AN24" s="139"/>
      <c r="AO24" s="139"/>
      <c r="AP24" s="48">
        <v>241509464</v>
      </c>
      <c r="AQ24" s="48">
        <v>192399921</v>
      </c>
      <c r="AR24" s="48">
        <v>49109543</v>
      </c>
      <c r="AS24" s="134">
        <v>0</v>
      </c>
      <c r="AT24" s="135"/>
      <c r="AU24" s="134">
        <v>192399921</v>
      </c>
      <c r="AV24" s="135"/>
      <c r="AW24" s="48">
        <v>0</v>
      </c>
      <c r="AX24" s="48">
        <v>192399921</v>
      </c>
      <c r="AY24" s="48">
        <v>0</v>
      </c>
      <c r="AZ24" s="48">
        <v>173260072</v>
      </c>
      <c r="BA24" s="48">
        <v>19139849</v>
      </c>
      <c r="BB24" s="48">
        <v>173260072</v>
      </c>
      <c r="BC24" s="48">
        <v>0</v>
      </c>
      <c r="BD24" s="48">
        <v>0</v>
      </c>
      <c r="BE24" s="49">
        <f t="shared" si="0"/>
        <v>0.79665582380655686</v>
      </c>
      <c r="BF24" s="49">
        <f t="shared" si="1"/>
        <v>0.79665582380655686</v>
      </c>
      <c r="BG24" s="49">
        <f t="shared" si="2"/>
        <v>0.79665582380655686</v>
      </c>
      <c r="BH24" s="49">
        <f t="shared" si="3"/>
        <v>0.71740489639776606</v>
      </c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</row>
    <row r="25" spans="1:100" s="43" customFormat="1" ht="13.5" hidden="1" x14ac:dyDescent="0.25">
      <c r="A25" s="82" t="s">
        <v>43</v>
      </c>
      <c r="B25" s="139"/>
      <c r="C25" s="82" t="s">
        <v>54</v>
      </c>
      <c r="D25" s="139"/>
      <c r="E25" s="82" t="s">
        <v>54</v>
      </c>
      <c r="F25" s="139"/>
      <c r="G25" s="82" t="s">
        <v>79</v>
      </c>
      <c r="H25" s="139"/>
      <c r="I25" s="82" t="s">
        <v>63</v>
      </c>
      <c r="J25" s="139"/>
      <c r="K25" s="139"/>
      <c r="L25" s="82"/>
      <c r="M25" s="139"/>
      <c r="N25" s="139"/>
      <c r="O25" s="82"/>
      <c r="P25" s="139"/>
      <c r="Q25" s="82"/>
      <c r="R25" s="139"/>
      <c r="S25" s="82" t="s">
        <v>85</v>
      </c>
      <c r="T25" s="139"/>
      <c r="U25" s="139"/>
      <c r="V25" s="139"/>
      <c r="W25" s="139"/>
      <c r="X25" s="139"/>
      <c r="Y25" s="139"/>
      <c r="Z25" s="139"/>
      <c r="AA25" s="82" t="s">
        <v>44</v>
      </c>
      <c r="AB25" s="139"/>
      <c r="AC25" s="139"/>
      <c r="AD25" s="139"/>
      <c r="AE25" s="139"/>
      <c r="AF25" s="82" t="s">
        <v>45</v>
      </c>
      <c r="AG25" s="139"/>
      <c r="AH25" s="139"/>
      <c r="AI25" s="37" t="s">
        <v>46</v>
      </c>
      <c r="AJ25" s="82" t="s">
        <v>47</v>
      </c>
      <c r="AK25" s="139"/>
      <c r="AL25" s="139"/>
      <c r="AM25" s="139"/>
      <c r="AN25" s="139"/>
      <c r="AO25" s="139"/>
      <c r="AP25" s="48">
        <v>125642467</v>
      </c>
      <c r="AQ25" s="48">
        <v>86525000</v>
      </c>
      <c r="AR25" s="48">
        <v>39117467</v>
      </c>
      <c r="AS25" s="134">
        <v>0</v>
      </c>
      <c r="AT25" s="135"/>
      <c r="AU25" s="134">
        <v>86525000</v>
      </c>
      <c r="AV25" s="135"/>
      <c r="AW25" s="48">
        <v>0</v>
      </c>
      <c r="AX25" s="48">
        <v>86525000</v>
      </c>
      <c r="AY25" s="48">
        <v>0</v>
      </c>
      <c r="AZ25" s="48">
        <v>86525000</v>
      </c>
      <c r="BA25" s="48">
        <v>0</v>
      </c>
      <c r="BB25" s="48">
        <v>77345700</v>
      </c>
      <c r="BC25" s="48">
        <v>9179300</v>
      </c>
      <c r="BD25" s="48">
        <v>0</v>
      </c>
      <c r="BE25" s="49">
        <f t="shared" si="0"/>
        <v>0.68866046700595274</v>
      </c>
      <c r="BF25" s="49">
        <f t="shared" si="1"/>
        <v>0.68866046700595274</v>
      </c>
      <c r="BG25" s="49">
        <f t="shared" si="2"/>
        <v>0.68866046700595274</v>
      </c>
      <c r="BH25" s="49">
        <f t="shared" si="3"/>
        <v>0.61560157044671848</v>
      </c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</row>
    <row r="26" spans="1:100" s="43" customFormat="1" ht="13.5" hidden="1" x14ac:dyDescent="0.25">
      <c r="A26" s="82" t="s">
        <v>43</v>
      </c>
      <c r="B26" s="139"/>
      <c r="C26" s="82" t="s">
        <v>54</v>
      </c>
      <c r="D26" s="139"/>
      <c r="E26" s="82" t="s">
        <v>54</v>
      </c>
      <c r="F26" s="139"/>
      <c r="G26" s="82" t="s">
        <v>79</v>
      </c>
      <c r="H26" s="139"/>
      <c r="I26" s="82" t="s">
        <v>65</v>
      </c>
      <c r="J26" s="139"/>
      <c r="K26" s="139"/>
      <c r="L26" s="82"/>
      <c r="M26" s="139"/>
      <c r="N26" s="139"/>
      <c r="O26" s="82"/>
      <c r="P26" s="139"/>
      <c r="Q26" s="82"/>
      <c r="R26" s="139"/>
      <c r="S26" s="82" t="s">
        <v>86</v>
      </c>
      <c r="T26" s="139"/>
      <c r="U26" s="139"/>
      <c r="V26" s="139"/>
      <c r="W26" s="139"/>
      <c r="X26" s="139"/>
      <c r="Y26" s="139"/>
      <c r="Z26" s="139"/>
      <c r="AA26" s="82" t="s">
        <v>44</v>
      </c>
      <c r="AB26" s="139"/>
      <c r="AC26" s="139"/>
      <c r="AD26" s="139"/>
      <c r="AE26" s="139"/>
      <c r="AF26" s="82" t="s">
        <v>45</v>
      </c>
      <c r="AG26" s="139"/>
      <c r="AH26" s="139"/>
      <c r="AI26" s="37" t="s">
        <v>46</v>
      </c>
      <c r="AJ26" s="82" t="s">
        <v>47</v>
      </c>
      <c r="AK26" s="139"/>
      <c r="AL26" s="139"/>
      <c r="AM26" s="139"/>
      <c r="AN26" s="139"/>
      <c r="AO26" s="139"/>
      <c r="AP26" s="48">
        <v>20342841</v>
      </c>
      <c r="AQ26" s="48">
        <v>14796400</v>
      </c>
      <c r="AR26" s="48">
        <v>5546441</v>
      </c>
      <c r="AS26" s="134">
        <v>0</v>
      </c>
      <c r="AT26" s="135"/>
      <c r="AU26" s="134">
        <v>14796400</v>
      </c>
      <c r="AV26" s="135"/>
      <c r="AW26" s="48">
        <v>0</v>
      </c>
      <c r="AX26" s="48">
        <v>14796400</v>
      </c>
      <c r="AY26" s="48">
        <v>0</v>
      </c>
      <c r="AZ26" s="48">
        <v>14796400</v>
      </c>
      <c r="BA26" s="48">
        <v>0</v>
      </c>
      <c r="BB26" s="48">
        <v>13103700</v>
      </c>
      <c r="BC26" s="48">
        <v>1692700</v>
      </c>
      <c r="BD26" s="48">
        <v>0</v>
      </c>
      <c r="BE26" s="49">
        <f t="shared" si="0"/>
        <v>0.72735170077768385</v>
      </c>
      <c r="BF26" s="49">
        <f t="shared" si="1"/>
        <v>0.72735170077768385</v>
      </c>
      <c r="BG26" s="49">
        <f t="shared" si="2"/>
        <v>0.72735170077768385</v>
      </c>
      <c r="BH26" s="49">
        <f t="shared" si="3"/>
        <v>0.64414306733263071</v>
      </c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</row>
    <row r="27" spans="1:100" s="43" customFormat="1" ht="13.5" hidden="1" x14ac:dyDescent="0.25">
      <c r="A27" s="82" t="s">
        <v>43</v>
      </c>
      <c r="B27" s="139"/>
      <c r="C27" s="82" t="s">
        <v>54</v>
      </c>
      <c r="D27" s="139"/>
      <c r="E27" s="82" t="s">
        <v>54</v>
      </c>
      <c r="F27" s="139"/>
      <c r="G27" s="82" t="s">
        <v>79</v>
      </c>
      <c r="H27" s="139"/>
      <c r="I27" s="82" t="s">
        <v>67</v>
      </c>
      <c r="J27" s="139"/>
      <c r="K27" s="139"/>
      <c r="L27" s="82"/>
      <c r="M27" s="139"/>
      <c r="N27" s="139"/>
      <c r="O27" s="82"/>
      <c r="P27" s="139"/>
      <c r="Q27" s="82"/>
      <c r="R27" s="139"/>
      <c r="S27" s="82" t="s">
        <v>87</v>
      </c>
      <c r="T27" s="139"/>
      <c r="U27" s="139"/>
      <c r="V27" s="139"/>
      <c r="W27" s="139"/>
      <c r="X27" s="139"/>
      <c r="Y27" s="139"/>
      <c r="Z27" s="139"/>
      <c r="AA27" s="82" t="s">
        <v>44</v>
      </c>
      <c r="AB27" s="139"/>
      <c r="AC27" s="139"/>
      <c r="AD27" s="139"/>
      <c r="AE27" s="139"/>
      <c r="AF27" s="82" t="s">
        <v>45</v>
      </c>
      <c r="AG27" s="139"/>
      <c r="AH27" s="139"/>
      <c r="AI27" s="37" t="s">
        <v>46</v>
      </c>
      <c r="AJ27" s="82" t="s">
        <v>47</v>
      </c>
      <c r="AK27" s="139"/>
      <c r="AL27" s="139"/>
      <c r="AM27" s="139"/>
      <c r="AN27" s="139"/>
      <c r="AO27" s="139"/>
      <c r="AP27" s="48">
        <v>94250332</v>
      </c>
      <c r="AQ27" s="48">
        <v>64903900</v>
      </c>
      <c r="AR27" s="48">
        <v>29346432</v>
      </c>
      <c r="AS27" s="134">
        <v>0</v>
      </c>
      <c r="AT27" s="135"/>
      <c r="AU27" s="134">
        <v>64903900</v>
      </c>
      <c r="AV27" s="135"/>
      <c r="AW27" s="48">
        <v>0</v>
      </c>
      <c r="AX27" s="48">
        <v>64903900</v>
      </c>
      <c r="AY27" s="48">
        <v>0</v>
      </c>
      <c r="AZ27" s="48">
        <v>64903900</v>
      </c>
      <c r="BA27" s="48">
        <v>0</v>
      </c>
      <c r="BB27" s="48">
        <v>58018300</v>
      </c>
      <c r="BC27" s="48">
        <v>6885600</v>
      </c>
      <c r="BD27" s="48">
        <v>0</v>
      </c>
      <c r="BE27" s="49">
        <f t="shared" si="0"/>
        <v>0.68863311802445426</v>
      </c>
      <c r="BF27" s="49">
        <f t="shared" si="1"/>
        <v>0.68863311802445426</v>
      </c>
      <c r="BG27" s="49">
        <f t="shared" si="2"/>
        <v>0.68863311802445426</v>
      </c>
      <c r="BH27" s="49">
        <f t="shared" si="3"/>
        <v>0.61557661144366049</v>
      </c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</row>
    <row r="28" spans="1:100" s="43" customFormat="1" ht="13.5" hidden="1" x14ac:dyDescent="0.25">
      <c r="A28" s="82" t="s">
        <v>43</v>
      </c>
      <c r="B28" s="139"/>
      <c r="C28" s="82" t="s">
        <v>54</v>
      </c>
      <c r="D28" s="139"/>
      <c r="E28" s="82" t="s">
        <v>54</v>
      </c>
      <c r="F28" s="139"/>
      <c r="G28" s="82" t="s">
        <v>79</v>
      </c>
      <c r="H28" s="139"/>
      <c r="I28" s="82" t="s">
        <v>69</v>
      </c>
      <c r="J28" s="139"/>
      <c r="K28" s="139"/>
      <c r="L28" s="82"/>
      <c r="M28" s="139"/>
      <c r="N28" s="139"/>
      <c r="O28" s="82"/>
      <c r="P28" s="139"/>
      <c r="Q28" s="82"/>
      <c r="R28" s="139"/>
      <c r="S28" s="82" t="s">
        <v>88</v>
      </c>
      <c r="T28" s="139"/>
      <c r="U28" s="139"/>
      <c r="V28" s="139"/>
      <c r="W28" s="139"/>
      <c r="X28" s="139"/>
      <c r="Y28" s="139"/>
      <c r="Z28" s="139"/>
      <c r="AA28" s="82" t="s">
        <v>44</v>
      </c>
      <c r="AB28" s="139"/>
      <c r="AC28" s="139"/>
      <c r="AD28" s="139"/>
      <c r="AE28" s="139"/>
      <c r="AF28" s="82" t="s">
        <v>45</v>
      </c>
      <c r="AG28" s="139"/>
      <c r="AH28" s="139"/>
      <c r="AI28" s="37" t="s">
        <v>46</v>
      </c>
      <c r="AJ28" s="82" t="s">
        <v>47</v>
      </c>
      <c r="AK28" s="139"/>
      <c r="AL28" s="139"/>
      <c r="AM28" s="139"/>
      <c r="AN28" s="139"/>
      <c r="AO28" s="139"/>
      <c r="AP28" s="48">
        <v>62845282</v>
      </c>
      <c r="AQ28" s="48">
        <v>43285300</v>
      </c>
      <c r="AR28" s="48">
        <v>19559982</v>
      </c>
      <c r="AS28" s="134">
        <v>0</v>
      </c>
      <c r="AT28" s="135"/>
      <c r="AU28" s="134">
        <v>43285300</v>
      </c>
      <c r="AV28" s="135"/>
      <c r="AW28" s="48">
        <v>0</v>
      </c>
      <c r="AX28" s="48">
        <v>43285300</v>
      </c>
      <c r="AY28" s="48">
        <v>0</v>
      </c>
      <c r="AZ28" s="48">
        <v>43285300</v>
      </c>
      <c r="BA28" s="48">
        <v>0</v>
      </c>
      <c r="BB28" s="48">
        <v>38693100</v>
      </c>
      <c r="BC28" s="48">
        <v>4592200</v>
      </c>
      <c r="BD28" s="48">
        <v>0</v>
      </c>
      <c r="BE28" s="49">
        <f t="shared" si="0"/>
        <v>0.6887597385592128</v>
      </c>
      <c r="BF28" s="49">
        <f t="shared" si="1"/>
        <v>0.6887597385592128</v>
      </c>
      <c r="BG28" s="49">
        <f t="shared" si="2"/>
        <v>0.6887597385592128</v>
      </c>
      <c r="BH28" s="49">
        <f t="shared" si="3"/>
        <v>0.61568822302364723</v>
      </c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</row>
    <row r="29" spans="1:100" s="47" customFormat="1" ht="13.5" hidden="1" x14ac:dyDescent="0.25">
      <c r="A29" s="88" t="s">
        <v>43</v>
      </c>
      <c r="B29" s="140"/>
      <c r="C29" s="88" t="s">
        <v>54</v>
      </c>
      <c r="D29" s="140"/>
      <c r="E29" s="88" t="s">
        <v>54</v>
      </c>
      <c r="F29" s="140"/>
      <c r="G29" s="88" t="s">
        <v>89</v>
      </c>
      <c r="H29" s="140"/>
      <c r="I29" s="88"/>
      <c r="J29" s="140"/>
      <c r="K29" s="140"/>
      <c r="L29" s="88"/>
      <c r="M29" s="140"/>
      <c r="N29" s="140"/>
      <c r="O29" s="88"/>
      <c r="P29" s="140"/>
      <c r="Q29" s="88"/>
      <c r="R29" s="140"/>
      <c r="S29" s="88" t="s">
        <v>90</v>
      </c>
      <c r="T29" s="140"/>
      <c r="U29" s="140"/>
      <c r="V29" s="140"/>
      <c r="W29" s="140"/>
      <c r="X29" s="140"/>
      <c r="Y29" s="140"/>
      <c r="Z29" s="140"/>
      <c r="AA29" s="88" t="s">
        <v>44</v>
      </c>
      <c r="AB29" s="140"/>
      <c r="AC29" s="140"/>
      <c r="AD29" s="140"/>
      <c r="AE29" s="140"/>
      <c r="AF29" s="88" t="s">
        <v>45</v>
      </c>
      <c r="AG29" s="140"/>
      <c r="AH29" s="140"/>
      <c r="AI29" s="38" t="s">
        <v>46</v>
      </c>
      <c r="AJ29" s="88" t="s">
        <v>47</v>
      </c>
      <c r="AK29" s="140"/>
      <c r="AL29" s="140"/>
      <c r="AM29" s="140"/>
      <c r="AN29" s="140"/>
      <c r="AO29" s="140"/>
      <c r="AP29" s="44">
        <v>426870629</v>
      </c>
      <c r="AQ29" s="44">
        <v>247216190</v>
      </c>
      <c r="AR29" s="44">
        <v>179654439</v>
      </c>
      <c r="AS29" s="141">
        <v>0</v>
      </c>
      <c r="AT29" s="142"/>
      <c r="AU29" s="141">
        <v>247216190</v>
      </c>
      <c r="AV29" s="142"/>
      <c r="AW29" s="44">
        <v>0</v>
      </c>
      <c r="AX29" s="44">
        <v>247216190</v>
      </c>
      <c r="AY29" s="44">
        <v>0</v>
      </c>
      <c r="AZ29" s="44">
        <v>241785644</v>
      </c>
      <c r="BA29" s="44">
        <v>5430546</v>
      </c>
      <c r="BB29" s="44">
        <v>241785644</v>
      </c>
      <c r="BC29" s="44">
        <v>0</v>
      </c>
      <c r="BD29" s="44">
        <v>1175201</v>
      </c>
      <c r="BE29" s="45">
        <f t="shared" si="0"/>
        <v>0.57913609699298374</v>
      </c>
      <c r="BF29" s="45">
        <f t="shared" si="1"/>
        <v>0.57913609699298374</v>
      </c>
      <c r="BG29" s="45">
        <f t="shared" si="2"/>
        <v>0.57913609699298374</v>
      </c>
      <c r="BH29" s="45">
        <f t="shared" si="3"/>
        <v>0.56641433627423454</v>
      </c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</row>
    <row r="30" spans="1:100" s="43" customFormat="1" ht="13.5" hidden="1" x14ac:dyDescent="0.25">
      <c r="A30" s="82" t="s">
        <v>43</v>
      </c>
      <c r="B30" s="139"/>
      <c r="C30" s="82" t="s">
        <v>54</v>
      </c>
      <c r="D30" s="139"/>
      <c r="E30" s="82" t="s">
        <v>54</v>
      </c>
      <c r="F30" s="139"/>
      <c r="G30" s="82" t="s">
        <v>89</v>
      </c>
      <c r="H30" s="139"/>
      <c r="I30" s="82" t="s">
        <v>58</v>
      </c>
      <c r="J30" s="139"/>
      <c r="K30" s="139"/>
      <c r="L30" s="82"/>
      <c r="M30" s="139"/>
      <c r="N30" s="139"/>
      <c r="O30" s="82"/>
      <c r="P30" s="139"/>
      <c r="Q30" s="82"/>
      <c r="R30" s="139"/>
      <c r="S30" s="82" t="s">
        <v>91</v>
      </c>
      <c r="T30" s="139"/>
      <c r="U30" s="139"/>
      <c r="V30" s="139"/>
      <c r="W30" s="139"/>
      <c r="X30" s="139"/>
      <c r="Y30" s="139"/>
      <c r="Z30" s="139"/>
      <c r="AA30" s="82" t="s">
        <v>44</v>
      </c>
      <c r="AB30" s="139"/>
      <c r="AC30" s="139"/>
      <c r="AD30" s="139"/>
      <c r="AE30" s="139"/>
      <c r="AF30" s="82" t="s">
        <v>45</v>
      </c>
      <c r="AG30" s="139"/>
      <c r="AH30" s="139"/>
      <c r="AI30" s="37" t="s">
        <v>46</v>
      </c>
      <c r="AJ30" s="82" t="s">
        <v>47</v>
      </c>
      <c r="AK30" s="139"/>
      <c r="AL30" s="139"/>
      <c r="AM30" s="139"/>
      <c r="AN30" s="139"/>
      <c r="AO30" s="139"/>
      <c r="AP30" s="48">
        <v>179662743</v>
      </c>
      <c r="AQ30" s="48">
        <v>73212325</v>
      </c>
      <c r="AR30" s="48">
        <v>106450418</v>
      </c>
      <c r="AS30" s="134">
        <v>0</v>
      </c>
      <c r="AT30" s="135"/>
      <c r="AU30" s="134">
        <v>73212325</v>
      </c>
      <c r="AV30" s="135"/>
      <c r="AW30" s="48">
        <v>0</v>
      </c>
      <c r="AX30" s="48">
        <v>73212325</v>
      </c>
      <c r="AY30" s="48">
        <v>0</v>
      </c>
      <c r="AZ30" s="48">
        <v>67781779</v>
      </c>
      <c r="BA30" s="48">
        <v>5430546</v>
      </c>
      <c r="BB30" s="48">
        <v>67781779</v>
      </c>
      <c r="BC30" s="48">
        <v>0</v>
      </c>
      <c r="BD30" s="48">
        <v>0</v>
      </c>
      <c r="BE30" s="49">
        <f t="shared" si="0"/>
        <v>0.40749864873208574</v>
      </c>
      <c r="BF30" s="49">
        <f t="shared" si="1"/>
        <v>0.40749864873208574</v>
      </c>
      <c r="BG30" s="49">
        <f t="shared" si="2"/>
        <v>0.40749864873208574</v>
      </c>
      <c r="BH30" s="49">
        <f t="shared" si="3"/>
        <v>0.37727231516219251</v>
      </c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</row>
    <row r="31" spans="1:100" s="43" customFormat="1" ht="13.5" hidden="1" x14ac:dyDescent="0.25">
      <c r="A31" s="82" t="s">
        <v>43</v>
      </c>
      <c r="B31" s="139"/>
      <c r="C31" s="82" t="s">
        <v>54</v>
      </c>
      <c r="D31" s="139"/>
      <c r="E31" s="82" t="s">
        <v>54</v>
      </c>
      <c r="F31" s="139"/>
      <c r="G31" s="82" t="s">
        <v>89</v>
      </c>
      <c r="H31" s="139"/>
      <c r="I31" s="82" t="s">
        <v>58</v>
      </c>
      <c r="J31" s="139"/>
      <c r="K31" s="139"/>
      <c r="L31" s="82" t="s">
        <v>58</v>
      </c>
      <c r="M31" s="139"/>
      <c r="N31" s="139"/>
      <c r="O31" s="82"/>
      <c r="P31" s="139"/>
      <c r="Q31" s="82"/>
      <c r="R31" s="139"/>
      <c r="S31" s="82" t="s">
        <v>92</v>
      </c>
      <c r="T31" s="139"/>
      <c r="U31" s="139"/>
      <c r="V31" s="139"/>
      <c r="W31" s="139"/>
      <c r="X31" s="139"/>
      <c r="Y31" s="139"/>
      <c r="Z31" s="139"/>
      <c r="AA31" s="82" t="s">
        <v>44</v>
      </c>
      <c r="AB31" s="139"/>
      <c r="AC31" s="139"/>
      <c r="AD31" s="139"/>
      <c r="AE31" s="139"/>
      <c r="AF31" s="82" t="s">
        <v>45</v>
      </c>
      <c r="AG31" s="139"/>
      <c r="AH31" s="139"/>
      <c r="AI31" s="37" t="s">
        <v>46</v>
      </c>
      <c r="AJ31" s="82" t="s">
        <v>47</v>
      </c>
      <c r="AK31" s="139"/>
      <c r="AL31" s="139"/>
      <c r="AM31" s="139"/>
      <c r="AN31" s="139"/>
      <c r="AO31" s="139"/>
      <c r="AP31" s="48">
        <v>146769638</v>
      </c>
      <c r="AQ31" s="48">
        <v>56007962</v>
      </c>
      <c r="AR31" s="48">
        <v>90761676</v>
      </c>
      <c r="AS31" s="134">
        <v>0</v>
      </c>
      <c r="AT31" s="135"/>
      <c r="AU31" s="134">
        <v>56007962</v>
      </c>
      <c r="AV31" s="135"/>
      <c r="AW31" s="48">
        <v>0</v>
      </c>
      <c r="AX31" s="48">
        <v>56007962</v>
      </c>
      <c r="AY31" s="48">
        <v>0</v>
      </c>
      <c r="AZ31" s="48">
        <v>56007962</v>
      </c>
      <c r="BA31" s="48">
        <v>0</v>
      </c>
      <c r="BB31" s="48">
        <v>56007962</v>
      </c>
      <c r="BC31" s="48">
        <v>0</v>
      </c>
      <c r="BD31" s="48">
        <v>0</v>
      </c>
      <c r="BE31" s="49">
        <f t="shared" si="0"/>
        <v>0.38160455229848017</v>
      </c>
      <c r="BF31" s="49">
        <f t="shared" si="1"/>
        <v>0.38160455229848017</v>
      </c>
      <c r="BG31" s="49">
        <f t="shared" si="2"/>
        <v>0.38160455229848017</v>
      </c>
      <c r="BH31" s="49">
        <f t="shared" si="3"/>
        <v>0.38160455229848017</v>
      </c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</row>
    <row r="32" spans="1:100" s="43" customFormat="1" ht="13.5" hidden="1" x14ac:dyDescent="0.25">
      <c r="A32" s="82" t="s">
        <v>43</v>
      </c>
      <c r="B32" s="139"/>
      <c r="C32" s="82" t="s">
        <v>54</v>
      </c>
      <c r="D32" s="139"/>
      <c r="E32" s="82" t="s">
        <v>54</v>
      </c>
      <c r="F32" s="139"/>
      <c r="G32" s="82" t="s">
        <v>89</v>
      </c>
      <c r="H32" s="139"/>
      <c r="I32" s="82" t="s">
        <v>58</v>
      </c>
      <c r="J32" s="139"/>
      <c r="K32" s="139"/>
      <c r="L32" s="82" t="s">
        <v>82</v>
      </c>
      <c r="M32" s="139"/>
      <c r="N32" s="139"/>
      <c r="O32" s="82"/>
      <c r="P32" s="139"/>
      <c r="Q32" s="82"/>
      <c r="R32" s="139"/>
      <c r="S32" s="82" t="s">
        <v>93</v>
      </c>
      <c r="T32" s="139"/>
      <c r="U32" s="139"/>
      <c r="V32" s="139"/>
      <c r="W32" s="139"/>
      <c r="X32" s="139"/>
      <c r="Y32" s="139"/>
      <c r="Z32" s="139"/>
      <c r="AA32" s="82" t="s">
        <v>44</v>
      </c>
      <c r="AB32" s="139"/>
      <c r="AC32" s="139"/>
      <c r="AD32" s="139"/>
      <c r="AE32" s="139"/>
      <c r="AF32" s="82" t="s">
        <v>45</v>
      </c>
      <c r="AG32" s="139"/>
      <c r="AH32" s="139"/>
      <c r="AI32" s="37" t="s">
        <v>46</v>
      </c>
      <c r="AJ32" s="82" t="s">
        <v>47</v>
      </c>
      <c r="AK32" s="139"/>
      <c r="AL32" s="139"/>
      <c r="AM32" s="139"/>
      <c r="AN32" s="139"/>
      <c r="AO32" s="139"/>
      <c r="AP32" s="48">
        <v>19811956</v>
      </c>
      <c r="AQ32" s="48">
        <v>11631424</v>
      </c>
      <c r="AR32" s="48">
        <v>8180532</v>
      </c>
      <c r="AS32" s="134">
        <v>0</v>
      </c>
      <c r="AT32" s="135"/>
      <c r="AU32" s="134">
        <v>11631424</v>
      </c>
      <c r="AV32" s="135"/>
      <c r="AW32" s="48">
        <v>0</v>
      </c>
      <c r="AX32" s="48">
        <v>11631424</v>
      </c>
      <c r="AY32" s="48">
        <v>0</v>
      </c>
      <c r="AZ32" s="48">
        <v>6649537</v>
      </c>
      <c r="BA32" s="48">
        <v>4981887</v>
      </c>
      <c r="BB32" s="48">
        <v>6649537</v>
      </c>
      <c r="BC32" s="48">
        <v>0</v>
      </c>
      <c r="BD32" s="48">
        <v>0</v>
      </c>
      <c r="BE32" s="49">
        <f t="shared" si="0"/>
        <v>0.58709114839544363</v>
      </c>
      <c r="BF32" s="49">
        <f t="shared" si="1"/>
        <v>0.58709114839544363</v>
      </c>
      <c r="BG32" s="49">
        <f t="shared" si="2"/>
        <v>0.58709114839544363</v>
      </c>
      <c r="BH32" s="49">
        <f t="shared" si="3"/>
        <v>0.33563253421317918</v>
      </c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</row>
    <row r="33" spans="1:100" s="43" customFormat="1" ht="13.5" hidden="1" x14ac:dyDescent="0.25">
      <c r="A33" s="82" t="s">
        <v>43</v>
      </c>
      <c r="B33" s="139"/>
      <c r="C33" s="82" t="s">
        <v>54</v>
      </c>
      <c r="D33" s="139"/>
      <c r="E33" s="82" t="s">
        <v>54</v>
      </c>
      <c r="F33" s="139"/>
      <c r="G33" s="82" t="s">
        <v>89</v>
      </c>
      <c r="H33" s="139"/>
      <c r="I33" s="82" t="s">
        <v>58</v>
      </c>
      <c r="J33" s="139"/>
      <c r="K33" s="139"/>
      <c r="L33" s="82" t="s">
        <v>61</v>
      </c>
      <c r="M33" s="139"/>
      <c r="N33" s="139"/>
      <c r="O33" s="82"/>
      <c r="P33" s="139"/>
      <c r="Q33" s="82"/>
      <c r="R33" s="139"/>
      <c r="S33" s="82" t="s">
        <v>94</v>
      </c>
      <c r="T33" s="139"/>
      <c r="U33" s="139"/>
      <c r="V33" s="139"/>
      <c r="W33" s="139"/>
      <c r="X33" s="139"/>
      <c r="Y33" s="139"/>
      <c r="Z33" s="139"/>
      <c r="AA33" s="82" t="s">
        <v>44</v>
      </c>
      <c r="AB33" s="139"/>
      <c r="AC33" s="139"/>
      <c r="AD33" s="139"/>
      <c r="AE33" s="139"/>
      <c r="AF33" s="82" t="s">
        <v>45</v>
      </c>
      <c r="AG33" s="139"/>
      <c r="AH33" s="139"/>
      <c r="AI33" s="37" t="s">
        <v>46</v>
      </c>
      <c r="AJ33" s="82" t="s">
        <v>47</v>
      </c>
      <c r="AK33" s="139"/>
      <c r="AL33" s="139"/>
      <c r="AM33" s="139"/>
      <c r="AN33" s="139"/>
      <c r="AO33" s="139"/>
      <c r="AP33" s="48">
        <v>13081149</v>
      </c>
      <c r="AQ33" s="48">
        <v>5572939</v>
      </c>
      <c r="AR33" s="48">
        <v>7508210</v>
      </c>
      <c r="AS33" s="134">
        <v>0</v>
      </c>
      <c r="AT33" s="135"/>
      <c r="AU33" s="134">
        <v>5572939</v>
      </c>
      <c r="AV33" s="135"/>
      <c r="AW33" s="48">
        <v>0</v>
      </c>
      <c r="AX33" s="48">
        <v>5572939</v>
      </c>
      <c r="AY33" s="48">
        <v>0</v>
      </c>
      <c r="AZ33" s="48">
        <v>5124280</v>
      </c>
      <c r="BA33" s="48">
        <v>448659</v>
      </c>
      <c r="BB33" s="48">
        <v>5124280</v>
      </c>
      <c r="BC33" s="48">
        <v>0</v>
      </c>
      <c r="BD33" s="48">
        <v>0</v>
      </c>
      <c r="BE33" s="49">
        <f t="shared" si="0"/>
        <v>0.4260282487417581</v>
      </c>
      <c r="BF33" s="49">
        <f t="shared" si="1"/>
        <v>0.4260282487417581</v>
      </c>
      <c r="BG33" s="49">
        <f t="shared" si="2"/>
        <v>0.4260282487417581</v>
      </c>
      <c r="BH33" s="49">
        <f t="shared" si="3"/>
        <v>0.39173011483930043</v>
      </c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</row>
    <row r="34" spans="1:100" s="43" customFormat="1" ht="13.5" hidden="1" x14ac:dyDescent="0.25">
      <c r="A34" s="82" t="s">
        <v>43</v>
      </c>
      <c r="B34" s="139"/>
      <c r="C34" s="82" t="s">
        <v>54</v>
      </c>
      <c r="D34" s="139"/>
      <c r="E34" s="82" t="s">
        <v>54</v>
      </c>
      <c r="F34" s="139"/>
      <c r="G34" s="82" t="s">
        <v>89</v>
      </c>
      <c r="H34" s="139"/>
      <c r="I34" s="82" t="s">
        <v>82</v>
      </c>
      <c r="J34" s="139"/>
      <c r="K34" s="139"/>
      <c r="L34" s="82"/>
      <c r="M34" s="139"/>
      <c r="N34" s="139"/>
      <c r="O34" s="82"/>
      <c r="P34" s="139"/>
      <c r="Q34" s="82"/>
      <c r="R34" s="139"/>
      <c r="S34" s="82" t="s">
        <v>95</v>
      </c>
      <c r="T34" s="139"/>
      <c r="U34" s="139"/>
      <c r="V34" s="139"/>
      <c r="W34" s="139"/>
      <c r="X34" s="139"/>
      <c r="Y34" s="139"/>
      <c r="Z34" s="139"/>
      <c r="AA34" s="82" t="s">
        <v>44</v>
      </c>
      <c r="AB34" s="139"/>
      <c r="AC34" s="139"/>
      <c r="AD34" s="139"/>
      <c r="AE34" s="139"/>
      <c r="AF34" s="82" t="s">
        <v>45</v>
      </c>
      <c r="AG34" s="139"/>
      <c r="AH34" s="139"/>
      <c r="AI34" s="37" t="s">
        <v>46</v>
      </c>
      <c r="AJ34" s="82" t="s">
        <v>47</v>
      </c>
      <c r="AK34" s="139"/>
      <c r="AL34" s="139"/>
      <c r="AM34" s="139"/>
      <c r="AN34" s="139"/>
      <c r="AO34" s="139"/>
      <c r="AP34" s="48">
        <v>109454405</v>
      </c>
      <c r="AQ34" s="48">
        <v>99171281</v>
      </c>
      <c r="AR34" s="48">
        <v>10283124</v>
      </c>
      <c r="AS34" s="134">
        <v>0</v>
      </c>
      <c r="AT34" s="135"/>
      <c r="AU34" s="134">
        <v>99171281</v>
      </c>
      <c r="AV34" s="135"/>
      <c r="AW34" s="48">
        <v>0</v>
      </c>
      <c r="AX34" s="48">
        <v>99171281</v>
      </c>
      <c r="AY34" s="48">
        <v>0</v>
      </c>
      <c r="AZ34" s="48">
        <v>99171281</v>
      </c>
      <c r="BA34" s="48">
        <v>0</v>
      </c>
      <c r="BB34" s="48">
        <v>99171281</v>
      </c>
      <c r="BC34" s="48">
        <v>0</v>
      </c>
      <c r="BD34" s="48">
        <v>0</v>
      </c>
      <c r="BE34" s="49">
        <f t="shared" si="0"/>
        <v>0.90605107213364322</v>
      </c>
      <c r="BF34" s="49">
        <f t="shared" si="1"/>
        <v>0.90605107213364322</v>
      </c>
      <c r="BG34" s="49">
        <f t="shared" si="2"/>
        <v>0.90605107213364322</v>
      </c>
      <c r="BH34" s="49">
        <f t="shared" si="3"/>
        <v>0.90605107213364322</v>
      </c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</row>
    <row r="35" spans="1:100" s="43" customFormat="1" ht="13.5" hidden="1" x14ac:dyDescent="0.25">
      <c r="A35" s="82" t="s">
        <v>43</v>
      </c>
      <c r="B35" s="139"/>
      <c r="C35" s="82" t="s">
        <v>54</v>
      </c>
      <c r="D35" s="139"/>
      <c r="E35" s="82" t="s">
        <v>54</v>
      </c>
      <c r="F35" s="139"/>
      <c r="G35" s="82" t="s">
        <v>89</v>
      </c>
      <c r="H35" s="139"/>
      <c r="I35" s="82" t="s">
        <v>96</v>
      </c>
      <c r="J35" s="139"/>
      <c r="K35" s="139"/>
      <c r="L35" s="82"/>
      <c r="M35" s="139"/>
      <c r="N35" s="139"/>
      <c r="O35" s="82"/>
      <c r="P35" s="139"/>
      <c r="Q35" s="82"/>
      <c r="R35" s="139"/>
      <c r="S35" s="82" t="s">
        <v>97</v>
      </c>
      <c r="T35" s="139"/>
      <c r="U35" s="139"/>
      <c r="V35" s="139"/>
      <c r="W35" s="139"/>
      <c r="X35" s="139"/>
      <c r="Y35" s="139"/>
      <c r="Z35" s="139"/>
      <c r="AA35" s="82" t="s">
        <v>44</v>
      </c>
      <c r="AB35" s="139"/>
      <c r="AC35" s="139"/>
      <c r="AD35" s="139"/>
      <c r="AE35" s="139"/>
      <c r="AF35" s="82" t="s">
        <v>45</v>
      </c>
      <c r="AG35" s="139"/>
      <c r="AH35" s="139"/>
      <c r="AI35" s="37" t="s">
        <v>46</v>
      </c>
      <c r="AJ35" s="82" t="s">
        <v>47</v>
      </c>
      <c r="AK35" s="139"/>
      <c r="AL35" s="139"/>
      <c r="AM35" s="139"/>
      <c r="AN35" s="139"/>
      <c r="AO35" s="139"/>
      <c r="AP35" s="48">
        <v>73144948</v>
      </c>
      <c r="AQ35" s="48">
        <v>45030638</v>
      </c>
      <c r="AR35" s="48">
        <v>28114310</v>
      </c>
      <c r="AS35" s="134">
        <v>0</v>
      </c>
      <c r="AT35" s="135"/>
      <c r="AU35" s="134">
        <v>45030638</v>
      </c>
      <c r="AV35" s="135"/>
      <c r="AW35" s="48">
        <v>0</v>
      </c>
      <c r="AX35" s="48">
        <v>45030638</v>
      </c>
      <c r="AY35" s="48">
        <v>0</v>
      </c>
      <c r="AZ35" s="48">
        <v>45030638</v>
      </c>
      <c r="BA35" s="48">
        <v>0</v>
      </c>
      <c r="BB35" s="48">
        <v>45030638</v>
      </c>
      <c r="BC35" s="48">
        <v>0</v>
      </c>
      <c r="BD35" s="48">
        <v>1175201</v>
      </c>
      <c r="BE35" s="49">
        <f t="shared" si="0"/>
        <v>0.61563565538388243</v>
      </c>
      <c r="BF35" s="49">
        <f t="shared" si="1"/>
        <v>0.61563565538388243</v>
      </c>
      <c r="BG35" s="49">
        <f t="shared" si="2"/>
        <v>0.61563565538388243</v>
      </c>
      <c r="BH35" s="49">
        <f t="shared" si="3"/>
        <v>0.61563565538388243</v>
      </c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</row>
    <row r="36" spans="1:100" s="43" customFormat="1" ht="13.5" hidden="1" x14ac:dyDescent="0.25">
      <c r="A36" s="82" t="s">
        <v>43</v>
      </c>
      <c r="B36" s="139"/>
      <c r="C36" s="82" t="s">
        <v>54</v>
      </c>
      <c r="D36" s="139"/>
      <c r="E36" s="82" t="s">
        <v>54</v>
      </c>
      <c r="F36" s="139"/>
      <c r="G36" s="82" t="s">
        <v>89</v>
      </c>
      <c r="H36" s="139"/>
      <c r="I36" s="82" t="s">
        <v>98</v>
      </c>
      <c r="J36" s="139"/>
      <c r="K36" s="139"/>
      <c r="L36" s="82"/>
      <c r="M36" s="139"/>
      <c r="N36" s="139"/>
      <c r="O36" s="82"/>
      <c r="P36" s="139"/>
      <c r="Q36" s="82"/>
      <c r="R36" s="139"/>
      <c r="S36" s="82" t="s">
        <v>99</v>
      </c>
      <c r="T36" s="139"/>
      <c r="U36" s="139"/>
      <c r="V36" s="139"/>
      <c r="W36" s="139"/>
      <c r="X36" s="139"/>
      <c r="Y36" s="139"/>
      <c r="Z36" s="139"/>
      <c r="AA36" s="82" t="s">
        <v>44</v>
      </c>
      <c r="AB36" s="139"/>
      <c r="AC36" s="139"/>
      <c r="AD36" s="139"/>
      <c r="AE36" s="139"/>
      <c r="AF36" s="82" t="s">
        <v>45</v>
      </c>
      <c r="AG36" s="139"/>
      <c r="AH36" s="139"/>
      <c r="AI36" s="37" t="s">
        <v>46</v>
      </c>
      <c r="AJ36" s="82" t="s">
        <v>47</v>
      </c>
      <c r="AK36" s="139"/>
      <c r="AL36" s="139"/>
      <c r="AM36" s="139"/>
      <c r="AN36" s="139"/>
      <c r="AO36" s="139"/>
      <c r="AP36" s="48">
        <v>64608533</v>
      </c>
      <c r="AQ36" s="48">
        <v>29801946</v>
      </c>
      <c r="AR36" s="48">
        <v>34806587</v>
      </c>
      <c r="AS36" s="134">
        <v>0</v>
      </c>
      <c r="AT36" s="135"/>
      <c r="AU36" s="134">
        <v>29801946</v>
      </c>
      <c r="AV36" s="135"/>
      <c r="AW36" s="48">
        <v>0</v>
      </c>
      <c r="AX36" s="48">
        <v>29801946</v>
      </c>
      <c r="AY36" s="48">
        <v>0</v>
      </c>
      <c r="AZ36" s="48">
        <v>29801946</v>
      </c>
      <c r="BA36" s="48">
        <v>0</v>
      </c>
      <c r="BB36" s="48">
        <v>29801946</v>
      </c>
      <c r="BC36" s="48">
        <v>0</v>
      </c>
      <c r="BD36" s="48">
        <v>0</v>
      </c>
      <c r="BE36" s="49">
        <f t="shared" si="0"/>
        <v>0.46126950444765552</v>
      </c>
      <c r="BF36" s="49">
        <f t="shared" si="1"/>
        <v>0.46126950444765552</v>
      </c>
      <c r="BG36" s="49">
        <f t="shared" si="2"/>
        <v>0.46126950444765552</v>
      </c>
      <c r="BH36" s="49">
        <f t="shared" si="3"/>
        <v>0.46126950444765552</v>
      </c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</row>
    <row r="37" spans="1:100" s="54" customFormat="1" ht="13.5" hidden="1" x14ac:dyDescent="0.25">
      <c r="A37" s="137" t="s">
        <v>186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50">
        <f>+AP29+AP21+AP9</f>
        <v>4679898785</v>
      </c>
      <c r="AQ37" s="50">
        <f>+AQ29+AQ21+AQ9</f>
        <v>3243108750</v>
      </c>
      <c r="AR37" s="50">
        <f>+AR29+AR21+AR9</f>
        <v>1436790035</v>
      </c>
      <c r="AS37" s="146">
        <f>+AS29+AS21+AS9</f>
        <v>0</v>
      </c>
      <c r="AT37" s="147"/>
      <c r="AU37" s="146">
        <f>+AU29+AU21+AU9</f>
        <v>3243108750</v>
      </c>
      <c r="AV37" s="147"/>
      <c r="AW37" s="50">
        <f t="shared" ref="AW37:BD37" si="4">+AW29+AW21+AW9</f>
        <v>0</v>
      </c>
      <c r="AX37" s="50">
        <f t="shared" si="4"/>
        <v>3243108750</v>
      </c>
      <c r="AY37" s="50">
        <f t="shared" si="4"/>
        <v>0</v>
      </c>
      <c r="AZ37" s="50">
        <f t="shared" si="4"/>
        <v>3209575828</v>
      </c>
      <c r="BA37" s="50">
        <f t="shared" si="4"/>
        <v>33532922</v>
      </c>
      <c r="BB37" s="50">
        <f t="shared" si="4"/>
        <v>3140929163</v>
      </c>
      <c r="BC37" s="50">
        <f t="shared" si="4"/>
        <v>68646665</v>
      </c>
      <c r="BD37" s="50">
        <f t="shared" si="4"/>
        <v>3241467</v>
      </c>
      <c r="BE37" s="51">
        <f t="shared" si="0"/>
        <v>0.69298694245157699</v>
      </c>
      <c r="BF37" s="51">
        <f t="shared" si="1"/>
        <v>0.69298694245157699</v>
      </c>
      <c r="BG37" s="51">
        <f t="shared" si="2"/>
        <v>0.69298694245157699</v>
      </c>
      <c r="BH37" s="51">
        <f t="shared" si="3"/>
        <v>0.67115322516531728</v>
      </c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</row>
    <row r="38" spans="1:100" s="43" customFormat="1" ht="13.5" hidden="1" x14ac:dyDescent="0.25">
      <c r="A38" s="82" t="s">
        <v>43</v>
      </c>
      <c r="B38" s="139"/>
      <c r="C38" s="82" t="s">
        <v>79</v>
      </c>
      <c r="D38" s="139"/>
      <c r="E38" s="82" t="s">
        <v>54</v>
      </c>
      <c r="F38" s="139"/>
      <c r="G38" s="82"/>
      <c r="H38" s="139"/>
      <c r="I38" s="82"/>
      <c r="J38" s="139"/>
      <c r="K38" s="139"/>
      <c r="L38" s="82"/>
      <c r="M38" s="139"/>
      <c r="N38" s="139"/>
      <c r="O38" s="82"/>
      <c r="P38" s="139"/>
      <c r="Q38" s="82"/>
      <c r="R38" s="139"/>
      <c r="S38" s="82" t="s">
        <v>100</v>
      </c>
      <c r="T38" s="139"/>
      <c r="U38" s="139"/>
      <c r="V38" s="139"/>
      <c r="W38" s="139"/>
      <c r="X38" s="139"/>
      <c r="Y38" s="139"/>
      <c r="Z38" s="139"/>
      <c r="AA38" s="82" t="s">
        <v>51</v>
      </c>
      <c r="AB38" s="139"/>
      <c r="AC38" s="139"/>
      <c r="AD38" s="139"/>
      <c r="AE38" s="139"/>
      <c r="AF38" s="82" t="s">
        <v>45</v>
      </c>
      <c r="AG38" s="139"/>
      <c r="AH38" s="139"/>
      <c r="AI38" s="37" t="s">
        <v>52</v>
      </c>
      <c r="AJ38" s="82" t="s">
        <v>53</v>
      </c>
      <c r="AK38" s="139"/>
      <c r="AL38" s="139"/>
      <c r="AM38" s="139"/>
      <c r="AN38" s="139"/>
      <c r="AO38" s="139"/>
      <c r="AP38" s="48">
        <v>18540000</v>
      </c>
      <c r="AQ38" s="48">
        <v>0</v>
      </c>
      <c r="AR38" s="48">
        <v>18540000</v>
      </c>
      <c r="AS38" s="134">
        <v>0</v>
      </c>
      <c r="AT38" s="135"/>
      <c r="AU38" s="134">
        <v>0</v>
      </c>
      <c r="AV38" s="135"/>
      <c r="AW38" s="48">
        <v>0</v>
      </c>
      <c r="AX38" s="48">
        <v>0</v>
      </c>
      <c r="AY38" s="48">
        <v>0</v>
      </c>
      <c r="AZ38" s="48">
        <v>0</v>
      </c>
      <c r="BA38" s="48">
        <v>0</v>
      </c>
      <c r="BB38" s="48">
        <v>0</v>
      </c>
      <c r="BC38" s="48">
        <v>0</v>
      </c>
      <c r="BD38" s="48">
        <v>0</v>
      </c>
      <c r="BE38" s="49">
        <f t="shared" si="0"/>
        <v>0</v>
      </c>
      <c r="BF38" s="49">
        <f t="shared" si="1"/>
        <v>0</v>
      </c>
      <c r="BG38" s="49">
        <f t="shared" si="2"/>
        <v>0</v>
      </c>
      <c r="BH38" s="49">
        <f t="shared" si="3"/>
        <v>0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</row>
    <row r="39" spans="1:100" s="47" customFormat="1" ht="13.5" hidden="1" x14ac:dyDescent="0.25">
      <c r="A39" s="88" t="s">
        <v>43</v>
      </c>
      <c r="B39" s="140"/>
      <c r="C39" s="88" t="s">
        <v>79</v>
      </c>
      <c r="D39" s="140"/>
      <c r="E39" s="88" t="s">
        <v>54</v>
      </c>
      <c r="F39" s="140"/>
      <c r="G39" s="88" t="s">
        <v>54</v>
      </c>
      <c r="H39" s="140"/>
      <c r="I39" s="88"/>
      <c r="J39" s="140"/>
      <c r="K39" s="140"/>
      <c r="L39" s="88"/>
      <c r="M39" s="140"/>
      <c r="N39" s="140"/>
      <c r="O39" s="88"/>
      <c r="P39" s="140"/>
      <c r="Q39" s="88"/>
      <c r="R39" s="140"/>
      <c r="S39" s="88" t="s">
        <v>101</v>
      </c>
      <c r="T39" s="140"/>
      <c r="U39" s="140"/>
      <c r="V39" s="140"/>
      <c r="W39" s="140"/>
      <c r="X39" s="140"/>
      <c r="Y39" s="140"/>
      <c r="Z39" s="140"/>
      <c r="AA39" s="88" t="s">
        <v>51</v>
      </c>
      <c r="AB39" s="140"/>
      <c r="AC39" s="140"/>
      <c r="AD39" s="140"/>
      <c r="AE39" s="140"/>
      <c r="AF39" s="88" t="s">
        <v>45</v>
      </c>
      <c r="AG39" s="140"/>
      <c r="AH39" s="140"/>
      <c r="AI39" s="38" t="s">
        <v>52</v>
      </c>
      <c r="AJ39" s="88" t="s">
        <v>53</v>
      </c>
      <c r="AK39" s="140"/>
      <c r="AL39" s="140"/>
      <c r="AM39" s="140"/>
      <c r="AN39" s="140"/>
      <c r="AO39" s="140"/>
      <c r="AP39" s="44">
        <v>18540000</v>
      </c>
      <c r="AQ39" s="44">
        <v>0</v>
      </c>
      <c r="AR39" s="44">
        <v>18540000</v>
      </c>
      <c r="AS39" s="141">
        <v>0</v>
      </c>
      <c r="AT39" s="142"/>
      <c r="AU39" s="141">
        <v>0</v>
      </c>
      <c r="AV39" s="142"/>
      <c r="AW39" s="44">
        <v>0</v>
      </c>
      <c r="AX39" s="44">
        <v>0</v>
      </c>
      <c r="AY39" s="44">
        <v>0</v>
      </c>
      <c r="AZ39" s="44">
        <v>0</v>
      </c>
      <c r="BA39" s="44">
        <v>0</v>
      </c>
      <c r="BB39" s="44">
        <v>0</v>
      </c>
      <c r="BC39" s="44">
        <v>0</v>
      </c>
      <c r="BD39" s="44">
        <v>0</v>
      </c>
      <c r="BE39" s="45">
        <f t="shared" si="0"/>
        <v>0</v>
      </c>
      <c r="BF39" s="45">
        <f t="shared" si="1"/>
        <v>0</v>
      </c>
      <c r="BG39" s="45">
        <f t="shared" si="2"/>
        <v>0</v>
      </c>
      <c r="BH39" s="45">
        <f t="shared" si="3"/>
        <v>0</v>
      </c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</row>
    <row r="40" spans="1:100" s="43" customFormat="1" ht="13.5" hidden="1" x14ac:dyDescent="0.25">
      <c r="A40" s="82" t="s">
        <v>43</v>
      </c>
      <c r="B40" s="139"/>
      <c r="C40" s="82" t="s">
        <v>79</v>
      </c>
      <c r="D40" s="139"/>
      <c r="E40" s="82" t="s">
        <v>54</v>
      </c>
      <c r="F40" s="139"/>
      <c r="G40" s="82" t="s">
        <v>54</v>
      </c>
      <c r="H40" s="139"/>
      <c r="I40" s="82" t="s">
        <v>61</v>
      </c>
      <c r="J40" s="139"/>
      <c r="K40" s="139"/>
      <c r="L40" s="82"/>
      <c r="M40" s="139"/>
      <c r="N40" s="139"/>
      <c r="O40" s="82"/>
      <c r="P40" s="139"/>
      <c r="Q40" s="82"/>
      <c r="R40" s="139"/>
      <c r="S40" s="82" t="s">
        <v>102</v>
      </c>
      <c r="T40" s="139"/>
      <c r="U40" s="139"/>
      <c r="V40" s="139"/>
      <c r="W40" s="139"/>
      <c r="X40" s="139"/>
      <c r="Y40" s="139"/>
      <c r="Z40" s="139"/>
      <c r="AA40" s="82" t="s">
        <v>51</v>
      </c>
      <c r="AB40" s="139"/>
      <c r="AC40" s="139"/>
      <c r="AD40" s="139"/>
      <c r="AE40" s="139"/>
      <c r="AF40" s="82" t="s">
        <v>45</v>
      </c>
      <c r="AG40" s="139"/>
      <c r="AH40" s="139"/>
      <c r="AI40" s="37" t="s">
        <v>52</v>
      </c>
      <c r="AJ40" s="82" t="s">
        <v>53</v>
      </c>
      <c r="AK40" s="139"/>
      <c r="AL40" s="139"/>
      <c r="AM40" s="139"/>
      <c r="AN40" s="139"/>
      <c r="AO40" s="139"/>
      <c r="AP40" s="48">
        <v>18540000</v>
      </c>
      <c r="AQ40" s="48">
        <v>0</v>
      </c>
      <c r="AR40" s="48">
        <v>18540000</v>
      </c>
      <c r="AS40" s="134">
        <v>0</v>
      </c>
      <c r="AT40" s="135"/>
      <c r="AU40" s="134">
        <v>0</v>
      </c>
      <c r="AV40" s="135"/>
      <c r="AW40" s="48">
        <v>0</v>
      </c>
      <c r="AX40" s="48">
        <v>0</v>
      </c>
      <c r="AY40" s="48">
        <v>0</v>
      </c>
      <c r="AZ40" s="48">
        <v>0</v>
      </c>
      <c r="BA40" s="48">
        <v>0</v>
      </c>
      <c r="BB40" s="48">
        <v>0</v>
      </c>
      <c r="BC40" s="48">
        <v>0</v>
      </c>
      <c r="BD40" s="48">
        <v>0</v>
      </c>
      <c r="BE40" s="49">
        <f t="shared" si="0"/>
        <v>0</v>
      </c>
      <c r="BF40" s="49">
        <f t="shared" si="1"/>
        <v>0</v>
      </c>
      <c r="BG40" s="49">
        <f t="shared" si="2"/>
        <v>0</v>
      </c>
      <c r="BH40" s="49">
        <f t="shared" si="3"/>
        <v>0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</row>
    <row r="41" spans="1:100" s="43" customFormat="1" ht="13.5" hidden="1" x14ac:dyDescent="0.25">
      <c r="A41" s="82" t="s">
        <v>43</v>
      </c>
      <c r="B41" s="139"/>
      <c r="C41" s="82" t="s">
        <v>79</v>
      </c>
      <c r="D41" s="139"/>
      <c r="E41" s="82" t="s">
        <v>54</v>
      </c>
      <c r="F41" s="139"/>
      <c r="G41" s="82" t="s">
        <v>54</v>
      </c>
      <c r="H41" s="139"/>
      <c r="I41" s="82" t="s">
        <v>61</v>
      </c>
      <c r="J41" s="139"/>
      <c r="K41" s="139"/>
      <c r="L41" s="82" t="s">
        <v>71</v>
      </c>
      <c r="M41" s="139"/>
      <c r="N41" s="139"/>
      <c r="O41" s="82"/>
      <c r="P41" s="139"/>
      <c r="Q41" s="82"/>
      <c r="R41" s="139"/>
      <c r="S41" s="82" t="s">
        <v>103</v>
      </c>
      <c r="T41" s="139"/>
      <c r="U41" s="139"/>
      <c r="V41" s="139"/>
      <c r="W41" s="139"/>
      <c r="X41" s="139"/>
      <c r="Y41" s="139"/>
      <c r="Z41" s="139"/>
      <c r="AA41" s="82" t="s">
        <v>51</v>
      </c>
      <c r="AB41" s="139"/>
      <c r="AC41" s="139"/>
      <c r="AD41" s="139"/>
      <c r="AE41" s="139"/>
      <c r="AF41" s="82" t="s">
        <v>45</v>
      </c>
      <c r="AG41" s="139"/>
      <c r="AH41" s="139"/>
      <c r="AI41" s="37" t="s">
        <v>52</v>
      </c>
      <c r="AJ41" s="82" t="s">
        <v>53</v>
      </c>
      <c r="AK41" s="139"/>
      <c r="AL41" s="139"/>
      <c r="AM41" s="139"/>
      <c r="AN41" s="139"/>
      <c r="AO41" s="139"/>
      <c r="AP41" s="48">
        <v>18540000</v>
      </c>
      <c r="AQ41" s="48">
        <v>0</v>
      </c>
      <c r="AR41" s="48">
        <v>18540000</v>
      </c>
      <c r="AS41" s="134">
        <v>0</v>
      </c>
      <c r="AT41" s="135"/>
      <c r="AU41" s="134">
        <v>0</v>
      </c>
      <c r="AV41" s="135"/>
      <c r="AW41" s="48">
        <v>0</v>
      </c>
      <c r="AX41" s="48">
        <v>0</v>
      </c>
      <c r="AY41" s="48">
        <v>0</v>
      </c>
      <c r="AZ41" s="48">
        <v>0</v>
      </c>
      <c r="BA41" s="48">
        <v>0</v>
      </c>
      <c r="BB41" s="48">
        <v>0</v>
      </c>
      <c r="BC41" s="48">
        <v>0</v>
      </c>
      <c r="BD41" s="48">
        <v>0</v>
      </c>
      <c r="BE41" s="49">
        <f t="shared" si="0"/>
        <v>0</v>
      </c>
      <c r="BF41" s="49">
        <f t="shared" si="1"/>
        <v>0</v>
      </c>
      <c r="BG41" s="49">
        <f t="shared" si="2"/>
        <v>0</v>
      </c>
      <c r="BH41" s="49">
        <f t="shared" si="3"/>
        <v>0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</row>
    <row r="42" spans="1:100" s="47" customFormat="1" ht="13.5" hidden="1" x14ac:dyDescent="0.25">
      <c r="A42" s="88" t="s">
        <v>43</v>
      </c>
      <c r="B42" s="140"/>
      <c r="C42" s="88" t="s">
        <v>79</v>
      </c>
      <c r="D42" s="140"/>
      <c r="E42" s="88" t="s">
        <v>79</v>
      </c>
      <c r="F42" s="140"/>
      <c r="G42" s="88" t="s">
        <v>54</v>
      </c>
      <c r="H42" s="140"/>
      <c r="I42" s="88"/>
      <c r="J42" s="140"/>
      <c r="K42" s="140"/>
      <c r="L42" s="88"/>
      <c r="M42" s="140"/>
      <c r="N42" s="140"/>
      <c r="O42" s="88"/>
      <c r="P42" s="140"/>
      <c r="Q42" s="88"/>
      <c r="R42" s="140"/>
      <c r="S42" s="88" t="s">
        <v>104</v>
      </c>
      <c r="T42" s="140"/>
      <c r="U42" s="140"/>
      <c r="V42" s="140"/>
      <c r="W42" s="140"/>
      <c r="X42" s="140"/>
      <c r="Y42" s="140"/>
      <c r="Z42" s="140"/>
      <c r="AA42" s="88" t="s">
        <v>44</v>
      </c>
      <c r="AB42" s="140"/>
      <c r="AC42" s="140"/>
      <c r="AD42" s="140"/>
      <c r="AE42" s="140"/>
      <c r="AF42" s="88" t="s">
        <v>45</v>
      </c>
      <c r="AG42" s="140"/>
      <c r="AH42" s="140"/>
      <c r="AI42" s="38" t="s">
        <v>46</v>
      </c>
      <c r="AJ42" s="88" t="s">
        <v>47</v>
      </c>
      <c r="AK42" s="140"/>
      <c r="AL42" s="140"/>
      <c r="AM42" s="140"/>
      <c r="AN42" s="140"/>
      <c r="AO42" s="140"/>
      <c r="AP42" s="44">
        <v>90557320</v>
      </c>
      <c r="AQ42" s="44">
        <v>6234832.8700000001</v>
      </c>
      <c r="AR42" s="44">
        <v>84322487.129999995</v>
      </c>
      <c r="AS42" s="141">
        <v>0</v>
      </c>
      <c r="AT42" s="142"/>
      <c r="AU42" s="141">
        <v>6234832.8700000001</v>
      </c>
      <c r="AV42" s="142"/>
      <c r="AW42" s="44">
        <v>0</v>
      </c>
      <c r="AX42" s="44">
        <v>2182812.87</v>
      </c>
      <c r="AY42" s="44">
        <v>4052020</v>
      </c>
      <c r="AZ42" s="44">
        <v>2182812.87</v>
      </c>
      <c r="BA42" s="44">
        <v>0</v>
      </c>
      <c r="BB42" s="44">
        <v>2182812.87</v>
      </c>
      <c r="BC42" s="44">
        <v>0</v>
      </c>
      <c r="BD42" s="44">
        <v>0</v>
      </c>
      <c r="BE42" s="45">
        <f t="shared" si="0"/>
        <v>6.8849573618123855E-2</v>
      </c>
      <c r="BF42" s="45">
        <f t="shared" si="1"/>
        <v>6.8849573618123855E-2</v>
      </c>
      <c r="BG42" s="45">
        <f t="shared" si="2"/>
        <v>2.4104212337555928E-2</v>
      </c>
      <c r="BH42" s="45">
        <f t="shared" si="3"/>
        <v>2.4104212337555928E-2</v>
      </c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</row>
    <row r="43" spans="1:100" s="47" customFormat="1" ht="13.5" hidden="1" x14ac:dyDescent="0.25">
      <c r="A43" s="88" t="s">
        <v>43</v>
      </c>
      <c r="B43" s="140"/>
      <c r="C43" s="88" t="s">
        <v>79</v>
      </c>
      <c r="D43" s="140"/>
      <c r="E43" s="88" t="s">
        <v>79</v>
      </c>
      <c r="F43" s="140"/>
      <c r="G43" s="88" t="s">
        <v>54</v>
      </c>
      <c r="H43" s="140"/>
      <c r="I43" s="88"/>
      <c r="J43" s="140"/>
      <c r="K43" s="140"/>
      <c r="L43" s="88"/>
      <c r="M43" s="140"/>
      <c r="N43" s="140"/>
      <c r="O43" s="88"/>
      <c r="P43" s="140"/>
      <c r="Q43" s="88"/>
      <c r="R43" s="140"/>
      <c r="S43" s="88" t="s">
        <v>104</v>
      </c>
      <c r="T43" s="140"/>
      <c r="U43" s="140"/>
      <c r="V43" s="140"/>
      <c r="W43" s="140"/>
      <c r="X43" s="140"/>
      <c r="Y43" s="140"/>
      <c r="Z43" s="140"/>
      <c r="AA43" s="88" t="s">
        <v>51</v>
      </c>
      <c r="AB43" s="140"/>
      <c r="AC43" s="140"/>
      <c r="AD43" s="140"/>
      <c r="AE43" s="140"/>
      <c r="AF43" s="88" t="s">
        <v>45</v>
      </c>
      <c r="AG43" s="140"/>
      <c r="AH43" s="140"/>
      <c r="AI43" s="38" t="s">
        <v>52</v>
      </c>
      <c r="AJ43" s="88" t="s">
        <v>53</v>
      </c>
      <c r="AK43" s="140"/>
      <c r="AL43" s="140"/>
      <c r="AM43" s="140"/>
      <c r="AN43" s="140"/>
      <c r="AO43" s="140"/>
      <c r="AP43" s="44">
        <v>42074346</v>
      </c>
      <c r="AQ43" s="44">
        <v>1453854</v>
      </c>
      <c r="AR43" s="44">
        <v>40620492</v>
      </c>
      <c r="AS43" s="141">
        <v>0</v>
      </c>
      <c r="AT43" s="142"/>
      <c r="AU43" s="141">
        <v>1453854</v>
      </c>
      <c r="AV43" s="142"/>
      <c r="AW43" s="44">
        <v>0</v>
      </c>
      <c r="AX43" s="44">
        <v>0</v>
      </c>
      <c r="AY43" s="44">
        <v>1453854</v>
      </c>
      <c r="AZ43" s="44">
        <v>0</v>
      </c>
      <c r="BA43" s="44">
        <v>0</v>
      </c>
      <c r="BB43" s="44">
        <v>0</v>
      </c>
      <c r="BC43" s="44">
        <v>0</v>
      </c>
      <c r="BD43" s="44">
        <v>0</v>
      </c>
      <c r="BE43" s="45">
        <f t="shared" si="0"/>
        <v>3.4554405195032618E-2</v>
      </c>
      <c r="BF43" s="45">
        <f t="shared" si="1"/>
        <v>3.4554405195032618E-2</v>
      </c>
      <c r="BG43" s="45">
        <f t="shared" si="2"/>
        <v>0</v>
      </c>
      <c r="BH43" s="45">
        <f t="shared" si="3"/>
        <v>0</v>
      </c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</row>
    <row r="44" spans="1:100" s="43" customFormat="1" ht="13.5" hidden="1" x14ac:dyDescent="0.25">
      <c r="A44" s="82" t="s">
        <v>43</v>
      </c>
      <c r="B44" s="139"/>
      <c r="C44" s="82" t="s">
        <v>79</v>
      </c>
      <c r="D44" s="139"/>
      <c r="E44" s="82" t="s">
        <v>79</v>
      </c>
      <c r="F44" s="139"/>
      <c r="G44" s="82" t="s">
        <v>54</v>
      </c>
      <c r="H44" s="139"/>
      <c r="I44" s="82" t="s">
        <v>105</v>
      </c>
      <c r="J44" s="139"/>
      <c r="K44" s="139"/>
      <c r="L44" s="82" t="s">
        <v>58</v>
      </c>
      <c r="M44" s="139"/>
      <c r="N44" s="139"/>
      <c r="O44" s="82"/>
      <c r="P44" s="139"/>
      <c r="Q44" s="82"/>
      <c r="R44" s="139"/>
      <c r="S44" s="82" t="s">
        <v>106</v>
      </c>
      <c r="T44" s="139"/>
      <c r="U44" s="139"/>
      <c r="V44" s="139"/>
      <c r="W44" s="139"/>
      <c r="X44" s="139"/>
      <c r="Y44" s="139"/>
      <c r="Z44" s="139"/>
      <c r="AA44" s="82" t="s">
        <v>51</v>
      </c>
      <c r="AB44" s="139"/>
      <c r="AC44" s="139"/>
      <c r="AD44" s="139"/>
      <c r="AE44" s="139"/>
      <c r="AF44" s="82" t="s">
        <v>45</v>
      </c>
      <c r="AG44" s="139"/>
      <c r="AH44" s="139"/>
      <c r="AI44" s="37" t="s">
        <v>52</v>
      </c>
      <c r="AJ44" s="82" t="s">
        <v>53</v>
      </c>
      <c r="AK44" s="139"/>
      <c r="AL44" s="139"/>
      <c r="AM44" s="139"/>
      <c r="AN44" s="139"/>
      <c r="AO44" s="139"/>
      <c r="AP44" s="48">
        <v>84085</v>
      </c>
      <c r="AQ44" s="48">
        <v>84085</v>
      </c>
      <c r="AR44" s="48">
        <v>0</v>
      </c>
      <c r="AS44" s="134">
        <v>0</v>
      </c>
      <c r="AT44" s="135"/>
      <c r="AU44" s="134">
        <v>84085</v>
      </c>
      <c r="AV44" s="135"/>
      <c r="AW44" s="48">
        <v>0</v>
      </c>
      <c r="AX44" s="48">
        <v>0</v>
      </c>
      <c r="AY44" s="48">
        <v>84085</v>
      </c>
      <c r="AZ44" s="48">
        <v>0</v>
      </c>
      <c r="BA44" s="48">
        <v>0</v>
      </c>
      <c r="BB44" s="48">
        <v>0</v>
      </c>
      <c r="BC44" s="48">
        <v>0</v>
      </c>
      <c r="BD44" s="48">
        <v>0</v>
      </c>
      <c r="BE44" s="49">
        <f t="shared" si="0"/>
        <v>1</v>
      </c>
      <c r="BF44" s="49">
        <f t="shared" si="1"/>
        <v>1</v>
      </c>
      <c r="BG44" s="49">
        <f t="shared" si="2"/>
        <v>0</v>
      </c>
      <c r="BH44" s="49">
        <f t="shared" si="3"/>
        <v>0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</row>
    <row r="45" spans="1:100" s="43" customFormat="1" ht="13.5" hidden="1" x14ac:dyDescent="0.25">
      <c r="A45" s="82" t="s">
        <v>43</v>
      </c>
      <c r="B45" s="139"/>
      <c r="C45" s="82" t="s">
        <v>79</v>
      </c>
      <c r="D45" s="139"/>
      <c r="E45" s="82" t="s">
        <v>79</v>
      </c>
      <c r="F45" s="139"/>
      <c r="G45" s="82" t="s">
        <v>54</v>
      </c>
      <c r="H45" s="139"/>
      <c r="I45" s="82" t="s">
        <v>82</v>
      </c>
      <c r="J45" s="139"/>
      <c r="K45" s="139"/>
      <c r="L45" s="82" t="s">
        <v>61</v>
      </c>
      <c r="M45" s="139"/>
      <c r="N45" s="139"/>
      <c r="O45" s="82"/>
      <c r="P45" s="139"/>
      <c r="Q45" s="82"/>
      <c r="R45" s="139"/>
      <c r="S45" s="82" t="s">
        <v>107</v>
      </c>
      <c r="T45" s="139"/>
      <c r="U45" s="139"/>
      <c r="V45" s="139"/>
      <c r="W45" s="139"/>
      <c r="X45" s="139"/>
      <c r="Y45" s="139"/>
      <c r="Z45" s="139"/>
      <c r="AA45" s="82" t="s">
        <v>44</v>
      </c>
      <c r="AB45" s="139"/>
      <c r="AC45" s="139"/>
      <c r="AD45" s="139"/>
      <c r="AE45" s="139"/>
      <c r="AF45" s="82" t="s">
        <v>45</v>
      </c>
      <c r="AG45" s="139"/>
      <c r="AH45" s="139"/>
      <c r="AI45" s="37" t="s">
        <v>46</v>
      </c>
      <c r="AJ45" s="82" t="s">
        <v>47</v>
      </c>
      <c r="AK45" s="139"/>
      <c r="AL45" s="139"/>
      <c r="AM45" s="139"/>
      <c r="AN45" s="139"/>
      <c r="AO45" s="139"/>
      <c r="AP45" s="48">
        <v>1325685</v>
      </c>
      <c r="AQ45" s="48">
        <v>725684.45</v>
      </c>
      <c r="AR45" s="48">
        <v>600000.55000000005</v>
      </c>
      <c r="AS45" s="134">
        <v>0</v>
      </c>
      <c r="AT45" s="135"/>
      <c r="AU45" s="134">
        <v>725684.45</v>
      </c>
      <c r="AV45" s="135"/>
      <c r="AW45" s="48">
        <v>0</v>
      </c>
      <c r="AX45" s="48">
        <v>725684.45</v>
      </c>
      <c r="AY45" s="48">
        <v>0</v>
      </c>
      <c r="AZ45" s="48">
        <v>725684.45</v>
      </c>
      <c r="BA45" s="48">
        <v>0</v>
      </c>
      <c r="BB45" s="48">
        <v>725684.45</v>
      </c>
      <c r="BC45" s="48">
        <v>0</v>
      </c>
      <c r="BD45" s="48">
        <v>0</v>
      </c>
      <c r="BE45" s="49">
        <f t="shared" si="0"/>
        <v>0.54740338013932421</v>
      </c>
      <c r="BF45" s="49">
        <f t="shared" si="1"/>
        <v>0.54740338013932421</v>
      </c>
      <c r="BG45" s="49">
        <f t="shared" si="2"/>
        <v>0.54740338013932421</v>
      </c>
      <c r="BH45" s="49">
        <f t="shared" si="3"/>
        <v>0.54740338013932421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</row>
    <row r="46" spans="1:100" s="43" customFormat="1" ht="13.5" hidden="1" x14ac:dyDescent="0.25">
      <c r="A46" s="82" t="s">
        <v>43</v>
      </c>
      <c r="B46" s="139"/>
      <c r="C46" s="82" t="s">
        <v>79</v>
      </c>
      <c r="D46" s="139"/>
      <c r="E46" s="82" t="s">
        <v>79</v>
      </c>
      <c r="F46" s="139"/>
      <c r="G46" s="82" t="s">
        <v>54</v>
      </c>
      <c r="H46" s="139"/>
      <c r="I46" s="82" t="s">
        <v>82</v>
      </c>
      <c r="J46" s="139"/>
      <c r="K46" s="139"/>
      <c r="L46" s="82" t="s">
        <v>61</v>
      </c>
      <c r="M46" s="139"/>
      <c r="N46" s="139"/>
      <c r="O46" s="82"/>
      <c r="P46" s="139"/>
      <c r="Q46" s="82"/>
      <c r="R46" s="139"/>
      <c r="S46" s="82" t="s">
        <v>107</v>
      </c>
      <c r="T46" s="139"/>
      <c r="U46" s="139"/>
      <c r="V46" s="139"/>
      <c r="W46" s="139"/>
      <c r="X46" s="139"/>
      <c r="Y46" s="139"/>
      <c r="Z46" s="139"/>
      <c r="AA46" s="82" t="s">
        <v>51</v>
      </c>
      <c r="AB46" s="139"/>
      <c r="AC46" s="139"/>
      <c r="AD46" s="139"/>
      <c r="AE46" s="139"/>
      <c r="AF46" s="82" t="s">
        <v>45</v>
      </c>
      <c r="AG46" s="139"/>
      <c r="AH46" s="139"/>
      <c r="AI46" s="37" t="s">
        <v>52</v>
      </c>
      <c r="AJ46" s="82" t="s">
        <v>53</v>
      </c>
      <c r="AK46" s="139"/>
      <c r="AL46" s="139"/>
      <c r="AM46" s="139"/>
      <c r="AN46" s="139"/>
      <c r="AO46" s="139"/>
      <c r="AP46" s="48">
        <v>2006213</v>
      </c>
      <c r="AQ46" s="48">
        <v>1369769</v>
      </c>
      <c r="AR46" s="48">
        <v>636444</v>
      </c>
      <c r="AS46" s="134">
        <v>0</v>
      </c>
      <c r="AT46" s="135"/>
      <c r="AU46" s="134">
        <v>1369769</v>
      </c>
      <c r="AV46" s="135"/>
      <c r="AW46" s="48">
        <v>0</v>
      </c>
      <c r="AX46" s="48">
        <v>0</v>
      </c>
      <c r="AY46" s="48">
        <v>1369769</v>
      </c>
      <c r="AZ46" s="48">
        <v>0</v>
      </c>
      <c r="BA46" s="48">
        <v>0</v>
      </c>
      <c r="BB46" s="48">
        <v>0</v>
      </c>
      <c r="BC46" s="48">
        <v>0</v>
      </c>
      <c r="BD46" s="48">
        <v>0</v>
      </c>
      <c r="BE46" s="49">
        <f t="shared" si="0"/>
        <v>0.68276349520215451</v>
      </c>
      <c r="BF46" s="49">
        <f t="shared" si="1"/>
        <v>0.68276349520215451</v>
      </c>
      <c r="BG46" s="49">
        <f t="shared" si="2"/>
        <v>0</v>
      </c>
      <c r="BH46" s="49">
        <f t="shared" si="3"/>
        <v>0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</row>
    <row r="47" spans="1:100" s="43" customFormat="1" ht="13.5" hidden="1" x14ac:dyDescent="0.25">
      <c r="A47" s="82" t="s">
        <v>43</v>
      </c>
      <c r="B47" s="139"/>
      <c r="C47" s="82" t="s">
        <v>79</v>
      </c>
      <c r="D47" s="139"/>
      <c r="E47" s="82" t="s">
        <v>79</v>
      </c>
      <c r="F47" s="139"/>
      <c r="G47" s="82" t="s">
        <v>54</v>
      </c>
      <c r="H47" s="139"/>
      <c r="I47" s="82" t="s">
        <v>82</v>
      </c>
      <c r="J47" s="139"/>
      <c r="K47" s="139"/>
      <c r="L47" s="82" t="s">
        <v>69</v>
      </c>
      <c r="M47" s="139"/>
      <c r="N47" s="139"/>
      <c r="O47" s="82"/>
      <c r="P47" s="139"/>
      <c r="Q47" s="82"/>
      <c r="R47" s="139"/>
      <c r="S47" s="82" t="s">
        <v>108</v>
      </c>
      <c r="T47" s="139"/>
      <c r="U47" s="139"/>
      <c r="V47" s="139"/>
      <c r="W47" s="139"/>
      <c r="X47" s="139"/>
      <c r="Y47" s="139"/>
      <c r="Z47" s="139"/>
      <c r="AA47" s="82" t="s">
        <v>44</v>
      </c>
      <c r="AB47" s="139"/>
      <c r="AC47" s="139"/>
      <c r="AD47" s="139"/>
      <c r="AE47" s="139"/>
      <c r="AF47" s="82" t="s">
        <v>45</v>
      </c>
      <c r="AG47" s="139"/>
      <c r="AH47" s="139"/>
      <c r="AI47" s="37" t="s">
        <v>46</v>
      </c>
      <c r="AJ47" s="82" t="s">
        <v>47</v>
      </c>
      <c r="AK47" s="139"/>
      <c r="AL47" s="139"/>
      <c r="AM47" s="139"/>
      <c r="AN47" s="139"/>
      <c r="AO47" s="139"/>
      <c r="AP47" s="48">
        <v>8004000</v>
      </c>
      <c r="AQ47" s="48">
        <v>0</v>
      </c>
      <c r="AR47" s="48">
        <v>8004000</v>
      </c>
      <c r="AS47" s="134">
        <v>0</v>
      </c>
      <c r="AT47" s="135"/>
      <c r="AU47" s="134">
        <v>0</v>
      </c>
      <c r="AV47" s="135"/>
      <c r="AW47" s="48">
        <v>0</v>
      </c>
      <c r="AX47" s="48">
        <v>0</v>
      </c>
      <c r="AY47" s="48">
        <v>0</v>
      </c>
      <c r="AZ47" s="48">
        <v>0</v>
      </c>
      <c r="BA47" s="48">
        <v>0</v>
      </c>
      <c r="BB47" s="48">
        <v>0</v>
      </c>
      <c r="BC47" s="48">
        <v>0</v>
      </c>
      <c r="BD47" s="48">
        <v>0</v>
      </c>
      <c r="BE47" s="49">
        <f t="shared" si="0"/>
        <v>0</v>
      </c>
      <c r="BF47" s="49">
        <f t="shared" si="1"/>
        <v>0</v>
      </c>
      <c r="BG47" s="49">
        <f t="shared" si="2"/>
        <v>0</v>
      </c>
      <c r="BH47" s="49">
        <f t="shared" si="3"/>
        <v>0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</row>
    <row r="48" spans="1:100" s="43" customFormat="1" ht="13.5" hidden="1" x14ac:dyDescent="0.25">
      <c r="A48" s="82" t="s">
        <v>43</v>
      </c>
      <c r="B48" s="139"/>
      <c r="C48" s="82" t="s">
        <v>79</v>
      </c>
      <c r="D48" s="139"/>
      <c r="E48" s="82" t="s">
        <v>79</v>
      </c>
      <c r="F48" s="139"/>
      <c r="G48" s="82" t="s">
        <v>54</v>
      </c>
      <c r="H48" s="139"/>
      <c r="I48" s="82" t="s">
        <v>82</v>
      </c>
      <c r="J48" s="139"/>
      <c r="K48" s="139"/>
      <c r="L48" s="82" t="s">
        <v>71</v>
      </c>
      <c r="M48" s="139"/>
      <c r="N48" s="139"/>
      <c r="O48" s="82"/>
      <c r="P48" s="139"/>
      <c r="Q48" s="82"/>
      <c r="R48" s="139"/>
      <c r="S48" s="82" t="s">
        <v>109</v>
      </c>
      <c r="T48" s="139"/>
      <c r="U48" s="139"/>
      <c r="V48" s="139"/>
      <c r="W48" s="139"/>
      <c r="X48" s="139"/>
      <c r="Y48" s="139"/>
      <c r="Z48" s="139"/>
      <c r="AA48" s="82" t="s">
        <v>44</v>
      </c>
      <c r="AB48" s="139"/>
      <c r="AC48" s="139"/>
      <c r="AD48" s="139"/>
      <c r="AE48" s="139"/>
      <c r="AF48" s="82" t="s">
        <v>45</v>
      </c>
      <c r="AG48" s="139"/>
      <c r="AH48" s="139"/>
      <c r="AI48" s="37" t="s">
        <v>46</v>
      </c>
      <c r="AJ48" s="82" t="s">
        <v>47</v>
      </c>
      <c r="AK48" s="139"/>
      <c r="AL48" s="139"/>
      <c r="AM48" s="139"/>
      <c r="AN48" s="139"/>
      <c r="AO48" s="139"/>
      <c r="AP48" s="48">
        <v>19340000</v>
      </c>
      <c r="AQ48" s="48">
        <v>0</v>
      </c>
      <c r="AR48" s="48">
        <v>19340000</v>
      </c>
      <c r="AS48" s="134">
        <v>0</v>
      </c>
      <c r="AT48" s="135"/>
      <c r="AU48" s="134">
        <v>0</v>
      </c>
      <c r="AV48" s="135"/>
      <c r="AW48" s="48">
        <v>0</v>
      </c>
      <c r="AX48" s="48">
        <v>0</v>
      </c>
      <c r="AY48" s="48">
        <v>0</v>
      </c>
      <c r="AZ48" s="48">
        <v>0</v>
      </c>
      <c r="BA48" s="48">
        <v>0</v>
      </c>
      <c r="BB48" s="48">
        <v>0</v>
      </c>
      <c r="BC48" s="48">
        <v>0</v>
      </c>
      <c r="BD48" s="48">
        <v>0</v>
      </c>
      <c r="BE48" s="49">
        <f t="shared" si="0"/>
        <v>0</v>
      </c>
      <c r="BF48" s="49">
        <f t="shared" si="1"/>
        <v>0</v>
      </c>
      <c r="BG48" s="49">
        <f t="shared" si="2"/>
        <v>0</v>
      </c>
      <c r="BH48" s="49">
        <f t="shared" si="3"/>
        <v>0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</row>
    <row r="49" spans="1:100" s="43" customFormat="1" ht="13.5" hidden="1" x14ac:dyDescent="0.25">
      <c r="A49" s="82" t="s">
        <v>43</v>
      </c>
      <c r="B49" s="139"/>
      <c r="C49" s="82" t="s">
        <v>79</v>
      </c>
      <c r="D49" s="139"/>
      <c r="E49" s="82" t="s">
        <v>79</v>
      </c>
      <c r="F49" s="139"/>
      <c r="G49" s="82" t="s">
        <v>54</v>
      </c>
      <c r="H49" s="139"/>
      <c r="I49" s="82" t="s">
        <v>82</v>
      </c>
      <c r="J49" s="139"/>
      <c r="K49" s="139"/>
      <c r="L49" s="82" t="s">
        <v>71</v>
      </c>
      <c r="M49" s="139"/>
      <c r="N49" s="139"/>
      <c r="O49" s="82"/>
      <c r="P49" s="139"/>
      <c r="Q49" s="82"/>
      <c r="R49" s="139"/>
      <c r="S49" s="82" t="s">
        <v>109</v>
      </c>
      <c r="T49" s="139"/>
      <c r="U49" s="139"/>
      <c r="V49" s="139"/>
      <c r="W49" s="139"/>
      <c r="X49" s="139"/>
      <c r="Y49" s="139"/>
      <c r="Z49" s="139"/>
      <c r="AA49" s="82" t="s">
        <v>51</v>
      </c>
      <c r="AB49" s="139"/>
      <c r="AC49" s="139"/>
      <c r="AD49" s="139"/>
      <c r="AE49" s="139"/>
      <c r="AF49" s="82" t="s">
        <v>45</v>
      </c>
      <c r="AG49" s="139"/>
      <c r="AH49" s="139"/>
      <c r="AI49" s="37" t="s">
        <v>52</v>
      </c>
      <c r="AJ49" s="82" t="s">
        <v>53</v>
      </c>
      <c r="AK49" s="139"/>
      <c r="AL49" s="139"/>
      <c r="AM49" s="139"/>
      <c r="AN49" s="139"/>
      <c r="AO49" s="139"/>
      <c r="AP49" s="48">
        <v>660000</v>
      </c>
      <c r="AQ49" s="48">
        <v>0</v>
      </c>
      <c r="AR49" s="48">
        <v>660000</v>
      </c>
      <c r="AS49" s="134">
        <v>0</v>
      </c>
      <c r="AT49" s="135"/>
      <c r="AU49" s="134">
        <v>0</v>
      </c>
      <c r="AV49" s="135"/>
      <c r="AW49" s="48">
        <v>0</v>
      </c>
      <c r="AX49" s="48">
        <v>0</v>
      </c>
      <c r="AY49" s="48">
        <v>0</v>
      </c>
      <c r="AZ49" s="48">
        <v>0</v>
      </c>
      <c r="BA49" s="48">
        <v>0</v>
      </c>
      <c r="BB49" s="48">
        <v>0</v>
      </c>
      <c r="BC49" s="48">
        <v>0</v>
      </c>
      <c r="BD49" s="48">
        <v>0</v>
      </c>
      <c r="BE49" s="49">
        <f t="shared" si="0"/>
        <v>0</v>
      </c>
      <c r="BF49" s="49">
        <f t="shared" si="1"/>
        <v>0</v>
      </c>
      <c r="BG49" s="49">
        <f t="shared" si="2"/>
        <v>0</v>
      </c>
      <c r="BH49" s="49">
        <f t="shared" si="3"/>
        <v>0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</row>
    <row r="50" spans="1:100" s="43" customFormat="1" ht="13.5" hidden="1" x14ac:dyDescent="0.25">
      <c r="A50" s="82" t="s">
        <v>43</v>
      </c>
      <c r="B50" s="139"/>
      <c r="C50" s="82" t="s">
        <v>79</v>
      </c>
      <c r="D50" s="139"/>
      <c r="E50" s="82" t="s">
        <v>79</v>
      </c>
      <c r="F50" s="139"/>
      <c r="G50" s="82" t="s">
        <v>54</v>
      </c>
      <c r="H50" s="139"/>
      <c r="I50" s="82" t="s">
        <v>61</v>
      </c>
      <c r="J50" s="139"/>
      <c r="K50" s="139"/>
      <c r="L50" s="82" t="s">
        <v>82</v>
      </c>
      <c r="M50" s="139"/>
      <c r="N50" s="139"/>
      <c r="O50" s="82"/>
      <c r="P50" s="139"/>
      <c r="Q50" s="82"/>
      <c r="R50" s="139"/>
      <c r="S50" s="82" t="s">
        <v>110</v>
      </c>
      <c r="T50" s="139"/>
      <c r="U50" s="139"/>
      <c r="V50" s="139"/>
      <c r="W50" s="139"/>
      <c r="X50" s="139"/>
      <c r="Y50" s="139"/>
      <c r="Z50" s="139"/>
      <c r="AA50" s="82" t="s">
        <v>44</v>
      </c>
      <c r="AB50" s="139"/>
      <c r="AC50" s="139"/>
      <c r="AD50" s="139"/>
      <c r="AE50" s="139"/>
      <c r="AF50" s="82" t="s">
        <v>45</v>
      </c>
      <c r="AG50" s="139"/>
      <c r="AH50" s="139"/>
      <c r="AI50" s="37" t="s">
        <v>46</v>
      </c>
      <c r="AJ50" s="82" t="s">
        <v>47</v>
      </c>
      <c r="AK50" s="139"/>
      <c r="AL50" s="139"/>
      <c r="AM50" s="139"/>
      <c r="AN50" s="139"/>
      <c r="AO50" s="139"/>
      <c r="AP50" s="48">
        <v>12752578</v>
      </c>
      <c r="AQ50" s="48">
        <v>2432050.42</v>
      </c>
      <c r="AR50" s="48">
        <v>10320527.58</v>
      </c>
      <c r="AS50" s="134">
        <v>0</v>
      </c>
      <c r="AT50" s="135"/>
      <c r="AU50" s="134">
        <v>2432050.42</v>
      </c>
      <c r="AV50" s="135"/>
      <c r="AW50" s="48">
        <v>0</v>
      </c>
      <c r="AX50" s="48">
        <v>460842.42</v>
      </c>
      <c r="AY50" s="48">
        <v>1971208</v>
      </c>
      <c r="AZ50" s="48">
        <v>460842.42</v>
      </c>
      <c r="BA50" s="48">
        <v>0</v>
      </c>
      <c r="BB50" s="48">
        <v>460842.42</v>
      </c>
      <c r="BC50" s="48">
        <v>0</v>
      </c>
      <c r="BD50" s="48">
        <v>0</v>
      </c>
      <c r="BE50" s="49">
        <f t="shared" si="0"/>
        <v>0.19071049163549519</v>
      </c>
      <c r="BF50" s="49">
        <f t="shared" si="1"/>
        <v>0.19071049163549519</v>
      </c>
      <c r="BG50" s="49">
        <f t="shared" si="2"/>
        <v>3.6137196729947467E-2</v>
      </c>
      <c r="BH50" s="49">
        <f t="shared" si="3"/>
        <v>3.6137196729947467E-2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</row>
    <row r="51" spans="1:100" s="43" customFormat="1" ht="13.5" hidden="1" x14ac:dyDescent="0.25">
      <c r="A51" s="82" t="s">
        <v>43</v>
      </c>
      <c r="B51" s="139"/>
      <c r="C51" s="82" t="s">
        <v>79</v>
      </c>
      <c r="D51" s="139"/>
      <c r="E51" s="82" t="s">
        <v>79</v>
      </c>
      <c r="F51" s="139"/>
      <c r="G51" s="82" t="s">
        <v>54</v>
      </c>
      <c r="H51" s="139"/>
      <c r="I51" s="82" t="s">
        <v>61</v>
      </c>
      <c r="J51" s="139"/>
      <c r="K51" s="139"/>
      <c r="L51" s="82" t="s">
        <v>61</v>
      </c>
      <c r="M51" s="139"/>
      <c r="N51" s="139"/>
      <c r="O51" s="82"/>
      <c r="P51" s="139"/>
      <c r="Q51" s="82"/>
      <c r="R51" s="139"/>
      <c r="S51" s="82" t="s">
        <v>111</v>
      </c>
      <c r="T51" s="139"/>
      <c r="U51" s="139"/>
      <c r="V51" s="139"/>
      <c r="W51" s="139"/>
      <c r="X51" s="139"/>
      <c r="Y51" s="139"/>
      <c r="Z51" s="139"/>
      <c r="AA51" s="82" t="s">
        <v>44</v>
      </c>
      <c r="AB51" s="139"/>
      <c r="AC51" s="139"/>
      <c r="AD51" s="139"/>
      <c r="AE51" s="139"/>
      <c r="AF51" s="82" t="s">
        <v>45</v>
      </c>
      <c r="AG51" s="139"/>
      <c r="AH51" s="139"/>
      <c r="AI51" s="37" t="s">
        <v>46</v>
      </c>
      <c r="AJ51" s="82" t="s">
        <v>47</v>
      </c>
      <c r="AK51" s="139"/>
      <c r="AL51" s="139"/>
      <c r="AM51" s="139"/>
      <c r="AN51" s="139"/>
      <c r="AO51" s="139"/>
      <c r="AP51" s="48">
        <v>4800000</v>
      </c>
      <c r="AQ51" s="48">
        <v>0</v>
      </c>
      <c r="AR51" s="48">
        <v>4800000</v>
      </c>
      <c r="AS51" s="134">
        <v>0</v>
      </c>
      <c r="AT51" s="135"/>
      <c r="AU51" s="134">
        <v>0</v>
      </c>
      <c r="AV51" s="135"/>
      <c r="AW51" s="48">
        <v>0</v>
      </c>
      <c r="AX51" s="48">
        <v>0</v>
      </c>
      <c r="AY51" s="48">
        <v>0</v>
      </c>
      <c r="AZ51" s="48">
        <v>0</v>
      </c>
      <c r="BA51" s="48">
        <v>0</v>
      </c>
      <c r="BB51" s="48">
        <v>0</v>
      </c>
      <c r="BC51" s="48">
        <v>0</v>
      </c>
      <c r="BD51" s="48">
        <v>0</v>
      </c>
      <c r="BE51" s="49">
        <f t="shared" si="0"/>
        <v>0</v>
      </c>
      <c r="BF51" s="49">
        <f t="shared" si="1"/>
        <v>0</v>
      </c>
      <c r="BG51" s="49">
        <f t="shared" si="2"/>
        <v>0</v>
      </c>
      <c r="BH51" s="49">
        <f t="shared" si="3"/>
        <v>0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</row>
    <row r="52" spans="1:100" s="43" customFormat="1" ht="13.5" hidden="1" x14ac:dyDescent="0.25">
      <c r="A52" s="82" t="s">
        <v>43</v>
      </c>
      <c r="B52" s="139"/>
      <c r="C52" s="82" t="s">
        <v>79</v>
      </c>
      <c r="D52" s="139"/>
      <c r="E52" s="82" t="s">
        <v>79</v>
      </c>
      <c r="F52" s="139"/>
      <c r="G52" s="82" t="s">
        <v>54</v>
      </c>
      <c r="H52" s="139"/>
      <c r="I52" s="82" t="s">
        <v>61</v>
      </c>
      <c r="J52" s="139"/>
      <c r="K52" s="139"/>
      <c r="L52" s="82" t="s">
        <v>65</v>
      </c>
      <c r="M52" s="139"/>
      <c r="N52" s="139"/>
      <c r="O52" s="82"/>
      <c r="P52" s="139"/>
      <c r="Q52" s="82"/>
      <c r="R52" s="139"/>
      <c r="S52" s="82" t="s">
        <v>112</v>
      </c>
      <c r="T52" s="139"/>
      <c r="U52" s="139"/>
      <c r="V52" s="139"/>
      <c r="W52" s="139"/>
      <c r="X52" s="139"/>
      <c r="Y52" s="139"/>
      <c r="Z52" s="139"/>
      <c r="AA52" s="82" t="s">
        <v>44</v>
      </c>
      <c r="AB52" s="139"/>
      <c r="AC52" s="139"/>
      <c r="AD52" s="139"/>
      <c r="AE52" s="139"/>
      <c r="AF52" s="82" t="s">
        <v>45</v>
      </c>
      <c r="AG52" s="139"/>
      <c r="AH52" s="139"/>
      <c r="AI52" s="37" t="s">
        <v>46</v>
      </c>
      <c r="AJ52" s="82" t="s">
        <v>47</v>
      </c>
      <c r="AK52" s="139"/>
      <c r="AL52" s="139"/>
      <c r="AM52" s="139"/>
      <c r="AN52" s="139"/>
      <c r="AO52" s="139"/>
      <c r="AP52" s="48">
        <v>9312422</v>
      </c>
      <c r="AQ52" s="48">
        <v>2318940</v>
      </c>
      <c r="AR52" s="48">
        <v>6993482</v>
      </c>
      <c r="AS52" s="134">
        <v>0</v>
      </c>
      <c r="AT52" s="135"/>
      <c r="AU52" s="134">
        <v>2318940</v>
      </c>
      <c r="AV52" s="135"/>
      <c r="AW52" s="48">
        <v>0</v>
      </c>
      <c r="AX52" s="48">
        <v>996286</v>
      </c>
      <c r="AY52" s="48">
        <v>1322654</v>
      </c>
      <c r="AZ52" s="48">
        <v>996286</v>
      </c>
      <c r="BA52" s="48">
        <v>0</v>
      </c>
      <c r="BB52" s="48">
        <v>996286</v>
      </c>
      <c r="BC52" s="48">
        <v>0</v>
      </c>
      <c r="BD52" s="48">
        <v>0</v>
      </c>
      <c r="BE52" s="49">
        <f t="shared" si="0"/>
        <v>0.24901577699120594</v>
      </c>
      <c r="BF52" s="49">
        <f t="shared" si="1"/>
        <v>0.24901577699120594</v>
      </c>
      <c r="BG52" s="49">
        <f t="shared" si="2"/>
        <v>0.10698462762963276</v>
      </c>
      <c r="BH52" s="49">
        <f t="shared" si="3"/>
        <v>0.10698462762963276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</row>
    <row r="53" spans="1:100" s="43" customFormat="1" ht="13.5" hidden="1" x14ac:dyDescent="0.25">
      <c r="A53" s="82" t="s">
        <v>43</v>
      </c>
      <c r="B53" s="139"/>
      <c r="C53" s="82" t="s">
        <v>79</v>
      </c>
      <c r="D53" s="139"/>
      <c r="E53" s="82" t="s">
        <v>79</v>
      </c>
      <c r="F53" s="139"/>
      <c r="G53" s="82" t="s">
        <v>54</v>
      </c>
      <c r="H53" s="139"/>
      <c r="I53" s="82" t="s">
        <v>61</v>
      </c>
      <c r="J53" s="139"/>
      <c r="K53" s="139"/>
      <c r="L53" s="82" t="s">
        <v>67</v>
      </c>
      <c r="M53" s="139"/>
      <c r="N53" s="139"/>
      <c r="O53" s="82"/>
      <c r="P53" s="139"/>
      <c r="Q53" s="82"/>
      <c r="R53" s="139"/>
      <c r="S53" s="82" t="s">
        <v>113</v>
      </c>
      <c r="T53" s="139"/>
      <c r="U53" s="139"/>
      <c r="V53" s="139"/>
      <c r="W53" s="139"/>
      <c r="X53" s="139"/>
      <c r="Y53" s="139"/>
      <c r="Z53" s="139"/>
      <c r="AA53" s="82" t="s">
        <v>44</v>
      </c>
      <c r="AB53" s="139"/>
      <c r="AC53" s="139"/>
      <c r="AD53" s="139"/>
      <c r="AE53" s="139"/>
      <c r="AF53" s="82" t="s">
        <v>45</v>
      </c>
      <c r="AG53" s="139"/>
      <c r="AH53" s="139"/>
      <c r="AI53" s="37" t="s">
        <v>46</v>
      </c>
      <c r="AJ53" s="82" t="s">
        <v>47</v>
      </c>
      <c r="AK53" s="139"/>
      <c r="AL53" s="139"/>
      <c r="AM53" s="139"/>
      <c r="AN53" s="139"/>
      <c r="AO53" s="139"/>
      <c r="AP53" s="48">
        <v>4746683</v>
      </c>
      <c r="AQ53" s="48">
        <v>758158</v>
      </c>
      <c r="AR53" s="48">
        <v>3988525</v>
      </c>
      <c r="AS53" s="134">
        <v>0</v>
      </c>
      <c r="AT53" s="135"/>
      <c r="AU53" s="134">
        <v>758158</v>
      </c>
      <c r="AV53" s="135"/>
      <c r="AW53" s="48">
        <v>0</v>
      </c>
      <c r="AX53" s="48">
        <v>0</v>
      </c>
      <c r="AY53" s="48">
        <v>758158</v>
      </c>
      <c r="AZ53" s="48">
        <v>0</v>
      </c>
      <c r="BA53" s="48">
        <v>0</v>
      </c>
      <c r="BB53" s="48">
        <v>0</v>
      </c>
      <c r="BC53" s="48">
        <v>0</v>
      </c>
      <c r="BD53" s="48">
        <v>0</v>
      </c>
      <c r="BE53" s="49">
        <f t="shared" si="0"/>
        <v>0.15972374814159698</v>
      </c>
      <c r="BF53" s="49">
        <f t="shared" si="1"/>
        <v>0.15972374814159698</v>
      </c>
      <c r="BG53" s="49">
        <f t="shared" si="2"/>
        <v>0</v>
      </c>
      <c r="BH53" s="49">
        <f t="shared" si="3"/>
        <v>0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</row>
    <row r="54" spans="1:100" s="43" customFormat="1" ht="13.5" hidden="1" x14ac:dyDescent="0.25">
      <c r="A54" s="82" t="s">
        <v>43</v>
      </c>
      <c r="B54" s="139"/>
      <c r="C54" s="82" t="s">
        <v>79</v>
      </c>
      <c r="D54" s="139"/>
      <c r="E54" s="82" t="s">
        <v>79</v>
      </c>
      <c r="F54" s="139"/>
      <c r="G54" s="82" t="s">
        <v>54</v>
      </c>
      <c r="H54" s="139"/>
      <c r="I54" s="82" t="s">
        <v>63</v>
      </c>
      <c r="J54" s="139"/>
      <c r="K54" s="139"/>
      <c r="L54" s="82" t="s">
        <v>69</v>
      </c>
      <c r="M54" s="139"/>
      <c r="N54" s="139"/>
      <c r="O54" s="82"/>
      <c r="P54" s="139"/>
      <c r="Q54" s="82"/>
      <c r="R54" s="139"/>
      <c r="S54" s="82" t="s">
        <v>114</v>
      </c>
      <c r="T54" s="139"/>
      <c r="U54" s="139"/>
      <c r="V54" s="139"/>
      <c r="W54" s="139"/>
      <c r="X54" s="139"/>
      <c r="Y54" s="139"/>
      <c r="Z54" s="139"/>
      <c r="AA54" s="82" t="s">
        <v>44</v>
      </c>
      <c r="AB54" s="139"/>
      <c r="AC54" s="139"/>
      <c r="AD54" s="139"/>
      <c r="AE54" s="139"/>
      <c r="AF54" s="82" t="s">
        <v>45</v>
      </c>
      <c r="AG54" s="139"/>
      <c r="AH54" s="139"/>
      <c r="AI54" s="37" t="s">
        <v>46</v>
      </c>
      <c r="AJ54" s="82" t="s">
        <v>47</v>
      </c>
      <c r="AK54" s="139"/>
      <c r="AL54" s="139"/>
      <c r="AM54" s="139"/>
      <c r="AN54" s="139"/>
      <c r="AO54" s="139"/>
      <c r="AP54" s="48">
        <v>28675952</v>
      </c>
      <c r="AQ54" s="48">
        <v>0</v>
      </c>
      <c r="AR54" s="48">
        <v>28675952</v>
      </c>
      <c r="AS54" s="134">
        <v>0</v>
      </c>
      <c r="AT54" s="135"/>
      <c r="AU54" s="134">
        <v>0</v>
      </c>
      <c r="AV54" s="135"/>
      <c r="AW54" s="48">
        <v>0</v>
      </c>
      <c r="AX54" s="48">
        <v>0</v>
      </c>
      <c r="AY54" s="48">
        <v>0</v>
      </c>
      <c r="AZ54" s="48">
        <v>0</v>
      </c>
      <c r="BA54" s="48">
        <v>0</v>
      </c>
      <c r="BB54" s="48">
        <v>0</v>
      </c>
      <c r="BC54" s="48">
        <v>0</v>
      </c>
      <c r="BD54" s="48">
        <v>0</v>
      </c>
      <c r="BE54" s="49">
        <f t="shared" si="0"/>
        <v>0</v>
      </c>
      <c r="BF54" s="49">
        <f t="shared" si="1"/>
        <v>0</v>
      </c>
      <c r="BG54" s="49">
        <f t="shared" si="2"/>
        <v>0</v>
      </c>
      <c r="BH54" s="49">
        <f t="shared" si="3"/>
        <v>0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</row>
    <row r="55" spans="1:100" s="43" customFormat="1" ht="13.5" hidden="1" x14ac:dyDescent="0.25">
      <c r="A55" s="82" t="s">
        <v>43</v>
      </c>
      <c r="B55" s="139"/>
      <c r="C55" s="82" t="s">
        <v>79</v>
      </c>
      <c r="D55" s="139"/>
      <c r="E55" s="82" t="s">
        <v>79</v>
      </c>
      <c r="F55" s="139"/>
      <c r="G55" s="82" t="s">
        <v>54</v>
      </c>
      <c r="H55" s="139"/>
      <c r="I55" s="82" t="s">
        <v>63</v>
      </c>
      <c r="J55" s="139"/>
      <c r="K55" s="139"/>
      <c r="L55" s="82" t="s">
        <v>69</v>
      </c>
      <c r="M55" s="139"/>
      <c r="N55" s="139"/>
      <c r="O55" s="82"/>
      <c r="P55" s="139"/>
      <c r="Q55" s="82"/>
      <c r="R55" s="139"/>
      <c r="S55" s="82" t="s">
        <v>114</v>
      </c>
      <c r="T55" s="139"/>
      <c r="U55" s="139"/>
      <c r="V55" s="139"/>
      <c r="W55" s="139"/>
      <c r="X55" s="139"/>
      <c r="Y55" s="139"/>
      <c r="Z55" s="139"/>
      <c r="AA55" s="82" t="s">
        <v>51</v>
      </c>
      <c r="AB55" s="139"/>
      <c r="AC55" s="139"/>
      <c r="AD55" s="139"/>
      <c r="AE55" s="139"/>
      <c r="AF55" s="82" t="s">
        <v>45</v>
      </c>
      <c r="AG55" s="139"/>
      <c r="AH55" s="139"/>
      <c r="AI55" s="37" t="s">
        <v>52</v>
      </c>
      <c r="AJ55" s="82" t="s">
        <v>53</v>
      </c>
      <c r="AK55" s="139"/>
      <c r="AL55" s="139"/>
      <c r="AM55" s="139"/>
      <c r="AN55" s="139"/>
      <c r="AO55" s="139"/>
      <c r="AP55" s="48">
        <v>39324048</v>
      </c>
      <c r="AQ55" s="48">
        <v>0</v>
      </c>
      <c r="AR55" s="48">
        <v>39324048</v>
      </c>
      <c r="AS55" s="134">
        <v>0</v>
      </c>
      <c r="AT55" s="135"/>
      <c r="AU55" s="134">
        <v>0</v>
      </c>
      <c r="AV55" s="135"/>
      <c r="AW55" s="48">
        <v>0</v>
      </c>
      <c r="AX55" s="48">
        <v>0</v>
      </c>
      <c r="AY55" s="48">
        <v>0</v>
      </c>
      <c r="AZ55" s="48">
        <v>0</v>
      </c>
      <c r="BA55" s="48">
        <v>0</v>
      </c>
      <c r="BB55" s="48">
        <v>0</v>
      </c>
      <c r="BC55" s="48">
        <v>0</v>
      </c>
      <c r="BD55" s="48">
        <v>0</v>
      </c>
      <c r="BE55" s="49">
        <f t="shared" si="0"/>
        <v>0</v>
      </c>
      <c r="BF55" s="49">
        <f t="shared" si="1"/>
        <v>0</v>
      </c>
      <c r="BG55" s="49">
        <f t="shared" si="2"/>
        <v>0</v>
      </c>
      <c r="BH55" s="49">
        <f t="shared" si="3"/>
        <v>0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</row>
    <row r="56" spans="1:100" s="43" customFormat="1" ht="13.5" hidden="1" x14ac:dyDescent="0.25">
      <c r="A56" s="82" t="s">
        <v>43</v>
      </c>
      <c r="B56" s="139"/>
      <c r="C56" s="82" t="s">
        <v>79</v>
      </c>
      <c r="D56" s="139"/>
      <c r="E56" s="82" t="s">
        <v>79</v>
      </c>
      <c r="F56" s="139"/>
      <c r="G56" s="82" t="s">
        <v>54</v>
      </c>
      <c r="H56" s="139"/>
      <c r="I56" s="82" t="s">
        <v>63</v>
      </c>
      <c r="J56" s="139"/>
      <c r="K56" s="139"/>
      <c r="L56" s="82" t="s">
        <v>71</v>
      </c>
      <c r="M56" s="139"/>
      <c r="N56" s="139"/>
      <c r="O56" s="82"/>
      <c r="P56" s="139"/>
      <c r="Q56" s="82"/>
      <c r="R56" s="139"/>
      <c r="S56" s="82" t="s">
        <v>115</v>
      </c>
      <c r="T56" s="139"/>
      <c r="U56" s="139"/>
      <c r="V56" s="139"/>
      <c r="W56" s="139"/>
      <c r="X56" s="139"/>
      <c r="Y56" s="139"/>
      <c r="Z56" s="139"/>
      <c r="AA56" s="82" t="s">
        <v>44</v>
      </c>
      <c r="AB56" s="139"/>
      <c r="AC56" s="139"/>
      <c r="AD56" s="139"/>
      <c r="AE56" s="139"/>
      <c r="AF56" s="82" t="s">
        <v>45</v>
      </c>
      <c r="AG56" s="139"/>
      <c r="AH56" s="139"/>
      <c r="AI56" s="37" t="s">
        <v>46</v>
      </c>
      <c r="AJ56" s="82" t="s">
        <v>47</v>
      </c>
      <c r="AK56" s="139"/>
      <c r="AL56" s="139"/>
      <c r="AM56" s="139"/>
      <c r="AN56" s="139"/>
      <c r="AO56" s="139"/>
      <c r="AP56" s="48">
        <v>1600000</v>
      </c>
      <c r="AQ56" s="48">
        <v>0</v>
      </c>
      <c r="AR56" s="48">
        <v>1600000</v>
      </c>
      <c r="AS56" s="134">
        <v>0</v>
      </c>
      <c r="AT56" s="135"/>
      <c r="AU56" s="134">
        <v>0</v>
      </c>
      <c r="AV56" s="135"/>
      <c r="AW56" s="48">
        <v>0</v>
      </c>
      <c r="AX56" s="48">
        <v>0</v>
      </c>
      <c r="AY56" s="48">
        <v>0</v>
      </c>
      <c r="AZ56" s="48">
        <v>0</v>
      </c>
      <c r="BA56" s="48">
        <v>0</v>
      </c>
      <c r="BB56" s="48">
        <v>0</v>
      </c>
      <c r="BC56" s="48">
        <v>0</v>
      </c>
      <c r="BD56" s="48">
        <v>0</v>
      </c>
      <c r="BE56" s="49">
        <f t="shared" si="0"/>
        <v>0</v>
      </c>
      <c r="BF56" s="49">
        <f t="shared" si="1"/>
        <v>0</v>
      </c>
      <c r="BG56" s="49">
        <f t="shared" si="2"/>
        <v>0</v>
      </c>
      <c r="BH56" s="49">
        <f t="shared" si="3"/>
        <v>0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</row>
    <row r="57" spans="1:100" s="47" customFormat="1" ht="13.5" hidden="1" x14ac:dyDescent="0.25">
      <c r="A57" s="88" t="s">
        <v>43</v>
      </c>
      <c r="B57" s="140"/>
      <c r="C57" s="88" t="s">
        <v>79</v>
      </c>
      <c r="D57" s="140"/>
      <c r="E57" s="88" t="s">
        <v>79</v>
      </c>
      <c r="F57" s="140"/>
      <c r="G57" s="88" t="s">
        <v>79</v>
      </c>
      <c r="H57" s="140"/>
      <c r="I57" s="88"/>
      <c r="J57" s="140"/>
      <c r="K57" s="140"/>
      <c r="L57" s="88"/>
      <c r="M57" s="140"/>
      <c r="N57" s="140"/>
      <c r="O57" s="88"/>
      <c r="P57" s="140"/>
      <c r="Q57" s="88"/>
      <c r="R57" s="140"/>
      <c r="S57" s="88" t="s">
        <v>116</v>
      </c>
      <c r="T57" s="140"/>
      <c r="U57" s="140"/>
      <c r="V57" s="140"/>
      <c r="W57" s="140"/>
      <c r="X57" s="140"/>
      <c r="Y57" s="140"/>
      <c r="Z57" s="140"/>
      <c r="AA57" s="88" t="s">
        <v>44</v>
      </c>
      <c r="AB57" s="140"/>
      <c r="AC57" s="140"/>
      <c r="AD57" s="140"/>
      <c r="AE57" s="140"/>
      <c r="AF57" s="88" t="s">
        <v>45</v>
      </c>
      <c r="AG57" s="140"/>
      <c r="AH57" s="140"/>
      <c r="AI57" s="38" t="s">
        <v>46</v>
      </c>
      <c r="AJ57" s="88" t="s">
        <v>47</v>
      </c>
      <c r="AK57" s="140"/>
      <c r="AL57" s="140"/>
      <c r="AM57" s="140"/>
      <c r="AN57" s="140"/>
      <c r="AO57" s="140"/>
      <c r="AP57" s="44">
        <v>286847064</v>
      </c>
      <c r="AQ57" s="44">
        <v>127390517.15000001</v>
      </c>
      <c r="AR57" s="44">
        <v>159456546.84999999</v>
      </c>
      <c r="AS57" s="141">
        <v>0</v>
      </c>
      <c r="AT57" s="142"/>
      <c r="AU57" s="141">
        <v>124991817.15000001</v>
      </c>
      <c r="AV57" s="142"/>
      <c r="AW57" s="44">
        <v>2398700</v>
      </c>
      <c r="AX57" s="44">
        <v>112017004.95</v>
      </c>
      <c r="AY57" s="44">
        <v>12974812.199999999</v>
      </c>
      <c r="AZ57" s="44">
        <v>112017004.95</v>
      </c>
      <c r="BA57" s="44">
        <v>0</v>
      </c>
      <c r="BB57" s="44">
        <v>112017004.95</v>
      </c>
      <c r="BC57" s="44">
        <v>0</v>
      </c>
      <c r="BD57" s="44">
        <v>0</v>
      </c>
      <c r="BE57" s="45">
        <f t="shared" si="0"/>
        <v>0.44410605210168719</v>
      </c>
      <c r="BF57" s="45">
        <f t="shared" si="1"/>
        <v>0.43574375629656087</v>
      </c>
      <c r="BG57" s="45">
        <f t="shared" si="2"/>
        <v>0.39051124800775372</v>
      </c>
      <c r="BH57" s="45">
        <f t="shared" si="3"/>
        <v>0.39051124800775372</v>
      </c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</row>
    <row r="58" spans="1:100" s="47" customFormat="1" ht="13.5" hidden="1" x14ac:dyDescent="0.25">
      <c r="A58" s="88" t="s">
        <v>43</v>
      </c>
      <c r="B58" s="140"/>
      <c r="C58" s="88" t="s">
        <v>79</v>
      </c>
      <c r="D58" s="140"/>
      <c r="E58" s="88" t="s">
        <v>79</v>
      </c>
      <c r="F58" s="140"/>
      <c r="G58" s="88" t="s">
        <v>79</v>
      </c>
      <c r="H58" s="140"/>
      <c r="I58" s="88"/>
      <c r="J58" s="140"/>
      <c r="K58" s="140"/>
      <c r="L58" s="88"/>
      <c r="M58" s="140"/>
      <c r="N58" s="140"/>
      <c r="O58" s="88"/>
      <c r="P58" s="140"/>
      <c r="Q58" s="88"/>
      <c r="R58" s="140"/>
      <c r="S58" s="88" t="s">
        <v>116</v>
      </c>
      <c r="T58" s="140"/>
      <c r="U58" s="140"/>
      <c r="V58" s="140"/>
      <c r="W58" s="140"/>
      <c r="X58" s="140"/>
      <c r="Y58" s="140"/>
      <c r="Z58" s="140"/>
      <c r="AA58" s="88" t="s">
        <v>51</v>
      </c>
      <c r="AB58" s="140"/>
      <c r="AC58" s="140"/>
      <c r="AD58" s="140"/>
      <c r="AE58" s="140"/>
      <c r="AF58" s="88" t="s">
        <v>45</v>
      </c>
      <c r="AG58" s="140"/>
      <c r="AH58" s="140"/>
      <c r="AI58" s="38" t="s">
        <v>52</v>
      </c>
      <c r="AJ58" s="88" t="s">
        <v>53</v>
      </c>
      <c r="AK58" s="140"/>
      <c r="AL58" s="140"/>
      <c r="AM58" s="140"/>
      <c r="AN58" s="140"/>
      <c r="AO58" s="140"/>
      <c r="AP58" s="44">
        <v>371385654</v>
      </c>
      <c r="AQ58" s="44">
        <v>284613682</v>
      </c>
      <c r="AR58" s="44">
        <v>86771972</v>
      </c>
      <c r="AS58" s="141">
        <v>0</v>
      </c>
      <c r="AT58" s="142"/>
      <c r="AU58" s="141">
        <v>282340204</v>
      </c>
      <c r="AV58" s="142"/>
      <c r="AW58" s="44">
        <v>2273478</v>
      </c>
      <c r="AX58" s="44">
        <v>174306881</v>
      </c>
      <c r="AY58" s="44">
        <v>108033323</v>
      </c>
      <c r="AZ58" s="44">
        <v>170680482</v>
      </c>
      <c r="BA58" s="44">
        <v>3626399</v>
      </c>
      <c r="BB58" s="44">
        <v>170324432</v>
      </c>
      <c r="BC58" s="44">
        <v>356050</v>
      </c>
      <c r="BD58" s="44">
        <v>0</v>
      </c>
      <c r="BE58" s="45">
        <f t="shared" si="0"/>
        <v>0.76635615548036218</v>
      </c>
      <c r="BF58" s="45">
        <f t="shared" si="1"/>
        <v>0.76023454583951167</v>
      </c>
      <c r="BG58" s="45">
        <f t="shared" si="2"/>
        <v>0.46934198756099504</v>
      </c>
      <c r="BH58" s="45">
        <f t="shared" si="3"/>
        <v>0.45861877044932919</v>
      </c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</row>
    <row r="59" spans="1:100" s="43" customFormat="1" ht="13.5" hidden="1" x14ac:dyDescent="0.25">
      <c r="A59" s="82" t="s">
        <v>43</v>
      </c>
      <c r="B59" s="139"/>
      <c r="C59" s="82" t="s">
        <v>79</v>
      </c>
      <c r="D59" s="139"/>
      <c r="E59" s="82" t="s">
        <v>79</v>
      </c>
      <c r="F59" s="139"/>
      <c r="G59" s="82" t="s">
        <v>79</v>
      </c>
      <c r="H59" s="139"/>
      <c r="I59" s="82" t="s">
        <v>65</v>
      </c>
      <c r="J59" s="139"/>
      <c r="K59" s="139"/>
      <c r="L59" s="82" t="s">
        <v>63</v>
      </c>
      <c r="M59" s="139"/>
      <c r="N59" s="139"/>
      <c r="O59" s="82"/>
      <c r="P59" s="139"/>
      <c r="Q59" s="82"/>
      <c r="R59" s="139"/>
      <c r="S59" s="82" t="s">
        <v>117</v>
      </c>
      <c r="T59" s="139"/>
      <c r="U59" s="139"/>
      <c r="V59" s="139"/>
      <c r="W59" s="139"/>
      <c r="X59" s="139"/>
      <c r="Y59" s="139"/>
      <c r="Z59" s="139"/>
      <c r="AA59" s="82" t="s">
        <v>51</v>
      </c>
      <c r="AB59" s="139"/>
      <c r="AC59" s="139"/>
      <c r="AD59" s="139"/>
      <c r="AE59" s="139"/>
      <c r="AF59" s="82" t="s">
        <v>45</v>
      </c>
      <c r="AG59" s="139"/>
      <c r="AH59" s="139"/>
      <c r="AI59" s="37" t="s">
        <v>52</v>
      </c>
      <c r="AJ59" s="82" t="s">
        <v>53</v>
      </c>
      <c r="AK59" s="139"/>
      <c r="AL59" s="139"/>
      <c r="AM59" s="139"/>
      <c r="AN59" s="139"/>
      <c r="AO59" s="139"/>
      <c r="AP59" s="48">
        <v>4253752</v>
      </c>
      <c r="AQ59" s="48">
        <v>0</v>
      </c>
      <c r="AR59" s="48">
        <v>4253752</v>
      </c>
      <c r="AS59" s="134">
        <v>0</v>
      </c>
      <c r="AT59" s="135"/>
      <c r="AU59" s="134">
        <v>0</v>
      </c>
      <c r="AV59" s="135"/>
      <c r="AW59" s="48">
        <v>0</v>
      </c>
      <c r="AX59" s="48">
        <v>0</v>
      </c>
      <c r="AY59" s="48">
        <v>0</v>
      </c>
      <c r="AZ59" s="48">
        <v>0</v>
      </c>
      <c r="BA59" s="48">
        <v>0</v>
      </c>
      <c r="BB59" s="48">
        <v>0</v>
      </c>
      <c r="BC59" s="48">
        <v>0</v>
      </c>
      <c r="BD59" s="48">
        <v>0</v>
      </c>
      <c r="BE59" s="49">
        <f t="shared" si="0"/>
        <v>0</v>
      </c>
      <c r="BF59" s="49">
        <f t="shared" si="1"/>
        <v>0</v>
      </c>
      <c r="BG59" s="49">
        <f t="shared" si="2"/>
        <v>0</v>
      </c>
      <c r="BH59" s="49">
        <f t="shared" si="3"/>
        <v>0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</row>
    <row r="60" spans="1:100" s="43" customFormat="1" ht="13.5" hidden="1" x14ac:dyDescent="0.25">
      <c r="A60" s="82" t="s">
        <v>43</v>
      </c>
      <c r="B60" s="139"/>
      <c r="C60" s="82" t="s">
        <v>79</v>
      </c>
      <c r="D60" s="139"/>
      <c r="E60" s="82" t="s">
        <v>79</v>
      </c>
      <c r="F60" s="139"/>
      <c r="G60" s="82" t="s">
        <v>79</v>
      </c>
      <c r="H60" s="139"/>
      <c r="I60" s="82" t="s">
        <v>67</v>
      </c>
      <c r="J60" s="139"/>
      <c r="K60" s="139"/>
      <c r="L60" s="82" t="s">
        <v>63</v>
      </c>
      <c r="M60" s="139"/>
      <c r="N60" s="139"/>
      <c r="O60" s="82"/>
      <c r="P60" s="139"/>
      <c r="Q60" s="82"/>
      <c r="R60" s="139"/>
      <c r="S60" s="82" t="s">
        <v>118</v>
      </c>
      <c r="T60" s="139"/>
      <c r="U60" s="139"/>
      <c r="V60" s="139"/>
      <c r="W60" s="139"/>
      <c r="X60" s="139"/>
      <c r="Y60" s="139"/>
      <c r="Z60" s="139"/>
      <c r="AA60" s="82" t="s">
        <v>44</v>
      </c>
      <c r="AB60" s="139"/>
      <c r="AC60" s="139"/>
      <c r="AD60" s="139"/>
      <c r="AE60" s="139"/>
      <c r="AF60" s="82" t="s">
        <v>45</v>
      </c>
      <c r="AG60" s="139"/>
      <c r="AH60" s="139"/>
      <c r="AI60" s="37" t="s">
        <v>46</v>
      </c>
      <c r="AJ60" s="82" t="s">
        <v>47</v>
      </c>
      <c r="AK60" s="139"/>
      <c r="AL60" s="139"/>
      <c r="AM60" s="139"/>
      <c r="AN60" s="139"/>
      <c r="AO60" s="139"/>
      <c r="AP60" s="48">
        <v>2236819</v>
      </c>
      <c r="AQ60" s="48">
        <v>648000</v>
      </c>
      <c r="AR60" s="48">
        <v>1588819</v>
      </c>
      <c r="AS60" s="134">
        <v>0</v>
      </c>
      <c r="AT60" s="135"/>
      <c r="AU60" s="134">
        <v>648000</v>
      </c>
      <c r="AV60" s="135"/>
      <c r="AW60" s="48">
        <v>0</v>
      </c>
      <c r="AX60" s="48">
        <v>648000</v>
      </c>
      <c r="AY60" s="48">
        <v>0</v>
      </c>
      <c r="AZ60" s="48">
        <v>648000</v>
      </c>
      <c r="BA60" s="48">
        <v>0</v>
      </c>
      <c r="BB60" s="48">
        <v>648000</v>
      </c>
      <c r="BC60" s="48">
        <v>0</v>
      </c>
      <c r="BD60" s="48">
        <v>0</v>
      </c>
      <c r="BE60" s="49">
        <f t="shared" si="0"/>
        <v>0.28969711004779553</v>
      </c>
      <c r="BF60" s="49">
        <f t="shared" si="1"/>
        <v>0.28969711004779553</v>
      </c>
      <c r="BG60" s="49">
        <f t="shared" si="2"/>
        <v>0.28969711004779553</v>
      </c>
      <c r="BH60" s="49">
        <f t="shared" si="3"/>
        <v>0.28969711004779553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</row>
    <row r="61" spans="1:100" s="43" customFormat="1" ht="13.5" hidden="1" x14ac:dyDescent="0.25">
      <c r="A61" s="82" t="s">
        <v>43</v>
      </c>
      <c r="B61" s="139"/>
      <c r="C61" s="82" t="s">
        <v>79</v>
      </c>
      <c r="D61" s="139"/>
      <c r="E61" s="82" t="s">
        <v>79</v>
      </c>
      <c r="F61" s="139"/>
      <c r="G61" s="82" t="s">
        <v>79</v>
      </c>
      <c r="H61" s="139"/>
      <c r="I61" s="82" t="s">
        <v>67</v>
      </c>
      <c r="J61" s="139"/>
      <c r="K61" s="139"/>
      <c r="L61" s="82" t="s">
        <v>73</v>
      </c>
      <c r="M61" s="139"/>
      <c r="N61" s="139"/>
      <c r="O61" s="82"/>
      <c r="P61" s="139"/>
      <c r="Q61" s="82"/>
      <c r="R61" s="139"/>
      <c r="S61" s="82" t="s">
        <v>119</v>
      </c>
      <c r="T61" s="139"/>
      <c r="U61" s="139"/>
      <c r="V61" s="139"/>
      <c r="W61" s="139"/>
      <c r="X61" s="139"/>
      <c r="Y61" s="139"/>
      <c r="Z61" s="139"/>
      <c r="AA61" s="82" t="s">
        <v>44</v>
      </c>
      <c r="AB61" s="139"/>
      <c r="AC61" s="139"/>
      <c r="AD61" s="139"/>
      <c r="AE61" s="139"/>
      <c r="AF61" s="82" t="s">
        <v>45</v>
      </c>
      <c r="AG61" s="139"/>
      <c r="AH61" s="139"/>
      <c r="AI61" s="37" t="s">
        <v>46</v>
      </c>
      <c r="AJ61" s="82" t="s">
        <v>47</v>
      </c>
      <c r="AK61" s="139"/>
      <c r="AL61" s="139"/>
      <c r="AM61" s="139"/>
      <c r="AN61" s="139"/>
      <c r="AO61" s="139"/>
      <c r="AP61" s="48">
        <v>16094081</v>
      </c>
      <c r="AQ61" s="48">
        <v>16094081</v>
      </c>
      <c r="AR61" s="48">
        <v>0</v>
      </c>
      <c r="AS61" s="134">
        <v>0</v>
      </c>
      <c r="AT61" s="135"/>
      <c r="AU61" s="134">
        <v>16094081</v>
      </c>
      <c r="AV61" s="135"/>
      <c r="AW61" s="48">
        <v>0</v>
      </c>
      <c r="AX61" s="48">
        <v>16094081</v>
      </c>
      <c r="AY61" s="48">
        <v>0</v>
      </c>
      <c r="AZ61" s="48">
        <v>16094081</v>
      </c>
      <c r="BA61" s="48">
        <v>0</v>
      </c>
      <c r="BB61" s="48">
        <v>16094081</v>
      </c>
      <c r="BC61" s="48">
        <v>0</v>
      </c>
      <c r="BD61" s="48">
        <v>0</v>
      </c>
      <c r="BE61" s="49">
        <f t="shared" si="0"/>
        <v>1</v>
      </c>
      <c r="BF61" s="49">
        <f t="shared" si="1"/>
        <v>1</v>
      </c>
      <c r="BG61" s="49">
        <f t="shared" si="2"/>
        <v>1</v>
      </c>
      <c r="BH61" s="49">
        <f t="shared" si="3"/>
        <v>1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</row>
    <row r="62" spans="1:100" s="43" customFormat="1" ht="13.5" hidden="1" x14ac:dyDescent="0.25">
      <c r="A62" s="82" t="s">
        <v>43</v>
      </c>
      <c r="B62" s="139"/>
      <c r="C62" s="82" t="s">
        <v>79</v>
      </c>
      <c r="D62" s="139"/>
      <c r="E62" s="82" t="s">
        <v>79</v>
      </c>
      <c r="F62" s="139"/>
      <c r="G62" s="82" t="s">
        <v>79</v>
      </c>
      <c r="H62" s="139"/>
      <c r="I62" s="82" t="s">
        <v>67</v>
      </c>
      <c r="J62" s="139"/>
      <c r="K62" s="139"/>
      <c r="L62" s="82" t="s">
        <v>73</v>
      </c>
      <c r="M62" s="139"/>
      <c r="N62" s="139"/>
      <c r="O62" s="82"/>
      <c r="P62" s="139"/>
      <c r="Q62" s="82"/>
      <c r="R62" s="139"/>
      <c r="S62" s="82" t="s">
        <v>119</v>
      </c>
      <c r="T62" s="139"/>
      <c r="U62" s="139"/>
      <c r="V62" s="139"/>
      <c r="W62" s="139"/>
      <c r="X62" s="139"/>
      <c r="Y62" s="139"/>
      <c r="Z62" s="139"/>
      <c r="AA62" s="82" t="s">
        <v>51</v>
      </c>
      <c r="AB62" s="139"/>
      <c r="AC62" s="139"/>
      <c r="AD62" s="139"/>
      <c r="AE62" s="139"/>
      <c r="AF62" s="82" t="s">
        <v>45</v>
      </c>
      <c r="AG62" s="139"/>
      <c r="AH62" s="139"/>
      <c r="AI62" s="37" t="s">
        <v>52</v>
      </c>
      <c r="AJ62" s="82" t="s">
        <v>53</v>
      </c>
      <c r="AK62" s="139"/>
      <c r="AL62" s="139"/>
      <c r="AM62" s="139"/>
      <c r="AN62" s="139"/>
      <c r="AO62" s="139"/>
      <c r="AP62" s="48">
        <v>29300000</v>
      </c>
      <c r="AQ62" s="48">
        <v>3603500</v>
      </c>
      <c r="AR62" s="48">
        <v>25696500</v>
      </c>
      <c r="AS62" s="134">
        <v>0</v>
      </c>
      <c r="AT62" s="135"/>
      <c r="AU62" s="134">
        <v>3603500</v>
      </c>
      <c r="AV62" s="135"/>
      <c r="AW62" s="48">
        <v>0</v>
      </c>
      <c r="AX62" s="48">
        <v>3603500</v>
      </c>
      <c r="AY62" s="48">
        <v>0</v>
      </c>
      <c r="AZ62" s="48">
        <v>3603500</v>
      </c>
      <c r="BA62" s="48">
        <v>0</v>
      </c>
      <c r="BB62" s="48">
        <v>3247450</v>
      </c>
      <c r="BC62" s="48">
        <v>356050</v>
      </c>
      <c r="BD62" s="48">
        <v>0</v>
      </c>
      <c r="BE62" s="49">
        <f t="shared" si="0"/>
        <v>0.12298634812286689</v>
      </c>
      <c r="BF62" s="49">
        <f t="shared" si="1"/>
        <v>0.12298634812286689</v>
      </c>
      <c r="BG62" s="49">
        <f t="shared" si="2"/>
        <v>0.12298634812286689</v>
      </c>
      <c r="BH62" s="49">
        <f t="shared" si="3"/>
        <v>0.1108344709897611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</row>
    <row r="63" spans="1:100" s="43" customFormat="1" ht="13.5" hidden="1" x14ac:dyDescent="0.25">
      <c r="A63" s="82" t="s">
        <v>43</v>
      </c>
      <c r="B63" s="139"/>
      <c r="C63" s="82" t="s">
        <v>79</v>
      </c>
      <c r="D63" s="139"/>
      <c r="E63" s="82" t="s">
        <v>79</v>
      </c>
      <c r="F63" s="139"/>
      <c r="G63" s="82" t="s">
        <v>79</v>
      </c>
      <c r="H63" s="139"/>
      <c r="I63" s="82" t="s">
        <v>69</v>
      </c>
      <c r="J63" s="139"/>
      <c r="K63" s="139"/>
      <c r="L63" s="82" t="s">
        <v>58</v>
      </c>
      <c r="M63" s="139"/>
      <c r="N63" s="139"/>
      <c r="O63" s="82"/>
      <c r="P63" s="139"/>
      <c r="Q63" s="82"/>
      <c r="R63" s="139"/>
      <c r="S63" s="82" t="s">
        <v>120</v>
      </c>
      <c r="T63" s="139"/>
      <c r="U63" s="139"/>
      <c r="V63" s="139"/>
      <c r="W63" s="139"/>
      <c r="X63" s="139"/>
      <c r="Y63" s="139"/>
      <c r="Z63" s="139"/>
      <c r="AA63" s="82" t="s">
        <v>44</v>
      </c>
      <c r="AB63" s="139"/>
      <c r="AC63" s="139"/>
      <c r="AD63" s="139"/>
      <c r="AE63" s="139"/>
      <c r="AF63" s="82" t="s">
        <v>45</v>
      </c>
      <c r="AG63" s="139"/>
      <c r="AH63" s="139"/>
      <c r="AI63" s="37" t="s">
        <v>46</v>
      </c>
      <c r="AJ63" s="82" t="s">
        <v>47</v>
      </c>
      <c r="AK63" s="139"/>
      <c r="AL63" s="139"/>
      <c r="AM63" s="139"/>
      <c r="AN63" s="139"/>
      <c r="AO63" s="139"/>
      <c r="AP63" s="48">
        <v>53247729</v>
      </c>
      <c r="AQ63" s="48">
        <v>52012799</v>
      </c>
      <c r="AR63" s="48">
        <v>1234930</v>
      </c>
      <c r="AS63" s="134">
        <v>0</v>
      </c>
      <c r="AT63" s="135"/>
      <c r="AU63" s="134">
        <v>49614099</v>
      </c>
      <c r="AV63" s="135"/>
      <c r="AW63" s="48">
        <v>2398700</v>
      </c>
      <c r="AX63" s="48">
        <v>38311707</v>
      </c>
      <c r="AY63" s="48">
        <v>11302392</v>
      </c>
      <c r="AZ63" s="48">
        <v>38311707</v>
      </c>
      <c r="BA63" s="48">
        <v>0</v>
      </c>
      <c r="BB63" s="48">
        <v>38311707</v>
      </c>
      <c r="BC63" s="48">
        <v>0</v>
      </c>
      <c r="BD63" s="48">
        <v>0</v>
      </c>
      <c r="BE63" s="49">
        <f t="shared" si="0"/>
        <v>0.97680783719433373</v>
      </c>
      <c r="BF63" s="49">
        <f t="shared" si="1"/>
        <v>0.93175990660559438</v>
      </c>
      <c r="BG63" s="49">
        <f t="shared" si="2"/>
        <v>0.71949936118402347</v>
      </c>
      <c r="BH63" s="49">
        <f t="shared" si="3"/>
        <v>0.71949936118402347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</row>
    <row r="64" spans="1:100" s="43" customFormat="1" ht="13.5" hidden="1" x14ac:dyDescent="0.25">
      <c r="A64" s="82" t="s">
        <v>43</v>
      </c>
      <c r="B64" s="139"/>
      <c r="C64" s="82" t="s">
        <v>79</v>
      </c>
      <c r="D64" s="139"/>
      <c r="E64" s="82" t="s">
        <v>79</v>
      </c>
      <c r="F64" s="139"/>
      <c r="G64" s="82" t="s">
        <v>79</v>
      </c>
      <c r="H64" s="139"/>
      <c r="I64" s="82" t="s">
        <v>69</v>
      </c>
      <c r="J64" s="139"/>
      <c r="K64" s="139"/>
      <c r="L64" s="82" t="s">
        <v>82</v>
      </c>
      <c r="M64" s="139"/>
      <c r="N64" s="139"/>
      <c r="O64" s="82"/>
      <c r="P64" s="139"/>
      <c r="Q64" s="82"/>
      <c r="R64" s="139"/>
      <c r="S64" s="82" t="s">
        <v>121</v>
      </c>
      <c r="T64" s="139"/>
      <c r="U64" s="139"/>
      <c r="V64" s="139"/>
      <c r="W64" s="139"/>
      <c r="X64" s="139"/>
      <c r="Y64" s="139"/>
      <c r="Z64" s="139"/>
      <c r="AA64" s="82" t="s">
        <v>44</v>
      </c>
      <c r="AB64" s="139"/>
      <c r="AC64" s="139"/>
      <c r="AD64" s="139"/>
      <c r="AE64" s="139"/>
      <c r="AF64" s="82" t="s">
        <v>45</v>
      </c>
      <c r="AG64" s="139"/>
      <c r="AH64" s="139"/>
      <c r="AI64" s="37" t="s">
        <v>46</v>
      </c>
      <c r="AJ64" s="82" t="s">
        <v>47</v>
      </c>
      <c r="AK64" s="139"/>
      <c r="AL64" s="139"/>
      <c r="AM64" s="139"/>
      <c r="AN64" s="139"/>
      <c r="AO64" s="139"/>
      <c r="AP64" s="48">
        <v>6406167</v>
      </c>
      <c r="AQ64" s="48">
        <v>0</v>
      </c>
      <c r="AR64" s="48">
        <v>6406167</v>
      </c>
      <c r="AS64" s="134">
        <v>0</v>
      </c>
      <c r="AT64" s="135"/>
      <c r="AU64" s="134">
        <v>0</v>
      </c>
      <c r="AV64" s="135"/>
      <c r="AW64" s="48">
        <v>0</v>
      </c>
      <c r="AX64" s="48">
        <v>0</v>
      </c>
      <c r="AY64" s="48">
        <v>0</v>
      </c>
      <c r="AZ64" s="48">
        <v>0</v>
      </c>
      <c r="BA64" s="48">
        <v>0</v>
      </c>
      <c r="BB64" s="48">
        <v>0</v>
      </c>
      <c r="BC64" s="48">
        <v>0</v>
      </c>
      <c r="BD64" s="48">
        <v>0</v>
      </c>
      <c r="BE64" s="49">
        <f t="shared" si="0"/>
        <v>0</v>
      </c>
      <c r="BF64" s="49">
        <f t="shared" si="1"/>
        <v>0</v>
      </c>
      <c r="BG64" s="49">
        <f t="shared" si="2"/>
        <v>0</v>
      </c>
      <c r="BH64" s="49">
        <f t="shared" si="3"/>
        <v>0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</row>
    <row r="65" spans="1:100" s="43" customFormat="1" ht="13.5" hidden="1" x14ac:dyDescent="0.25">
      <c r="A65" s="82" t="s">
        <v>43</v>
      </c>
      <c r="B65" s="139"/>
      <c r="C65" s="82" t="s">
        <v>79</v>
      </c>
      <c r="D65" s="139"/>
      <c r="E65" s="82" t="s">
        <v>79</v>
      </c>
      <c r="F65" s="139"/>
      <c r="G65" s="82" t="s">
        <v>79</v>
      </c>
      <c r="H65" s="139"/>
      <c r="I65" s="82" t="s">
        <v>71</v>
      </c>
      <c r="J65" s="139"/>
      <c r="K65" s="139"/>
      <c r="L65" s="82" t="s">
        <v>82</v>
      </c>
      <c r="M65" s="139"/>
      <c r="N65" s="139"/>
      <c r="O65" s="82"/>
      <c r="P65" s="139"/>
      <c r="Q65" s="82"/>
      <c r="R65" s="139"/>
      <c r="S65" s="82" t="s">
        <v>122</v>
      </c>
      <c r="T65" s="139"/>
      <c r="U65" s="139"/>
      <c r="V65" s="139"/>
      <c r="W65" s="139"/>
      <c r="X65" s="139"/>
      <c r="Y65" s="139"/>
      <c r="Z65" s="139"/>
      <c r="AA65" s="82" t="s">
        <v>44</v>
      </c>
      <c r="AB65" s="139"/>
      <c r="AC65" s="139"/>
      <c r="AD65" s="139"/>
      <c r="AE65" s="139"/>
      <c r="AF65" s="82" t="s">
        <v>45</v>
      </c>
      <c r="AG65" s="139"/>
      <c r="AH65" s="139"/>
      <c r="AI65" s="37" t="s">
        <v>46</v>
      </c>
      <c r="AJ65" s="82" t="s">
        <v>47</v>
      </c>
      <c r="AK65" s="139"/>
      <c r="AL65" s="139"/>
      <c r="AM65" s="139"/>
      <c r="AN65" s="139"/>
      <c r="AO65" s="139"/>
      <c r="AP65" s="48">
        <v>385000</v>
      </c>
      <c r="AQ65" s="48">
        <v>51761</v>
      </c>
      <c r="AR65" s="48">
        <v>333239</v>
      </c>
      <c r="AS65" s="134">
        <v>0</v>
      </c>
      <c r="AT65" s="135"/>
      <c r="AU65" s="134">
        <v>51761</v>
      </c>
      <c r="AV65" s="135"/>
      <c r="AW65" s="48">
        <v>0</v>
      </c>
      <c r="AX65" s="48">
        <v>51761</v>
      </c>
      <c r="AY65" s="48">
        <v>0</v>
      </c>
      <c r="AZ65" s="48">
        <v>51761</v>
      </c>
      <c r="BA65" s="48">
        <v>0</v>
      </c>
      <c r="BB65" s="48">
        <v>51761</v>
      </c>
      <c r="BC65" s="48">
        <v>0</v>
      </c>
      <c r="BD65" s="48">
        <v>0</v>
      </c>
      <c r="BE65" s="49">
        <f t="shared" si="0"/>
        <v>0.13444415584415584</v>
      </c>
      <c r="BF65" s="49">
        <f t="shared" si="1"/>
        <v>0.13444415584415584</v>
      </c>
      <c r="BG65" s="49">
        <f t="shared" si="2"/>
        <v>0.13444415584415584</v>
      </c>
      <c r="BH65" s="49">
        <f t="shared" si="3"/>
        <v>0.13444415584415584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</row>
    <row r="66" spans="1:100" s="43" customFormat="1" ht="13.5" hidden="1" x14ac:dyDescent="0.25">
      <c r="A66" s="82" t="s">
        <v>43</v>
      </c>
      <c r="B66" s="139"/>
      <c r="C66" s="82" t="s">
        <v>79</v>
      </c>
      <c r="D66" s="139"/>
      <c r="E66" s="82" t="s">
        <v>79</v>
      </c>
      <c r="F66" s="139"/>
      <c r="G66" s="82" t="s">
        <v>79</v>
      </c>
      <c r="H66" s="139"/>
      <c r="I66" s="82" t="s">
        <v>71</v>
      </c>
      <c r="J66" s="139"/>
      <c r="K66" s="139"/>
      <c r="L66" s="82" t="s">
        <v>61</v>
      </c>
      <c r="M66" s="139"/>
      <c r="N66" s="139"/>
      <c r="O66" s="82"/>
      <c r="P66" s="139"/>
      <c r="Q66" s="82"/>
      <c r="R66" s="139"/>
      <c r="S66" s="82" t="s">
        <v>123</v>
      </c>
      <c r="T66" s="139"/>
      <c r="U66" s="139"/>
      <c r="V66" s="139"/>
      <c r="W66" s="139"/>
      <c r="X66" s="139"/>
      <c r="Y66" s="139"/>
      <c r="Z66" s="139"/>
      <c r="AA66" s="82" t="s">
        <v>51</v>
      </c>
      <c r="AB66" s="139"/>
      <c r="AC66" s="139"/>
      <c r="AD66" s="139"/>
      <c r="AE66" s="139"/>
      <c r="AF66" s="82" t="s">
        <v>45</v>
      </c>
      <c r="AG66" s="139"/>
      <c r="AH66" s="139"/>
      <c r="AI66" s="37" t="s">
        <v>52</v>
      </c>
      <c r="AJ66" s="82" t="s">
        <v>53</v>
      </c>
      <c r="AK66" s="139"/>
      <c r="AL66" s="139"/>
      <c r="AM66" s="139"/>
      <c r="AN66" s="139"/>
      <c r="AO66" s="139"/>
      <c r="AP66" s="48">
        <v>147394594</v>
      </c>
      <c r="AQ66" s="48">
        <v>147394594</v>
      </c>
      <c r="AR66" s="48">
        <v>0</v>
      </c>
      <c r="AS66" s="134">
        <v>0</v>
      </c>
      <c r="AT66" s="135"/>
      <c r="AU66" s="134">
        <v>145121116</v>
      </c>
      <c r="AV66" s="135"/>
      <c r="AW66" s="48">
        <v>2273478</v>
      </c>
      <c r="AX66" s="48">
        <v>103448497</v>
      </c>
      <c r="AY66" s="48">
        <v>41672619</v>
      </c>
      <c r="AZ66" s="48">
        <v>103448497</v>
      </c>
      <c r="BA66" s="48">
        <v>0</v>
      </c>
      <c r="BB66" s="48">
        <v>103448497</v>
      </c>
      <c r="BC66" s="48">
        <v>0</v>
      </c>
      <c r="BD66" s="48">
        <v>0</v>
      </c>
      <c r="BE66" s="49">
        <f t="shared" si="0"/>
        <v>1</v>
      </c>
      <c r="BF66" s="49">
        <f t="shared" si="1"/>
        <v>0.98457556726944817</v>
      </c>
      <c r="BG66" s="49">
        <f t="shared" si="2"/>
        <v>0.70184729434513726</v>
      </c>
      <c r="BH66" s="49">
        <f t="shared" si="3"/>
        <v>0.70184729434513726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</row>
    <row r="67" spans="1:100" s="43" customFormat="1" ht="13.5" hidden="1" x14ac:dyDescent="0.25">
      <c r="A67" s="82" t="s">
        <v>43</v>
      </c>
      <c r="B67" s="139"/>
      <c r="C67" s="82" t="s">
        <v>79</v>
      </c>
      <c r="D67" s="139"/>
      <c r="E67" s="82" t="s">
        <v>79</v>
      </c>
      <c r="F67" s="139"/>
      <c r="G67" s="82" t="s">
        <v>79</v>
      </c>
      <c r="H67" s="139"/>
      <c r="I67" s="82" t="s">
        <v>71</v>
      </c>
      <c r="J67" s="139"/>
      <c r="K67" s="139"/>
      <c r="L67" s="82" t="s">
        <v>63</v>
      </c>
      <c r="M67" s="139"/>
      <c r="N67" s="139"/>
      <c r="O67" s="82"/>
      <c r="P67" s="139"/>
      <c r="Q67" s="82"/>
      <c r="R67" s="139"/>
      <c r="S67" s="82" t="s">
        <v>124</v>
      </c>
      <c r="T67" s="139"/>
      <c r="U67" s="139"/>
      <c r="V67" s="139"/>
      <c r="W67" s="139"/>
      <c r="X67" s="139"/>
      <c r="Y67" s="139"/>
      <c r="Z67" s="139"/>
      <c r="AA67" s="82" t="s">
        <v>44</v>
      </c>
      <c r="AB67" s="139"/>
      <c r="AC67" s="139"/>
      <c r="AD67" s="139"/>
      <c r="AE67" s="139"/>
      <c r="AF67" s="82" t="s">
        <v>45</v>
      </c>
      <c r="AG67" s="139"/>
      <c r="AH67" s="139"/>
      <c r="AI67" s="37" t="s">
        <v>46</v>
      </c>
      <c r="AJ67" s="82" t="s">
        <v>47</v>
      </c>
      <c r="AK67" s="139"/>
      <c r="AL67" s="139"/>
      <c r="AM67" s="139"/>
      <c r="AN67" s="139"/>
      <c r="AO67" s="139"/>
      <c r="AP67" s="48">
        <v>16732804</v>
      </c>
      <c r="AQ67" s="48">
        <v>14195749</v>
      </c>
      <c r="AR67" s="48">
        <v>2537055</v>
      </c>
      <c r="AS67" s="134">
        <v>0</v>
      </c>
      <c r="AT67" s="135"/>
      <c r="AU67" s="134">
        <v>14195749</v>
      </c>
      <c r="AV67" s="135"/>
      <c r="AW67" s="48">
        <v>0</v>
      </c>
      <c r="AX67" s="48">
        <v>12523328.800000001</v>
      </c>
      <c r="AY67" s="48">
        <v>1672420.2</v>
      </c>
      <c r="AZ67" s="48">
        <v>12523328.800000001</v>
      </c>
      <c r="BA67" s="48">
        <v>0</v>
      </c>
      <c r="BB67" s="48">
        <v>12523328.800000001</v>
      </c>
      <c r="BC67" s="48">
        <v>0</v>
      </c>
      <c r="BD67" s="48">
        <v>0</v>
      </c>
      <c r="BE67" s="49">
        <f t="shared" si="0"/>
        <v>0.84837837101301128</v>
      </c>
      <c r="BF67" s="49">
        <f t="shared" si="1"/>
        <v>0.84837837101301128</v>
      </c>
      <c r="BG67" s="49">
        <f t="shared" si="2"/>
        <v>0.74842977901372665</v>
      </c>
      <c r="BH67" s="49">
        <f t="shared" si="3"/>
        <v>0.74842977901372665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</row>
    <row r="68" spans="1:100" s="43" customFormat="1" ht="13.5" hidden="1" x14ac:dyDescent="0.25">
      <c r="A68" s="82" t="s">
        <v>43</v>
      </c>
      <c r="B68" s="139"/>
      <c r="C68" s="82" t="s">
        <v>79</v>
      </c>
      <c r="D68" s="139"/>
      <c r="E68" s="82" t="s">
        <v>79</v>
      </c>
      <c r="F68" s="139"/>
      <c r="G68" s="82" t="s">
        <v>79</v>
      </c>
      <c r="H68" s="139"/>
      <c r="I68" s="82" t="s">
        <v>71</v>
      </c>
      <c r="J68" s="139"/>
      <c r="K68" s="139"/>
      <c r="L68" s="82" t="s">
        <v>63</v>
      </c>
      <c r="M68" s="139"/>
      <c r="N68" s="139"/>
      <c r="O68" s="82"/>
      <c r="P68" s="139"/>
      <c r="Q68" s="82"/>
      <c r="R68" s="139"/>
      <c r="S68" s="82" t="s">
        <v>124</v>
      </c>
      <c r="T68" s="139"/>
      <c r="U68" s="139"/>
      <c r="V68" s="139"/>
      <c r="W68" s="139"/>
      <c r="X68" s="139"/>
      <c r="Y68" s="139"/>
      <c r="Z68" s="139"/>
      <c r="AA68" s="82" t="s">
        <v>51</v>
      </c>
      <c r="AB68" s="139"/>
      <c r="AC68" s="139"/>
      <c r="AD68" s="139"/>
      <c r="AE68" s="139"/>
      <c r="AF68" s="82" t="s">
        <v>45</v>
      </c>
      <c r="AG68" s="139"/>
      <c r="AH68" s="139"/>
      <c r="AI68" s="37" t="s">
        <v>52</v>
      </c>
      <c r="AJ68" s="82" t="s">
        <v>53</v>
      </c>
      <c r="AK68" s="139"/>
      <c r="AL68" s="139"/>
      <c r="AM68" s="139"/>
      <c r="AN68" s="139"/>
      <c r="AO68" s="139"/>
      <c r="AP68" s="48">
        <v>9000000</v>
      </c>
      <c r="AQ68" s="48">
        <v>1997942</v>
      </c>
      <c r="AR68" s="48">
        <v>7002058</v>
      </c>
      <c r="AS68" s="134">
        <v>0</v>
      </c>
      <c r="AT68" s="135"/>
      <c r="AU68" s="134">
        <v>1997942</v>
      </c>
      <c r="AV68" s="135"/>
      <c r="AW68" s="48">
        <v>0</v>
      </c>
      <c r="AX68" s="48">
        <v>1997942</v>
      </c>
      <c r="AY68" s="48">
        <v>0</v>
      </c>
      <c r="AZ68" s="48">
        <v>1997942</v>
      </c>
      <c r="BA68" s="48">
        <v>0</v>
      </c>
      <c r="BB68" s="48">
        <v>1997942</v>
      </c>
      <c r="BC68" s="48">
        <v>0</v>
      </c>
      <c r="BD68" s="48">
        <v>0</v>
      </c>
      <c r="BE68" s="49">
        <f t="shared" si="0"/>
        <v>0.22199355555555556</v>
      </c>
      <c r="BF68" s="49">
        <f t="shared" si="1"/>
        <v>0.22199355555555556</v>
      </c>
      <c r="BG68" s="49">
        <f t="shared" si="2"/>
        <v>0.22199355555555556</v>
      </c>
      <c r="BH68" s="49">
        <f t="shared" si="3"/>
        <v>0.22199355555555556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</row>
    <row r="69" spans="1:100" s="43" customFormat="1" ht="13.5" hidden="1" x14ac:dyDescent="0.25">
      <c r="A69" s="82" t="s">
        <v>43</v>
      </c>
      <c r="B69" s="139"/>
      <c r="C69" s="82" t="s">
        <v>79</v>
      </c>
      <c r="D69" s="139"/>
      <c r="E69" s="82" t="s">
        <v>79</v>
      </c>
      <c r="F69" s="139"/>
      <c r="G69" s="82" t="s">
        <v>79</v>
      </c>
      <c r="H69" s="139"/>
      <c r="I69" s="82" t="s">
        <v>71</v>
      </c>
      <c r="J69" s="139"/>
      <c r="K69" s="139"/>
      <c r="L69" s="82" t="s">
        <v>65</v>
      </c>
      <c r="M69" s="139"/>
      <c r="N69" s="139"/>
      <c r="O69" s="82"/>
      <c r="P69" s="139"/>
      <c r="Q69" s="82"/>
      <c r="R69" s="139"/>
      <c r="S69" s="82" t="s">
        <v>125</v>
      </c>
      <c r="T69" s="139"/>
      <c r="U69" s="139"/>
      <c r="V69" s="139"/>
      <c r="W69" s="139"/>
      <c r="X69" s="139"/>
      <c r="Y69" s="139"/>
      <c r="Z69" s="139"/>
      <c r="AA69" s="82" t="s">
        <v>44</v>
      </c>
      <c r="AB69" s="139"/>
      <c r="AC69" s="139"/>
      <c r="AD69" s="139"/>
      <c r="AE69" s="139"/>
      <c r="AF69" s="82" t="s">
        <v>45</v>
      </c>
      <c r="AG69" s="139"/>
      <c r="AH69" s="139"/>
      <c r="AI69" s="37" t="s">
        <v>46</v>
      </c>
      <c r="AJ69" s="82" t="s">
        <v>47</v>
      </c>
      <c r="AK69" s="139"/>
      <c r="AL69" s="139"/>
      <c r="AM69" s="139"/>
      <c r="AN69" s="139"/>
      <c r="AO69" s="139"/>
      <c r="AP69" s="48">
        <v>182941562</v>
      </c>
      <c r="AQ69" s="48">
        <v>42661688.149999999</v>
      </c>
      <c r="AR69" s="48">
        <v>140279873.84999999</v>
      </c>
      <c r="AS69" s="134">
        <v>0</v>
      </c>
      <c r="AT69" s="135"/>
      <c r="AU69" s="134">
        <v>42661688.149999999</v>
      </c>
      <c r="AV69" s="135"/>
      <c r="AW69" s="48">
        <v>0</v>
      </c>
      <c r="AX69" s="48">
        <v>42661688.149999999</v>
      </c>
      <c r="AY69" s="48">
        <v>0</v>
      </c>
      <c r="AZ69" s="48">
        <v>42661688.149999999</v>
      </c>
      <c r="BA69" s="48">
        <v>0</v>
      </c>
      <c r="BB69" s="48">
        <v>42661688.149999999</v>
      </c>
      <c r="BC69" s="48">
        <v>0</v>
      </c>
      <c r="BD69" s="48">
        <v>0</v>
      </c>
      <c r="BE69" s="49">
        <f t="shared" si="0"/>
        <v>0.23319844699915701</v>
      </c>
      <c r="BF69" s="49">
        <f t="shared" si="1"/>
        <v>0.23319844699915701</v>
      </c>
      <c r="BG69" s="49">
        <f t="shared" si="2"/>
        <v>0.23319844699915701</v>
      </c>
      <c r="BH69" s="49">
        <f t="shared" si="3"/>
        <v>0.23319844699915701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</row>
    <row r="70" spans="1:100" s="43" customFormat="1" ht="13.5" hidden="1" x14ac:dyDescent="0.25">
      <c r="A70" s="82" t="s">
        <v>43</v>
      </c>
      <c r="B70" s="139"/>
      <c r="C70" s="82" t="s">
        <v>79</v>
      </c>
      <c r="D70" s="139"/>
      <c r="E70" s="82" t="s">
        <v>79</v>
      </c>
      <c r="F70" s="139"/>
      <c r="G70" s="82" t="s">
        <v>79</v>
      </c>
      <c r="H70" s="139"/>
      <c r="I70" s="82" t="s">
        <v>71</v>
      </c>
      <c r="J70" s="139"/>
      <c r="K70" s="139"/>
      <c r="L70" s="82" t="s">
        <v>65</v>
      </c>
      <c r="M70" s="139"/>
      <c r="N70" s="139"/>
      <c r="O70" s="82"/>
      <c r="P70" s="139"/>
      <c r="Q70" s="82"/>
      <c r="R70" s="139"/>
      <c r="S70" s="82" t="s">
        <v>125</v>
      </c>
      <c r="T70" s="139"/>
      <c r="U70" s="139"/>
      <c r="V70" s="139"/>
      <c r="W70" s="139"/>
      <c r="X70" s="139"/>
      <c r="Y70" s="139"/>
      <c r="Z70" s="139"/>
      <c r="AA70" s="82" t="s">
        <v>51</v>
      </c>
      <c r="AB70" s="139"/>
      <c r="AC70" s="139"/>
      <c r="AD70" s="139"/>
      <c r="AE70" s="139"/>
      <c r="AF70" s="82" t="s">
        <v>45</v>
      </c>
      <c r="AG70" s="139"/>
      <c r="AH70" s="139"/>
      <c r="AI70" s="37" t="s">
        <v>52</v>
      </c>
      <c r="AJ70" s="82" t="s">
        <v>53</v>
      </c>
      <c r="AK70" s="139"/>
      <c r="AL70" s="139"/>
      <c r="AM70" s="139"/>
      <c r="AN70" s="139"/>
      <c r="AO70" s="139"/>
      <c r="AP70" s="48">
        <v>113609276</v>
      </c>
      <c r="AQ70" s="48">
        <v>109217644</v>
      </c>
      <c r="AR70" s="48">
        <v>4391632</v>
      </c>
      <c r="AS70" s="134">
        <v>0</v>
      </c>
      <c r="AT70" s="135"/>
      <c r="AU70" s="134">
        <v>109217644</v>
      </c>
      <c r="AV70" s="135"/>
      <c r="AW70" s="48">
        <v>0</v>
      </c>
      <c r="AX70" s="48">
        <v>58943856</v>
      </c>
      <c r="AY70" s="48">
        <v>50273788</v>
      </c>
      <c r="AZ70" s="48">
        <v>55317457</v>
      </c>
      <c r="BA70" s="48">
        <v>3626399</v>
      </c>
      <c r="BB70" s="48">
        <v>55317457</v>
      </c>
      <c r="BC70" s="48">
        <v>0</v>
      </c>
      <c r="BD70" s="48">
        <v>0</v>
      </c>
      <c r="BE70" s="49">
        <f t="shared" si="0"/>
        <v>0.96134442402396791</v>
      </c>
      <c r="BF70" s="49">
        <f t="shared" si="1"/>
        <v>0.96134442402396791</v>
      </c>
      <c r="BG70" s="49">
        <f t="shared" si="2"/>
        <v>0.51882960683597701</v>
      </c>
      <c r="BH70" s="49">
        <f t="shared" si="3"/>
        <v>0.48690968684634517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</row>
    <row r="71" spans="1:100" s="43" customFormat="1" ht="13.5" hidden="1" x14ac:dyDescent="0.25">
      <c r="A71" s="82" t="s">
        <v>43</v>
      </c>
      <c r="B71" s="139"/>
      <c r="C71" s="82" t="s">
        <v>79</v>
      </c>
      <c r="D71" s="139"/>
      <c r="E71" s="82" t="s">
        <v>79</v>
      </c>
      <c r="F71" s="139"/>
      <c r="G71" s="82" t="s">
        <v>79</v>
      </c>
      <c r="H71" s="139"/>
      <c r="I71" s="82" t="s">
        <v>71</v>
      </c>
      <c r="J71" s="139"/>
      <c r="K71" s="139"/>
      <c r="L71" s="82" t="s">
        <v>69</v>
      </c>
      <c r="M71" s="139"/>
      <c r="N71" s="139"/>
      <c r="O71" s="82"/>
      <c r="P71" s="139"/>
      <c r="Q71" s="82"/>
      <c r="R71" s="139"/>
      <c r="S71" s="82" t="s">
        <v>126</v>
      </c>
      <c r="T71" s="139"/>
      <c r="U71" s="139"/>
      <c r="V71" s="139"/>
      <c r="W71" s="139"/>
      <c r="X71" s="139"/>
      <c r="Y71" s="139"/>
      <c r="Z71" s="139"/>
      <c r="AA71" s="82" t="s">
        <v>44</v>
      </c>
      <c r="AB71" s="139"/>
      <c r="AC71" s="139"/>
      <c r="AD71" s="139"/>
      <c r="AE71" s="139"/>
      <c r="AF71" s="82" t="s">
        <v>45</v>
      </c>
      <c r="AG71" s="139"/>
      <c r="AH71" s="139"/>
      <c r="AI71" s="37" t="s">
        <v>46</v>
      </c>
      <c r="AJ71" s="82" t="s">
        <v>47</v>
      </c>
      <c r="AK71" s="139"/>
      <c r="AL71" s="139"/>
      <c r="AM71" s="139"/>
      <c r="AN71" s="139"/>
      <c r="AO71" s="139"/>
      <c r="AP71" s="48">
        <v>3850000</v>
      </c>
      <c r="AQ71" s="48">
        <v>1726439</v>
      </c>
      <c r="AR71" s="48">
        <v>2123561</v>
      </c>
      <c r="AS71" s="134">
        <v>0</v>
      </c>
      <c r="AT71" s="135"/>
      <c r="AU71" s="134">
        <v>1726439</v>
      </c>
      <c r="AV71" s="135"/>
      <c r="AW71" s="48">
        <v>0</v>
      </c>
      <c r="AX71" s="48">
        <v>1726439</v>
      </c>
      <c r="AY71" s="48">
        <v>0</v>
      </c>
      <c r="AZ71" s="48">
        <v>1726439</v>
      </c>
      <c r="BA71" s="48">
        <v>0</v>
      </c>
      <c r="BB71" s="48">
        <v>1726439</v>
      </c>
      <c r="BC71" s="48">
        <v>0</v>
      </c>
      <c r="BD71" s="48">
        <v>0</v>
      </c>
      <c r="BE71" s="49">
        <f t="shared" ref="BE71:BE88" si="5">AQ71/AP71</f>
        <v>0.44842571428571426</v>
      </c>
      <c r="BF71" s="49">
        <f t="shared" ref="BF71:BF88" si="6">AU71/AP71</f>
        <v>0.44842571428571426</v>
      </c>
      <c r="BG71" s="49">
        <f t="shared" ref="BG71:BG88" si="7">+AX71/AP71</f>
        <v>0.44842571428571426</v>
      </c>
      <c r="BH71" s="49">
        <f t="shared" ref="BH71:BH88" si="8">BB71/AP71</f>
        <v>0.44842571428571426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</row>
    <row r="72" spans="1:100" s="43" customFormat="1" ht="13.5" hidden="1" x14ac:dyDescent="0.25">
      <c r="A72" s="82" t="s">
        <v>43</v>
      </c>
      <c r="B72" s="139"/>
      <c r="C72" s="82" t="s">
        <v>79</v>
      </c>
      <c r="D72" s="139"/>
      <c r="E72" s="82" t="s">
        <v>79</v>
      </c>
      <c r="F72" s="139"/>
      <c r="G72" s="82" t="s">
        <v>79</v>
      </c>
      <c r="H72" s="139"/>
      <c r="I72" s="82" t="s">
        <v>71</v>
      </c>
      <c r="J72" s="139"/>
      <c r="K72" s="139"/>
      <c r="L72" s="82" t="s">
        <v>69</v>
      </c>
      <c r="M72" s="139"/>
      <c r="N72" s="139"/>
      <c r="O72" s="82"/>
      <c r="P72" s="139"/>
      <c r="Q72" s="82"/>
      <c r="R72" s="139"/>
      <c r="S72" s="82" t="s">
        <v>126</v>
      </c>
      <c r="T72" s="139"/>
      <c r="U72" s="139"/>
      <c r="V72" s="139"/>
      <c r="W72" s="139"/>
      <c r="X72" s="139"/>
      <c r="Y72" s="139"/>
      <c r="Z72" s="139"/>
      <c r="AA72" s="82" t="s">
        <v>51</v>
      </c>
      <c r="AB72" s="139"/>
      <c r="AC72" s="139"/>
      <c r="AD72" s="139"/>
      <c r="AE72" s="139"/>
      <c r="AF72" s="82" t="s">
        <v>45</v>
      </c>
      <c r="AG72" s="139"/>
      <c r="AH72" s="139"/>
      <c r="AI72" s="37" t="s">
        <v>52</v>
      </c>
      <c r="AJ72" s="82" t="s">
        <v>53</v>
      </c>
      <c r="AK72" s="139"/>
      <c r="AL72" s="139"/>
      <c r="AM72" s="139"/>
      <c r="AN72" s="139"/>
      <c r="AO72" s="139"/>
      <c r="AP72" s="48">
        <v>54000000</v>
      </c>
      <c r="AQ72" s="48">
        <v>19000000</v>
      </c>
      <c r="AR72" s="48">
        <v>35000000</v>
      </c>
      <c r="AS72" s="134">
        <v>0</v>
      </c>
      <c r="AT72" s="135"/>
      <c r="AU72" s="134">
        <v>19000000</v>
      </c>
      <c r="AV72" s="135"/>
      <c r="AW72" s="48">
        <v>0</v>
      </c>
      <c r="AX72" s="48">
        <v>3407045</v>
      </c>
      <c r="AY72" s="48">
        <v>15592955</v>
      </c>
      <c r="AZ72" s="48">
        <v>3407045</v>
      </c>
      <c r="BA72" s="48">
        <v>0</v>
      </c>
      <c r="BB72" s="48">
        <v>3407045</v>
      </c>
      <c r="BC72" s="48">
        <v>0</v>
      </c>
      <c r="BD72" s="48">
        <v>0</v>
      </c>
      <c r="BE72" s="49">
        <f t="shared" si="5"/>
        <v>0.35185185185185186</v>
      </c>
      <c r="BF72" s="49">
        <f t="shared" si="6"/>
        <v>0.35185185185185186</v>
      </c>
      <c r="BG72" s="49">
        <f t="shared" si="7"/>
        <v>6.3093425925925928E-2</v>
      </c>
      <c r="BH72" s="49">
        <f t="shared" si="8"/>
        <v>6.3093425925925928E-2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</row>
    <row r="73" spans="1:100" s="43" customFormat="1" ht="13.5" hidden="1" x14ac:dyDescent="0.25">
      <c r="A73" s="82" t="s">
        <v>43</v>
      </c>
      <c r="B73" s="139"/>
      <c r="C73" s="82" t="s">
        <v>79</v>
      </c>
      <c r="D73" s="139"/>
      <c r="E73" s="82" t="s">
        <v>79</v>
      </c>
      <c r="F73" s="139"/>
      <c r="G73" s="82" t="s">
        <v>79</v>
      </c>
      <c r="H73" s="139"/>
      <c r="I73" s="82" t="s">
        <v>73</v>
      </c>
      <c r="J73" s="139"/>
      <c r="K73" s="139"/>
      <c r="L73" s="82" t="s">
        <v>63</v>
      </c>
      <c r="M73" s="139"/>
      <c r="N73" s="139"/>
      <c r="O73" s="82"/>
      <c r="P73" s="139"/>
      <c r="Q73" s="82"/>
      <c r="R73" s="139"/>
      <c r="S73" s="82" t="s">
        <v>127</v>
      </c>
      <c r="T73" s="139"/>
      <c r="U73" s="139"/>
      <c r="V73" s="139"/>
      <c r="W73" s="139"/>
      <c r="X73" s="139"/>
      <c r="Y73" s="139"/>
      <c r="Z73" s="139"/>
      <c r="AA73" s="82" t="s">
        <v>51</v>
      </c>
      <c r="AB73" s="139"/>
      <c r="AC73" s="139"/>
      <c r="AD73" s="139"/>
      <c r="AE73" s="139"/>
      <c r="AF73" s="82" t="s">
        <v>45</v>
      </c>
      <c r="AG73" s="139"/>
      <c r="AH73" s="139"/>
      <c r="AI73" s="37" t="s">
        <v>52</v>
      </c>
      <c r="AJ73" s="82" t="s">
        <v>53</v>
      </c>
      <c r="AK73" s="139"/>
      <c r="AL73" s="139"/>
      <c r="AM73" s="139"/>
      <c r="AN73" s="139"/>
      <c r="AO73" s="139"/>
      <c r="AP73" s="48">
        <v>6628032</v>
      </c>
      <c r="AQ73" s="48">
        <v>3400002</v>
      </c>
      <c r="AR73" s="48">
        <v>3228030</v>
      </c>
      <c r="AS73" s="134">
        <v>0</v>
      </c>
      <c r="AT73" s="135"/>
      <c r="AU73" s="134">
        <v>3400002</v>
      </c>
      <c r="AV73" s="135"/>
      <c r="AW73" s="48">
        <v>0</v>
      </c>
      <c r="AX73" s="48">
        <v>2906041</v>
      </c>
      <c r="AY73" s="48">
        <v>493961</v>
      </c>
      <c r="AZ73" s="48">
        <v>2906041</v>
      </c>
      <c r="BA73" s="48">
        <v>0</v>
      </c>
      <c r="BB73" s="48">
        <v>2906041</v>
      </c>
      <c r="BC73" s="48">
        <v>0</v>
      </c>
      <c r="BD73" s="48">
        <v>0</v>
      </c>
      <c r="BE73" s="49">
        <f t="shared" si="5"/>
        <v>0.51297308160250288</v>
      </c>
      <c r="BF73" s="49">
        <f t="shared" si="6"/>
        <v>0.51297308160250288</v>
      </c>
      <c r="BG73" s="49">
        <f t="shared" si="7"/>
        <v>0.43844703827621834</v>
      </c>
      <c r="BH73" s="49">
        <f t="shared" si="8"/>
        <v>0.43844703827621834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</row>
    <row r="74" spans="1:100" s="43" customFormat="1" ht="13.5" hidden="1" x14ac:dyDescent="0.25">
      <c r="A74" s="82" t="s">
        <v>43</v>
      </c>
      <c r="B74" s="139"/>
      <c r="C74" s="82" t="s">
        <v>79</v>
      </c>
      <c r="D74" s="139"/>
      <c r="E74" s="82" t="s">
        <v>79</v>
      </c>
      <c r="F74" s="139"/>
      <c r="G74" s="82" t="s">
        <v>79</v>
      </c>
      <c r="H74" s="139"/>
      <c r="I74" s="82" t="s">
        <v>73</v>
      </c>
      <c r="J74" s="139"/>
      <c r="K74" s="139"/>
      <c r="L74" s="82" t="s">
        <v>67</v>
      </c>
      <c r="M74" s="139"/>
      <c r="N74" s="139"/>
      <c r="O74" s="82"/>
      <c r="P74" s="139"/>
      <c r="Q74" s="82"/>
      <c r="R74" s="139"/>
      <c r="S74" s="82" t="s">
        <v>128</v>
      </c>
      <c r="T74" s="139"/>
      <c r="U74" s="139"/>
      <c r="V74" s="139"/>
      <c r="W74" s="139"/>
      <c r="X74" s="139"/>
      <c r="Y74" s="139"/>
      <c r="Z74" s="139"/>
      <c r="AA74" s="82" t="s">
        <v>44</v>
      </c>
      <c r="AB74" s="139"/>
      <c r="AC74" s="139"/>
      <c r="AD74" s="139"/>
      <c r="AE74" s="139"/>
      <c r="AF74" s="82" t="s">
        <v>45</v>
      </c>
      <c r="AG74" s="139"/>
      <c r="AH74" s="139"/>
      <c r="AI74" s="37" t="s">
        <v>46</v>
      </c>
      <c r="AJ74" s="82" t="s">
        <v>47</v>
      </c>
      <c r="AK74" s="139"/>
      <c r="AL74" s="139"/>
      <c r="AM74" s="139"/>
      <c r="AN74" s="139"/>
      <c r="AO74" s="139"/>
      <c r="AP74" s="48">
        <v>4952902</v>
      </c>
      <c r="AQ74" s="48">
        <v>0</v>
      </c>
      <c r="AR74" s="48">
        <v>4952902</v>
      </c>
      <c r="AS74" s="134">
        <v>0</v>
      </c>
      <c r="AT74" s="135"/>
      <c r="AU74" s="134">
        <v>0</v>
      </c>
      <c r="AV74" s="135"/>
      <c r="AW74" s="48">
        <v>0</v>
      </c>
      <c r="AX74" s="48">
        <v>0</v>
      </c>
      <c r="AY74" s="48">
        <v>0</v>
      </c>
      <c r="AZ74" s="48">
        <v>0</v>
      </c>
      <c r="BA74" s="48">
        <v>0</v>
      </c>
      <c r="BB74" s="48">
        <v>0</v>
      </c>
      <c r="BC74" s="48">
        <v>0</v>
      </c>
      <c r="BD74" s="48">
        <v>0</v>
      </c>
      <c r="BE74" s="49">
        <f t="shared" si="5"/>
        <v>0</v>
      </c>
      <c r="BF74" s="49">
        <f t="shared" si="6"/>
        <v>0</v>
      </c>
      <c r="BG74" s="49">
        <f t="shared" si="7"/>
        <v>0</v>
      </c>
      <c r="BH74" s="49">
        <f t="shared" si="8"/>
        <v>0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</row>
    <row r="75" spans="1:100" s="43" customFormat="1" ht="13.5" hidden="1" x14ac:dyDescent="0.25">
      <c r="A75" s="82" t="s">
        <v>43</v>
      </c>
      <c r="B75" s="139"/>
      <c r="C75" s="82" t="s">
        <v>79</v>
      </c>
      <c r="D75" s="139"/>
      <c r="E75" s="82" t="s">
        <v>79</v>
      </c>
      <c r="F75" s="139"/>
      <c r="G75" s="82" t="s">
        <v>79</v>
      </c>
      <c r="H75" s="139"/>
      <c r="I75" s="82" t="s">
        <v>73</v>
      </c>
      <c r="J75" s="139"/>
      <c r="K75" s="139"/>
      <c r="L75" s="82" t="s">
        <v>69</v>
      </c>
      <c r="M75" s="139"/>
      <c r="N75" s="139"/>
      <c r="O75" s="82"/>
      <c r="P75" s="139"/>
      <c r="Q75" s="82"/>
      <c r="R75" s="139"/>
      <c r="S75" s="82" t="s">
        <v>129</v>
      </c>
      <c r="T75" s="139"/>
      <c r="U75" s="139"/>
      <c r="V75" s="139"/>
      <c r="W75" s="139"/>
      <c r="X75" s="139"/>
      <c r="Y75" s="139"/>
      <c r="Z75" s="139"/>
      <c r="AA75" s="82" t="s">
        <v>51</v>
      </c>
      <c r="AB75" s="139"/>
      <c r="AC75" s="139"/>
      <c r="AD75" s="139"/>
      <c r="AE75" s="139"/>
      <c r="AF75" s="82" t="s">
        <v>45</v>
      </c>
      <c r="AG75" s="139"/>
      <c r="AH75" s="139"/>
      <c r="AI75" s="37" t="s">
        <v>52</v>
      </c>
      <c r="AJ75" s="82" t="s">
        <v>53</v>
      </c>
      <c r="AK75" s="139"/>
      <c r="AL75" s="139"/>
      <c r="AM75" s="139"/>
      <c r="AN75" s="139"/>
      <c r="AO75" s="139"/>
      <c r="AP75" s="48">
        <v>7200000</v>
      </c>
      <c r="AQ75" s="48">
        <v>0</v>
      </c>
      <c r="AR75" s="48">
        <v>7200000</v>
      </c>
      <c r="AS75" s="134">
        <v>0</v>
      </c>
      <c r="AT75" s="135"/>
      <c r="AU75" s="134">
        <v>0</v>
      </c>
      <c r="AV75" s="135"/>
      <c r="AW75" s="48">
        <v>0</v>
      </c>
      <c r="AX75" s="48">
        <v>0</v>
      </c>
      <c r="AY75" s="48">
        <v>0</v>
      </c>
      <c r="AZ75" s="48">
        <v>0</v>
      </c>
      <c r="BA75" s="48">
        <v>0</v>
      </c>
      <c r="BB75" s="48">
        <v>0</v>
      </c>
      <c r="BC75" s="48">
        <v>0</v>
      </c>
      <c r="BD75" s="48">
        <v>0</v>
      </c>
      <c r="BE75" s="49">
        <f t="shared" si="5"/>
        <v>0</v>
      </c>
      <c r="BF75" s="49">
        <f t="shared" si="6"/>
        <v>0</v>
      </c>
      <c r="BG75" s="49">
        <f t="shared" si="7"/>
        <v>0</v>
      </c>
      <c r="BH75" s="49">
        <f t="shared" si="8"/>
        <v>0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</row>
    <row r="76" spans="1:100" s="58" customFormat="1" ht="13.5" hidden="1" customHeight="1" x14ac:dyDescent="0.25">
      <c r="A76" s="143" t="s">
        <v>187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55">
        <f>+AP58+AP57+AP43+AP42+AP39</f>
        <v>809404384</v>
      </c>
      <c r="AQ76" s="55">
        <f>+AQ58+AQ57+AQ43+AQ42+AQ39</f>
        <v>419692886.01999998</v>
      </c>
      <c r="AR76" s="55">
        <f>+AR58+AR57+AR43+AR42+AR39</f>
        <v>389711497.98000002</v>
      </c>
      <c r="AS76" s="144">
        <f>+AS58+AS57+AS39+AS42+AS43</f>
        <v>0</v>
      </c>
      <c r="AT76" s="145"/>
      <c r="AU76" s="144">
        <f>+AU58+AU57+AU43+AU42+AU39</f>
        <v>415020708.01999998</v>
      </c>
      <c r="AV76" s="145"/>
      <c r="AW76" s="55">
        <f t="shared" ref="AW76:BD76" si="9">+AW58+AW57+AW43+AW42+AW39</f>
        <v>4672178</v>
      </c>
      <c r="AX76" s="55">
        <f t="shared" si="9"/>
        <v>288506698.81999999</v>
      </c>
      <c r="AY76" s="55">
        <f t="shared" si="9"/>
        <v>126514009.2</v>
      </c>
      <c r="AZ76" s="55">
        <f t="shared" si="9"/>
        <v>284880299.81999999</v>
      </c>
      <c r="BA76" s="55">
        <f t="shared" si="9"/>
        <v>3626399</v>
      </c>
      <c r="BB76" s="55">
        <f t="shared" si="9"/>
        <v>284524249.81999999</v>
      </c>
      <c r="BC76" s="55">
        <f t="shared" si="9"/>
        <v>356050</v>
      </c>
      <c r="BD76" s="55">
        <f t="shared" si="9"/>
        <v>0</v>
      </c>
      <c r="BE76" s="51">
        <f t="shared" si="5"/>
        <v>0.51852064841299395</v>
      </c>
      <c r="BF76" s="51">
        <f t="shared" si="6"/>
        <v>0.51274828284102791</v>
      </c>
      <c r="BG76" s="51">
        <f t="shared" si="7"/>
        <v>0.35644321246967697</v>
      </c>
      <c r="BH76" s="51">
        <f t="shared" si="8"/>
        <v>0.35152299078726018</v>
      </c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</row>
    <row r="77" spans="1:100" s="43" customFormat="1" ht="13.5" hidden="1" x14ac:dyDescent="0.25">
      <c r="A77" s="82" t="s">
        <v>43</v>
      </c>
      <c r="B77" s="139"/>
      <c r="C77" s="82" t="s">
        <v>89</v>
      </c>
      <c r="D77" s="139"/>
      <c r="E77" s="82" t="s">
        <v>130</v>
      </c>
      <c r="F77" s="139"/>
      <c r="G77" s="82"/>
      <c r="H77" s="139"/>
      <c r="I77" s="82"/>
      <c r="J77" s="139"/>
      <c r="K77" s="139"/>
      <c r="L77" s="82"/>
      <c r="M77" s="139"/>
      <c r="N77" s="139"/>
      <c r="O77" s="82"/>
      <c r="P77" s="139"/>
      <c r="Q77" s="82"/>
      <c r="R77" s="139"/>
      <c r="S77" s="82" t="s">
        <v>131</v>
      </c>
      <c r="T77" s="139"/>
      <c r="U77" s="139"/>
      <c r="V77" s="139"/>
      <c r="W77" s="139"/>
      <c r="X77" s="139"/>
      <c r="Y77" s="139"/>
      <c r="Z77" s="139"/>
      <c r="AA77" s="82" t="s">
        <v>44</v>
      </c>
      <c r="AB77" s="139"/>
      <c r="AC77" s="139"/>
      <c r="AD77" s="139"/>
      <c r="AE77" s="139"/>
      <c r="AF77" s="82" t="s">
        <v>45</v>
      </c>
      <c r="AG77" s="139"/>
      <c r="AH77" s="139"/>
      <c r="AI77" s="37" t="s">
        <v>46</v>
      </c>
      <c r="AJ77" s="82" t="s">
        <v>47</v>
      </c>
      <c r="AK77" s="139"/>
      <c r="AL77" s="139"/>
      <c r="AM77" s="139"/>
      <c r="AN77" s="139"/>
      <c r="AO77" s="139"/>
      <c r="AP77" s="48">
        <v>17510000</v>
      </c>
      <c r="AQ77" s="48">
        <v>7996143</v>
      </c>
      <c r="AR77" s="48">
        <v>9513857</v>
      </c>
      <c r="AS77" s="134">
        <v>0</v>
      </c>
      <c r="AT77" s="135"/>
      <c r="AU77" s="134">
        <v>7996143</v>
      </c>
      <c r="AV77" s="135"/>
      <c r="AW77" s="48">
        <v>0</v>
      </c>
      <c r="AX77" s="48">
        <v>7996143</v>
      </c>
      <c r="AY77" s="48">
        <v>0</v>
      </c>
      <c r="AZ77" s="48">
        <v>7996143</v>
      </c>
      <c r="BA77" s="48">
        <v>0</v>
      </c>
      <c r="BB77" s="48">
        <v>7996143</v>
      </c>
      <c r="BC77" s="48">
        <v>0</v>
      </c>
      <c r="BD77" s="48">
        <v>0</v>
      </c>
      <c r="BE77" s="49">
        <f t="shared" si="5"/>
        <v>0.45666150770988007</v>
      </c>
      <c r="BF77" s="49">
        <f t="shared" si="6"/>
        <v>0.45666150770988007</v>
      </c>
      <c r="BG77" s="49">
        <f t="shared" si="7"/>
        <v>0.45666150770988007</v>
      </c>
      <c r="BH77" s="49">
        <f t="shared" si="8"/>
        <v>0.45666150770988007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</row>
    <row r="78" spans="1:100" s="43" customFormat="1" ht="13.5" hidden="1" x14ac:dyDescent="0.25">
      <c r="A78" s="82" t="s">
        <v>43</v>
      </c>
      <c r="B78" s="139"/>
      <c r="C78" s="82" t="s">
        <v>89</v>
      </c>
      <c r="D78" s="139"/>
      <c r="E78" s="82" t="s">
        <v>130</v>
      </c>
      <c r="F78" s="139"/>
      <c r="G78" s="82" t="s">
        <v>79</v>
      </c>
      <c r="H78" s="139"/>
      <c r="I78" s="82"/>
      <c r="J78" s="139"/>
      <c r="K78" s="139"/>
      <c r="L78" s="82"/>
      <c r="M78" s="139"/>
      <c r="N78" s="139"/>
      <c r="O78" s="82"/>
      <c r="P78" s="139"/>
      <c r="Q78" s="82"/>
      <c r="R78" s="139"/>
      <c r="S78" s="82" t="s">
        <v>132</v>
      </c>
      <c r="T78" s="139"/>
      <c r="U78" s="139"/>
      <c r="V78" s="139"/>
      <c r="W78" s="139"/>
      <c r="X78" s="139"/>
      <c r="Y78" s="139"/>
      <c r="Z78" s="139"/>
      <c r="AA78" s="82" t="s">
        <v>44</v>
      </c>
      <c r="AB78" s="139"/>
      <c r="AC78" s="139"/>
      <c r="AD78" s="139"/>
      <c r="AE78" s="139"/>
      <c r="AF78" s="82" t="s">
        <v>45</v>
      </c>
      <c r="AG78" s="139"/>
      <c r="AH78" s="139"/>
      <c r="AI78" s="37" t="s">
        <v>46</v>
      </c>
      <c r="AJ78" s="82" t="s">
        <v>47</v>
      </c>
      <c r="AK78" s="139"/>
      <c r="AL78" s="139"/>
      <c r="AM78" s="139"/>
      <c r="AN78" s="139"/>
      <c r="AO78" s="139"/>
      <c r="AP78" s="48">
        <v>17510000</v>
      </c>
      <c r="AQ78" s="48">
        <v>7996143</v>
      </c>
      <c r="AR78" s="48">
        <v>9513857</v>
      </c>
      <c r="AS78" s="134">
        <v>0</v>
      </c>
      <c r="AT78" s="135"/>
      <c r="AU78" s="134">
        <v>7996143</v>
      </c>
      <c r="AV78" s="135"/>
      <c r="AW78" s="48">
        <v>0</v>
      </c>
      <c r="AX78" s="48">
        <v>7996143</v>
      </c>
      <c r="AY78" s="48">
        <v>0</v>
      </c>
      <c r="AZ78" s="48">
        <v>7996143</v>
      </c>
      <c r="BA78" s="48">
        <v>0</v>
      </c>
      <c r="BB78" s="48">
        <v>7996143</v>
      </c>
      <c r="BC78" s="48">
        <v>0</v>
      </c>
      <c r="BD78" s="48">
        <v>0</v>
      </c>
      <c r="BE78" s="49">
        <f t="shared" si="5"/>
        <v>0.45666150770988007</v>
      </c>
      <c r="BF78" s="49">
        <f t="shared" si="6"/>
        <v>0.45666150770988007</v>
      </c>
      <c r="BG78" s="49">
        <f t="shared" si="7"/>
        <v>0.45666150770988007</v>
      </c>
      <c r="BH78" s="49">
        <f t="shared" si="8"/>
        <v>0.45666150770988007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</row>
    <row r="79" spans="1:100" s="47" customFormat="1" ht="13.5" hidden="1" x14ac:dyDescent="0.25">
      <c r="A79" s="88" t="s">
        <v>43</v>
      </c>
      <c r="B79" s="140"/>
      <c r="C79" s="88" t="s">
        <v>89</v>
      </c>
      <c r="D79" s="140"/>
      <c r="E79" s="88" t="s">
        <v>130</v>
      </c>
      <c r="F79" s="140"/>
      <c r="G79" s="88" t="s">
        <v>79</v>
      </c>
      <c r="H79" s="140"/>
      <c r="I79" s="88" t="s">
        <v>77</v>
      </c>
      <c r="J79" s="140"/>
      <c r="K79" s="140"/>
      <c r="L79" s="88"/>
      <c r="M79" s="140"/>
      <c r="N79" s="140"/>
      <c r="O79" s="88"/>
      <c r="P79" s="140"/>
      <c r="Q79" s="88"/>
      <c r="R79" s="140"/>
      <c r="S79" s="88" t="s">
        <v>133</v>
      </c>
      <c r="T79" s="140"/>
      <c r="U79" s="140"/>
      <c r="V79" s="140"/>
      <c r="W79" s="140"/>
      <c r="X79" s="140"/>
      <c r="Y79" s="140"/>
      <c r="Z79" s="140"/>
      <c r="AA79" s="88" t="s">
        <v>44</v>
      </c>
      <c r="AB79" s="140"/>
      <c r="AC79" s="140"/>
      <c r="AD79" s="140"/>
      <c r="AE79" s="140"/>
      <c r="AF79" s="88" t="s">
        <v>45</v>
      </c>
      <c r="AG79" s="140"/>
      <c r="AH79" s="140"/>
      <c r="AI79" s="38" t="s">
        <v>46</v>
      </c>
      <c r="AJ79" s="88" t="s">
        <v>47</v>
      </c>
      <c r="AK79" s="140"/>
      <c r="AL79" s="140"/>
      <c r="AM79" s="140"/>
      <c r="AN79" s="140"/>
      <c r="AO79" s="140"/>
      <c r="AP79" s="44">
        <v>17510000</v>
      </c>
      <c r="AQ79" s="44">
        <v>7996143</v>
      </c>
      <c r="AR79" s="44">
        <v>9513857</v>
      </c>
      <c r="AS79" s="141">
        <v>0</v>
      </c>
      <c r="AT79" s="142"/>
      <c r="AU79" s="141">
        <v>7996143</v>
      </c>
      <c r="AV79" s="142"/>
      <c r="AW79" s="44">
        <v>0</v>
      </c>
      <c r="AX79" s="44">
        <v>7996143</v>
      </c>
      <c r="AY79" s="44">
        <v>0</v>
      </c>
      <c r="AZ79" s="44">
        <v>7996143</v>
      </c>
      <c r="BA79" s="44">
        <v>0</v>
      </c>
      <c r="BB79" s="44">
        <v>7996143</v>
      </c>
      <c r="BC79" s="44">
        <v>0</v>
      </c>
      <c r="BD79" s="44">
        <v>0</v>
      </c>
      <c r="BE79" s="45">
        <f t="shared" si="5"/>
        <v>0.45666150770988007</v>
      </c>
      <c r="BF79" s="45">
        <f t="shared" si="6"/>
        <v>0.45666150770988007</v>
      </c>
      <c r="BG79" s="45">
        <f t="shared" si="7"/>
        <v>0.45666150770988007</v>
      </c>
      <c r="BH79" s="45">
        <f t="shared" si="8"/>
        <v>0.45666150770988007</v>
      </c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</row>
    <row r="80" spans="1:100" s="43" customFormat="1" ht="13.5" hidden="1" x14ac:dyDescent="0.25">
      <c r="A80" s="82" t="s">
        <v>43</v>
      </c>
      <c r="B80" s="139"/>
      <c r="C80" s="82" t="s">
        <v>89</v>
      </c>
      <c r="D80" s="139"/>
      <c r="E80" s="82" t="s">
        <v>130</v>
      </c>
      <c r="F80" s="139"/>
      <c r="G80" s="82" t="s">
        <v>79</v>
      </c>
      <c r="H80" s="139"/>
      <c r="I80" s="82" t="s">
        <v>77</v>
      </c>
      <c r="J80" s="139"/>
      <c r="K80" s="139"/>
      <c r="L80" s="82" t="s">
        <v>58</v>
      </c>
      <c r="M80" s="139"/>
      <c r="N80" s="139"/>
      <c r="O80" s="82"/>
      <c r="P80" s="139"/>
      <c r="Q80" s="82"/>
      <c r="R80" s="139"/>
      <c r="S80" s="82" t="s">
        <v>134</v>
      </c>
      <c r="T80" s="139"/>
      <c r="U80" s="139"/>
      <c r="V80" s="139"/>
      <c r="W80" s="139"/>
      <c r="X80" s="139"/>
      <c r="Y80" s="139"/>
      <c r="Z80" s="139"/>
      <c r="AA80" s="82" t="s">
        <v>44</v>
      </c>
      <c r="AB80" s="139"/>
      <c r="AC80" s="139"/>
      <c r="AD80" s="139"/>
      <c r="AE80" s="139"/>
      <c r="AF80" s="82" t="s">
        <v>45</v>
      </c>
      <c r="AG80" s="139"/>
      <c r="AH80" s="139"/>
      <c r="AI80" s="37" t="s">
        <v>46</v>
      </c>
      <c r="AJ80" s="82" t="s">
        <v>47</v>
      </c>
      <c r="AK80" s="139"/>
      <c r="AL80" s="139"/>
      <c r="AM80" s="139"/>
      <c r="AN80" s="139"/>
      <c r="AO80" s="139"/>
      <c r="AP80" s="48">
        <v>12360000</v>
      </c>
      <c r="AQ80" s="48">
        <v>7148721</v>
      </c>
      <c r="AR80" s="48">
        <v>5211279</v>
      </c>
      <c r="AS80" s="134">
        <v>0</v>
      </c>
      <c r="AT80" s="135"/>
      <c r="AU80" s="134">
        <v>7148721</v>
      </c>
      <c r="AV80" s="135"/>
      <c r="AW80" s="48">
        <v>0</v>
      </c>
      <c r="AX80" s="48">
        <v>7148721</v>
      </c>
      <c r="AY80" s="48">
        <v>0</v>
      </c>
      <c r="AZ80" s="48">
        <v>7148721</v>
      </c>
      <c r="BA80" s="48">
        <v>0</v>
      </c>
      <c r="BB80" s="48">
        <v>7148721</v>
      </c>
      <c r="BC80" s="48">
        <v>0</v>
      </c>
      <c r="BD80" s="48">
        <v>0</v>
      </c>
      <c r="BE80" s="49">
        <f t="shared" si="5"/>
        <v>0.57837548543689321</v>
      </c>
      <c r="BF80" s="49">
        <f t="shared" si="6"/>
        <v>0.57837548543689321</v>
      </c>
      <c r="BG80" s="49">
        <f t="shared" si="7"/>
        <v>0.57837548543689321</v>
      </c>
      <c r="BH80" s="49">
        <f t="shared" si="8"/>
        <v>0.57837548543689321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</row>
    <row r="81" spans="1:100" s="43" customFormat="1" ht="13.5" hidden="1" x14ac:dyDescent="0.25">
      <c r="A81" s="82" t="s">
        <v>43</v>
      </c>
      <c r="B81" s="139"/>
      <c r="C81" s="82" t="s">
        <v>89</v>
      </c>
      <c r="D81" s="139"/>
      <c r="E81" s="82" t="s">
        <v>130</v>
      </c>
      <c r="F81" s="139"/>
      <c r="G81" s="82" t="s">
        <v>79</v>
      </c>
      <c r="H81" s="139"/>
      <c r="I81" s="82" t="s">
        <v>77</v>
      </c>
      <c r="J81" s="139"/>
      <c r="K81" s="139"/>
      <c r="L81" s="82" t="s">
        <v>82</v>
      </c>
      <c r="M81" s="139"/>
      <c r="N81" s="139"/>
      <c r="O81" s="82"/>
      <c r="P81" s="139"/>
      <c r="Q81" s="82"/>
      <c r="R81" s="139"/>
      <c r="S81" s="82" t="s">
        <v>135</v>
      </c>
      <c r="T81" s="139"/>
      <c r="U81" s="139"/>
      <c r="V81" s="139"/>
      <c r="W81" s="139"/>
      <c r="X81" s="139"/>
      <c r="Y81" s="139"/>
      <c r="Z81" s="139"/>
      <c r="AA81" s="82" t="s">
        <v>44</v>
      </c>
      <c r="AB81" s="139"/>
      <c r="AC81" s="139"/>
      <c r="AD81" s="139"/>
      <c r="AE81" s="139"/>
      <c r="AF81" s="82" t="s">
        <v>45</v>
      </c>
      <c r="AG81" s="139"/>
      <c r="AH81" s="139"/>
      <c r="AI81" s="37" t="s">
        <v>46</v>
      </c>
      <c r="AJ81" s="82" t="s">
        <v>47</v>
      </c>
      <c r="AK81" s="139"/>
      <c r="AL81" s="139"/>
      <c r="AM81" s="139"/>
      <c r="AN81" s="139"/>
      <c r="AO81" s="139"/>
      <c r="AP81" s="48">
        <v>5150000</v>
      </c>
      <c r="AQ81" s="48">
        <v>847422</v>
      </c>
      <c r="AR81" s="48">
        <v>4302578</v>
      </c>
      <c r="AS81" s="134">
        <v>0</v>
      </c>
      <c r="AT81" s="135"/>
      <c r="AU81" s="134">
        <v>847422</v>
      </c>
      <c r="AV81" s="135"/>
      <c r="AW81" s="48">
        <v>0</v>
      </c>
      <c r="AX81" s="48">
        <v>847422</v>
      </c>
      <c r="AY81" s="48">
        <v>0</v>
      </c>
      <c r="AZ81" s="48">
        <v>847422</v>
      </c>
      <c r="BA81" s="48">
        <v>0</v>
      </c>
      <c r="BB81" s="48">
        <v>847422</v>
      </c>
      <c r="BC81" s="48">
        <v>0</v>
      </c>
      <c r="BD81" s="48">
        <v>0</v>
      </c>
      <c r="BE81" s="49">
        <f t="shared" si="5"/>
        <v>0.16454796116504855</v>
      </c>
      <c r="BF81" s="49">
        <f t="shared" si="6"/>
        <v>0.16454796116504855</v>
      </c>
      <c r="BG81" s="49">
        <f t="shared" si="7"/>
        <v>0.16454796116504855</v>
      </c>
      <c r="BH81" s="49">
        <f t="shared" si="8"/>
        <v>0.16454796116504855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</row>
    <row r="82" spans="1:100" s="47" customFormat="1" ht="13.5" hidden="1" x14ac:dyDescent="0.25">
      <c r="A82" s="88" t="s">
        <v>43</v>
      </c>
      <c r="B82" s="140"/>
      <c r="C82" s="88" t="s">
        <v>89</v>
      </c>
      <c r="D82" s="140"/>
      <c r="E82" s="88" t="s">
        <v>46</v>
      </c>
      <c r="F82" s="140"/>
      <c r="G82" s="88"/>
      <c r="H82" s="140"/>
      <c r="I82" s="88"/>
      <c r="J82" s="140"/>
      <c r="K82" s="140"/>
      <c r="L82" s="88"/>
      <c r="M82" s="140"/>
      <c r="N82" s="140"/>
      <c r="O82" s="88"/>
      <c r="P82" s="140"/>
      <c r="Q82" s="88"/>
      <c r="R82" s="140"/>
      <c r="S82" s="88" t="s">
        <v>136</v>
      </c>
      <c r="T82" s="140"/>
      <c r="U82" s="140"/>
      <c r="V82" s="140"/>
      <c r="W82" s="140"/>
      <c r="X82" s="140"/>
      <c r="Y82" s="140"/>
      <c r="Z82" s="140"/>
      <c r="AA82" s="88" t="s">
        <v>44</v>
      </c>
      <c r="AB82" s="140"/>
      <c r="AC82" s="140"/>
      <c r="AD82" s="140"/>
      <c r="AE82" s="140"/>
      <c r="AF82" s="88" t="s">
        <v>45</v>
      </c>
      <c r="AG82" s="140"/>
      <c r="AH82" s="140"/>
      <c r="AI82" s="38" t="s">
        <v>46</v>
      </c>
      <c r="AJ82" s="88" t="s">
        <v>47</v>
      </c>
      <c r="AK82" s="140"/>
      <c r="AL82" s="140"/>
      <c r="AM82" s="140"/>
      <c r="AN82" s="140"/>
      <c r="AO82" s="140"/>
      <c r="AP82" s="44">
        <v>300000000</v>
      </c>
      <c r="AQ82" s="44">
        <v>0</v>
      </c>
      <c r="AR82" s="44">
        <v>300000000</v>
      </c>
      <c r="AS82" s="141">
        <v>0</v>
      </c>
      <c r="AT82" s="142"/>
      <c r="AU82" s="141">
        <v>0</v>
      </c>
      <c r="AV82" s="142"/>
      <c r="AW82" s="44">
        <v>0</v>
      </c>
      <c r="AX82" s="44">
        <v>0</v>
      </c>
      <c r="AY82" s="44">
        <v>0</v>
      </c>
      <c r="AZ82" s="44">
        <v>0</v>
      </c>
      <c r="BA82" s="44">
        <v>0</v>
      </c>
      <c r="BB82" s="44">
        <v>0</v>
      </c>
      <c r="BC82" s="44">
        <v>0</v>
      </c>
      <c r="BD82" s="44">
        <v>0</v>
      </c>
      <c r="BE82" s="45">
        <f t="shared" si="5"/>
        <v>0</v>
      </c>
      <c r="BF82" s="45">
        <f t="shared" si="6"/>
        <v>0</v>
      </c>
      <c r="BG82" s="45">
        <f t="shared" si="7"/>
        <v>0</v>
      </c>
      <c r="BH82" s="45">
        <f t="shared" si="8"/>
        <v>0</v>
      </c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</row>
    <row r="83" spans="1:100" s="43" customFormat="1" ht="13.5" hidden="1" x14ac:dyDescent="0.25">
      <c r="A83" s="82" t="s">
        <v>43</v>
      </c>
      <c r="B83" s="139"/>
      <c r="C83" s="82" t="s">
        <v>89</v>
      </c>
      <c r="D83" s="139"/>
      <c r="E83" s="82" t="s">
        <v>46</v>
      </c>
      <c r="F83" s="139"/>
      <c r="G83" s="82" t="s">
        <v>54</v>
      </c>
      <c r="H83" s="139"/>
      <c r="I83" s="82"/>
      <c r="J83" s="139"/>
      <c r="K83" s="139"/>
      <c r="L83" s="82"/>
      <c r="M83" s="139"/>
      <c r="N83" s="139"/>
      <c r="O83" s="82"/>
      <c r="P83" s="139"/>
      <c r="Q83" s="82"/>
      <c r="R83" s="139"/>
      <c r="S83" s="82" t="s">
        <v>137</v>
      </c>
      <c r="T83" s="139"/>
      <c r="U83" s="139"/>
      <c r="V83" s="139"/>
      <c r="W83" s="139"/>
      <c r="X83" s="139"/>
      <c r="Y83" s="139"/>
      <c r="Z83" s="139"/>
      <c r="AA83" s="82" t="s">
        <v>44</v>
      </c>
      <c r="AB83" s="139"/>
      <c r="AC83" s="139"/>
      <c r="AD83" s="139"/>
      <c r="AE83" s="139"/>
      <c r="AF83" s="82" t="s">
        <v>45</v>
      </c>
      <c r="AG83" s="139"/>
      <c r="AH83" s="139"/>
      <c r="AI83" s="37" t="s">
        <v>46</v>
      </c>
      <c r="AJ83" s="82" t="s">
        <v>47</v>
      </c>
      <c r="AK83" s="139"/>
      <c r="AL83" s="139"/>
      <c r="AM83" s="139"/>
      <c r="AN83" s="139"/>
      <c r="AO83" s="139"/>
      <c r="AP83" s="48">
        <v>300000000</v>
      </c>
      <c r="AQ83" s="48">
        <v>0</v>
      </c>
      <c r="AR83" s="48">
        <v>300000000</v>
      </c>
      <c r="AS83" s="134">
        <v>0</v>
      </c>
      <c r="AT83" s="135"/>
      <c r="AU83" s="134">
        <v>0</v>
      </c>
      <c r="AV83" s="135"/>
      <c r="AW83" s="48">
        <v>0</v>
      </c>
      <c r="AX83" s="48">
        <v>0</v>
      </c>
      <c r="AY83" s="48">
        <v>0</v>
      </c>
      <c r="AZ83" s="48">
        <v>0</v>
      </c>
      <c r="BA83" s="48">
        <v>0</v>
      </c>
      <c r="BB83" s="48">
        <v>0</v>
      </c>
      <c r="BC83" s="48">
        <v>0</v>
      </c>
      <c r="BD83" s="48">
        <v>0</v>
      </c>
      <c r="BE83" s="49">
        <f t="shared" si="5"/>
        <v>0</v>
      </c>
      <c r="BF83" s="49">
        <f t="shared" si="6"/>
        <v>0</v>
      </c>
      <c r="BG83" s="49">
        <f t="shared" si="7"/>
        <v>0</v>
      </c>
      <c r="BH83" s="49">
        <f t="shared" si="8"/>
        <v>0</v>
      </c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</row>
    <row r="84" spans="1:100" s="43" customFormat="1" ht="13.5" hidden="1" x14ac:dyDescent="0.25">
      <c r="A84" s="82" t="s">
        <v>43</v>
      </c>
      <c r="B84" s="139"/>
      <c r="C84" s="82" t="s">
        <v>89</v>
      </c>
      <c r="D84" s="139"/>
      <c r="E84" s="82" t="s">
        <v>46</v>
      </c>
      <c r="F84" s="139"/>
      <c r="G84" s="82" t="s">
        <v>54</v>
      </c>
      <c r="H84" s="139"/>
      <c r="I84" s="82" t="s">
        <v>58</v>
      </c>
      <c r="J84" s="139"/>
      <c r="K84" s="139"/>
      <c r="L84" s="82"/>
      <c r="M84" s="139"/>
      <c r="N84" s="139"/>
      <c r="O84" s="82"/>
      <c r="P84" s="139"/>
      <c r="Q84" s="82"/>
      <c r="R84" s="139"/>
      <c r="S84" s="82" t="s">
        <v>138</v>
      </c>
      <c r="T84" s="139"/>
      <c r="U84" s="139"/>
      <c r="V84" s="139"/>
      <c r="W84" s="139"/>
      <c r="X84" s="139"/>
      <c r="Y84" s="139"/>
      <c r="Z84" s="139"/>
      <c r="AA84" s="82" t="s">
        <v>44</v>
      </c>
      <c r="AB84" s="139"/>
      <c r="AC84" s="139"/>
      <c r="AD84" s="139"/>
      <c r="AE84" s="139"/>
      <c r="AF84" s="82" t="s">
        <v>45</v>
      </c>
      <c r="AG84" s="139"/>
      <c r="AH84" s="139"/>
      <c r="AI84" s="37" t="s">
        <v>46</v>
      </c>
      <c r="AJ84" s="82" t="s">
        <v>47</v>
      </c>
      <c r="AK84" s="139"/>
      <c r="AL84" s="139"/>
      <c r="AM84" s="139"/>
      <c r="AN84" s="139"/>
      <c r="AO84" s="139"/>
      <c r="AP84" s="48">
        <v>300000000</v>
      </c>
      <c r="AQ84" s="48">
        <v>0</v>
      </c>
      <c r="AR84" s="48">
        <v>300000000</v>
      </c>
      <c r="AS84" s="134">
        <v>0</v>
      </c>
      <c r="AT84" s="135"/>
      <c r="AU84" s="134">
        <v>0</v>
      </c>
      <c r="AV84" s="135"/>
      <c r="AW84" s="48">
        <v>0</v>
      </c>
      <c r="AX84" s="48">
        <v>0</v>
      </c>
      <c r="AY84" s="48">
        <v>0</v>
      </c>
      <c r="AZ84" s="48">
        <v>0</v>
      </c>
      <c r="BA84" s="48">
        <v>0</v>
      </c>
      <c r="BB84" s="48">
        <v>0</v>
      </c>
      <c r="BC84" s="48">
        <v>0</v>
      </c>
      <c r="BD84" s="48">
        <v>0</v>
      </c>
      <c r="BE84" s="49">
        <f t="shared" si="5"/>
        <v>0</v>
      </c>
      <c r="BF84" s="49">
        <f t="shared" si="6"/>
        <v>0</v>
      </c>
      <c r="BG84" s="49">
        <f t="shared" si="7"/>
        <v>0</v>
      </c>
      <c r="BH84" s="49">
        <f t="shared" si="8"/>
        <v>0</v>
      </c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</row>
    <row r="85" spans="1:100" s="47" customFormat="1" ht="13.5" hidden="1" x14ac:dyDescent="0.25">
      <c r="A85" s="88" t="s">
        <v>43</v>
      </c>
      <c r="B85" s="140"/>
      <c r="C85" s="88" t="s">
        <v>139</v>
      </c>
      <c r="D85" s="140"/>
      <c r="E85" s="88" t="s">
        <v>54</v>
      </c>
      <c r="F85" s="140"/>
      <c r="G85" s="88"/>
      <c r="H85" s="140"/>
      <c r="I85" s="88"/>
      <c r="J85" s="140"/>
      <c r="K85" s="140"/>
      <c r="L85" s="88"/>
      <c r="M85" s="140"/>
      <c r="N85" s="140"/>
      <c r="O85" s="88"/>
      <c r="P85" s="140"/>
      <c r="Q85" s="88"/>
      <c r="R85" s="140"/>
      <c r="S85" s="88" t="s">
        <v>140</v>
      </c>
      <c r="T85" s="140"/>
      <c r="U85" s="140"/>
      <c r="V85" s="140"/>
      <c r="W85" s="140"/>
      <c r="X85" s="140"/>
      <c r="Y85" s="140"/>
      <c r="Z85" s="140"/>
      <c r="AA85" s="88" t="s">
        <v>44</v>
      </c>
      <c r="AB85" s="140"/>
      <c r="AC85" s="140"/>
      <c r="AD85" s="140"/>
      <c r="AE85" s="140"/>
      <c r="AF85" s="88" t="s">
        <v>45</v>
      </c>
      <c r="AG85" s="140"/>
      <c r="AH85" s="140"/>
      <c r="AI85" s="38" t="s">
        <v>46</v>
      </c>
      <c r="AJ85" s="88" t="s">
        <v>47</v>
      </c>
      <c r="AK85" s="140"/>
      <c r="AL85" s="140"/>
      <c r="AM85" s="140"/>
      <c r="AN85" s="140"/>
      <c r="AO85" s="140"/>
      <c r="AP85" s="44">
        <v>23320206</v>
      </c>
      <c r="AQ85" s="44">
        <v>22600206</v>
      </c>
      <c r="AR85" s="44">
        <v>720000</v>
      </c>
      <c r="AS85" s="141">
        <v>0</v>
      </c>
      <c r="AT85" s="142"/>
      <c r="AU85" s="141">
        <v>22600206</v>
      </c>
      <c r="AV85" s="142"/>
      <c r="AW85" s="44">
        <v>0</v>
      </c>
      <c r="AX85" s="44">
        <v>22600206</v>
      </c>
      <c r="AY85" s="44">
        <v>0</v>
      </c>
      <c r="AZ85" s="44">
        <v>22600206</v>
      </c>
      <c r="BA85" s="44">
        <v>0</v>
      </c>
      <c r="BB85" s="44">
        <v>22600206</v>
      </c>
      <c r="BC85" s="44">
        <v>0</v>
      </c>
      <c r="BD85" s="44">
        <v>0</v>
      </c>
      <c r="BE85" s="45">
        <f t="shared" si="5"/>
        <v>0.96912548714192315</v>
      </c>
      <c r="BF85" s="45">
        <f t="shared" si="6"/>
        <v>0.96912548714192315</v>
      </c>
      <c r="BG85" s="45">
        <f t="shared" si="7"/>
        <v>0.96912548714192315</v>
      </c>
      <c r="BH85" s="45">
        <f t="shared" si="8"/>
        <v>0.96912548714192315</v>
      </c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</row>
    <row r="86" spans="1:100" s="43" customFormat="1" ht="13.5" hidden="1" x14ac:dyDescent="0.25">
      <c r="A86" s="82" t="s">
        <v>43</v>
      </c>
      <c r="B86" s="139"/>
      <c r="C86" s="82" t="s">
        <v>139</v>
      </c>
      <c r="D86" s="139"/>
      <c r="E86" s="82" t="s">
        <v>54</v>
      </c>
      <c r="F86" s="139"/>
      <c r="G86" s="82" t="s">
        <v>79</v>
      </c>
      <c r="H86" s="139"/>
      <c r="I86" s="82"/>
      <c r="J86" s="139"/>
      <c r="K86" s="139"/>
      <c r="L86" s="82"/>
      <c r="M86" s="139"/>
      <c r="N86" s="139"/>
      <c r="O86" s="82"/>
      <c r="P86" s="139"/>
      <c r="Q86" s="82"/>
      <c r="R86" s="139"/>
      <c r="S86" s="82" t="s">
        <v>141</v>
      </c>
      <c r="T86" s="139"/>
      <c r="U86" s="139"/>
      <c r="V86" s="139"/>
      <c r="W86" s="139"/>
      <c r="X86" s="139"/>
      <c r="Y86" s="139"/>
      <c r="Z86" s="139"/>
      <c r="AA86" s="82" t="s">
        <v>44</v>
      </c>
      <c r="AB86" s="139"/>
      <c r="AC86" s="139"/>
      <c r="AD86" s="139"/>
      <c r="AE86" s="139"/>
      <c r="AF86" s="82" t="s">
        <v>45</v>
      </c>
      <c r="AG86" s="139"/>
      <c r="AH86" s="139"/>
      <c r="AI86" s="37" t="s">
        <v>46</v>
      </c>
      <c r="AJ86" s="82" t="s">
        <v>47</v>
      </c>
      <c r="AK86" s="139"/>
      <c r="AL86" s="139"/>
      <c r="AM86" s="139"/>
      <c r="AN86" s="139"/>
      <c r="AO86" s="139"/>
      <c r="AP86" s="48">
        <v>23320206</v>
      </c>
      <c r="AQ86" s="48">
        <v>22600206</v>
      </c>
      <c r="AR86" s="48">
        <v>720000</v>
      </c>
      <c r="AS86" s="134">
        <v>0</v>
      </c>
      <c r="AT86" s="135"/>
      <c r="AU86" s="134">
        <v>22600206</v>
      </c>
      <c r="AV86" s="135"/>
      <c r="AW86" s="48">
        <v>0</v>
      </c>
      <c r="AX86" s="48">
        <v>22600206</v>
      </c>
      <c r="AY86" s="48">
        <v>0</v>
      </c>
      <c r="AZ86" s="48">
        <v>22600206</v>
      </c>
      <c r="BA86" s="48">
        <v>0</v>
      </c>
      <c r="BB86" s="48">
        <v>22600206</v>
      </c>
      <c r="BC86" s="48">
        <v>0</v>
      </c>
      <c r="BD86" s="48">
        <v>0</v>
      </c>
      <c r="BE86" s="49">
        <f t="shared" si="5"/>
        <v>0.96912548714192315</v>
      </c>
      <c r="BF86" s="49">
        <f t="shared" si="6"/>
        <v>0.96912548714192315</v>
      </c>
      <c r="BG86" s="49">
        <f t="shared" si="7"/>
        <v>0.96912548714192315</v>
      </c>
      <c r="BH86" s="49">
        <f t="shared" si="8"/>
        <v>0.96912548714192315</v>
      </c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</row>
    <row r="87" spans="1:100" s="43" customFormat="1" ht="13.5" hidden="1" x14ac:dyDescent="0.25">
      <c r="A87" s="82" t="s">
        <v>43</v>
      </c>
      <c r="B87" s="139"/>
      <c r="C87" s="82" t="s">
        <v>139</v>
      </c>
      <c r="D87" s="139"/>
      <c r="E87" s="82" t="s">
        <v>54</v>
      </c>
      <c r="F87" s="139"/>
      <c r="G87" s="82" t="s">
        <v>79</v>
      </c>
      <c r="H87" s="139"/>
      <c r="I87" s="82" t="s">
        <v>58</v>
      </c>
      <c r="J87" s="139"/>
      <c r="K87" s="139"/>
      <c r="L87" s="82"/>
      <c r="M87" s="139"/>
      <c r="N87" s="139"/>
      <c r="O87" s="82"/>
      <c r="P87" s="139"/>
      <c r="Q87" s="82"/>
      <c r="R87" s="139"/>
      <c r="S87" s="82" t="s">
        <v>142</v>
      </c>
      <c r="T87" s="139"/>
      <c r="U87" s="139"/>
      <c r="V87" s="139"/>
      <c r="W87" s="139"/>
      <c r="X87" s="139"/>
      <c r="Y87" s="139"/>
      <c r="Z87" s="139"/>
      <c r="AA87" s="82" t="s">
        <v>44</v>
      </c>
      <c r="AB87" s="139"/>
      <c r="AC87" s="139"/>
      <c r="AD87" s="139"/>
      <c r="AE87" s="139"/>
      <c r="AF87" s="82" t="s">
        <v>45</v>
      </c>
      <c r="AG87" s="139"/>
      <c r="AH87" s="139"/>
      <c r="AI87" s="37" t="s">
        <v>46</v>
      </c>
      <c r="AJ87" s="82" t="s">
        <v>47</v>
      </c>
      <c r="AK87" s="139"/>
      <c r="AL87" s="139"/>
      <c r="AM87" s="139"/>
      <c r="AN87" s="139"/>
      <c r="AO87" s="139"/>
      <c r="AP87" s="48">
        <v>23261206</v>
      </c>
      <c r="AQ87" s="48">
        <v>22541206</v>
      </c>
      <c r="AR87" s="48">
        <v>720000</v>
      </c>
      <c r="AS87" s="134">
        <v>0</v>
      </c>
      <c r="AT87" s="135"/>
      <c r="AU87" s="134">
        <v>22541206</v>
      </c>
      <c r="AV87" s="135"/>
      <c r="AW87" s="48">
        <v>0</v>
      </c>
      <c r="AX87" s="48">
        <v>22541206</v>
      </c>
      <c r="AY87" s="48">
        <v>0</v>
      </c>
      <c r="AZ87" s="48">
        <v>22541206</v>
      </c>
      <c r="BA87" s="48">
        <v>0</v>
      </c>
      <c r="BB87" s="48">
        <v>22541206</v>
      </c>
      <c r="BC87" s="48">
        <v>0</v>
      </c>
      <c r="BD87" s="48">
        <v>0</v>
      </c>
      <c r="BE87" s="49">
        <f t="shared" si="5"/>
        <v>0.96904717665971407</v>
      </c>
      <c r="BF87" s="49">
        <f t="shared" si="6"/>
        <v>0.96904717665971407</v>
      </c>
      <c r="BG87" s="49">
        <f t="shared" si="7"/>
        <v>0.96904717665971407</v>
      </c>
      <c r="BH87" s="49">
        <f t="shared" si="8"/>
        <v>0.96904717665971407</v>
      </c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</row>
    <row r="88" spans="1:100" s="43" customFormat="1" ht="13.5" hidden="1" x14ac:dyDescent="0.25">
      <c r="A88" s="82" t="s">
        <v>43</v>
      </c>
      <c r="B88" s="139"/>
      <c r="C88" s="82" t="s">
        <v>139</v>
      </c>
      <c r="D88" s="139"/>
      <c r="E88" s="82" t="s">
        <v>54</v>
      </c>
      <c r="F88" s="139"/>
      <c r="G88" s="82" t="s">
        <v>79</v>
      </c>
      <c r="H88" s="139"/>
      <c r="I88" s="82" t="s">
        <v>67</v>
      </c>
      <c r="J88" s="139"/>
      <c r="K88" s="139"/>
      <c r="L88" s="82"/>
      <c r="M88" s="139"/>
      <c r="N88" s="139"/>
      <c r="O88" s="82"/>
      <c r="P88" s="139"/>
      <c r="Q88" s="82"/>
      <c r="R88" s="139"/>
      <c r="S88" s="82" t="s">
        <v>143</v>
      </c>
      <c r="T88" s="139"/>
      <c r="U88" s="139"/>
      <c r="V88" s="139"/>
      <c r="W88" s="139"/>
      <c r="X88" s="139"/>
      <c r="Y88" s="139"/>
      <c r="Z88" s="139"/>
      <c r="AA88" s="82" t="s">
        <v>44</v>
      </c>
      <c r="AB88" s="139"/>
      <c r="AC88" s="139"/>
      <c r="AD88" s="139"/>
      <c r="AE88" s="139"/>
      <c r="AF88" s="82" t="s">
        <v>45</v>
      </c>
      <c r="AG88" s="139"/>
      <c r="AH88" s="139"/>
      <c r="AI88" s="37" t="s">
        <v>46</v>
      </c>
      <c r="AJ88" s="82" t="s">
        <v>47</v>
      </c>
      <c r="AK88" s="139"/>
      <c r="AL88" s="139"/>
      <c r="AM88" s="139"/>
      <c r="AN88" s="139"/>
      <c r="AO88" s="139"/>
      <c r="AP88" s="48">
        <v>59000</v>
      </c>
      <c r="AQ88" s="48">
        <v>59000</v>
      </c>
      <c r="AR88" s="48">
        <v>0</v>
      </c>
      <c r="AS88" s="134">
        <v>0</v>
      </c>
      <c r="AT88" s="135"/>
      <c r="AU88" s="134">
        <v>59000</v>
      </c>
      <c r="AV88" s="135"/>
      <c r="AW88" s="48">
        <v>0</v>
      </c>
      <c r="AX88" s="48">
        <v>59000</v>
      </c>
      <c r="AY88" s="48">
        <v>0</v>
      </c>
      <c r="AZ88" s="48">
        <v>59000</v>
      </c>
      <c r="BA88" s="48">
        <v>0</v>
      </c>
      <c r="BB88" s="48">
        <v>59000</v>
      </c>
      <c r="BC88" s="48">
        <v>0</v>
      </c>
      <c r="BD88" s="48">
        <v>0</v>
      </c>
      <c r="BE88" s="49">
        <f t="shared" si="5"/>
        <v>1</v>
      </c>
      <c r="BF88" s="49">
        <f t="shared" si="6"/>
        <v>1</v>
      </c>
      <c r="BG88" s="49">
        <f t="shared" si="7"/>
        <v>1</v>
      </c>
      <c r="BH88" s="49">
        <f t="shared" si="8"/>
        <v>1</v>
      </c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</row>
    <row r="89" spans="1:100" s="47" customFormat="1" ht="13.5" hidden="1" x14ac:dyDescent="0.25">
      <c r="A89" s="88" t="s">
        <v>43</v>
      </c>
      <c r="B89" s="140"/>
      <c r="C89" s="88" t="s">
        <v>139</v>
      </c>
      <c r="D89" s="140"/>
      <c r="E89" s="88" t="s">
        <v>89</v>
      </c>
      <c r="F89" s="140"/>
      <c r="G89" s="88"/>
      <c r="H89" s="140"/>
      <c r="I89" s="88"/>
      <c r="J89" s="140"/>
      <c r="K89" s="140"/>
      <c r="L89" s="88"/>
      <c r="M89" s="140"/>
      <c r="N89" s="140"/>
      <c r="O89" s="88"/>
      <c r="P89" s="140"/>
      <c r="Q89" s="88"/>
      <c r="R89" s="140"/>
      <c r="S89" s="88" t="s">
        <v>144</v>
      </c>
      <c r="T89" s="140"/>
      <c r="U89" s="140"/>
      <c r="V89" s="140"/>
      <c r="W89" s="140"/>
      <c r="X89" s="140"/>
      <c r="Y89" s="140"/>
      <c r="Z89" s="140"/>
      <c r="AA89" s="88" t="s">
        <v>44</v>
      </c>
      <c r="AB89" s="140"/>
      <c r="AC89" s="140"/>
      <c r="AD89" s="140"/>
      <c r="AE89" s="140"/>
      <c r="AF89" s="88" t="s">
        <v>45</v>
      </c>
      <c r="AG89" s="140"/>
      <c r="AH89" s="140"/>
      <c r="AI89" s="38" t="s">
        <v>46</v>
      </c>
      <c r="AJ89" s="88" t="s">
        <v>47</v>
      </c>
      <c r="AK89" s="140"/>
      <c r="AL89" s="140"/>
      <c r="AM89" s="140"/>
      <c r="AN89" s="140"/>
      <c r="AO89" s="140"/>
      <c r="AP89" s="44">
        <v>0</v>
      </c>
      <c r="AQ89" s="44">
        <v>0</v>
      </c>
      <c r="AR89" s="44">
        <v>0</v>
      </c>
      <c r="AS89" s="141">
        <v>0</v>
      </c>
      <c r="AT89" s="142"/>
      <c r="AU89" s="141">
        <v>0</v>
      </c>
      <c r="AV89" s="142"/>
      <c r="AW89" s="44">
        <v>0</v>
      </c>
      <c r="AX89" s="44">
        <v>0</v>
      </c>
      <c r="AY89" s="44">
        <v>0</v>
      </c>
      <c r="AZ89" s="44">
        <v>0</v>
      </c>
      <c r="BA89" s="44">
        <v>0</v>
      </c>
      <c r="BB89" s="44">
        <v>0</v>
      </c>
      <c r="BC89" s="44">
        <v>0</v>
      </c>
      <c r="BD89" s="44">
        <v>0</v>
      </c>
      <c r="BE89" s="45">
        <v>0</v>
      </c>
      <c r="BF89" s="45">
        <v>0</v>
      </c>
      <c r="BG89" s="45">
        <v>0</v>
      </c>
      <c r="BH89" s="45">
        <v>0</v>
      </c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</row>
    <row r="90" spans="1:100" s="47" customFormat="1" ht="13.5" hidden="1" x14ac:dyDescent="0.25">
      <c r="A90" s="88" t="s">
        <v>43</v>
      </c>
      <c r="B90" s="140"/>
      <c r="C90" s="88" t="s">
        <v>139</v>
      </c>
      <c r="D90" s="140"/>
      <c r="E90" s="88" t="s">
        <v>130</v>
      </c>
      <c r="F90" s="140"/>
      <c r="G90" s="88"/>
      <c r="H90" s="140"/>
      <c r="I90" s="88"/>
      <c r="J90" s="140"/>
      <c r="K90" s="140"/>
      <c r="L90" s="88"/>
      <c r="M90" s="140"/>
      <c r="N90" s="140"/>
      <c r="O90" s="88"/>
      <c r="P90" s="140"/>
      <c r="Q90" s="88"/>
      <c r="R90" s="140"/>
      <c r="S90" s="88" t="s">
        <v>145</v>
      </c>
      <c r="T90" s="140"/>
      <c r="U90" s="140"/>
      <c r="V90" s="140"/>
      <c r="W90" s="140"/>
      <c r="X90" s="140"/>
      <c r="Y90" s="140"/>
      <c r="Z90" s="140"/>
      <c r="AA90" s="88" t="s">
        <v>44</v>
      </c>
      <c r="AB90" s="140"/>
      <c r="AC90" s="140"/>
      <c r="AD90" s="140"/>
      <c r="AE90" s="140"/>
      <c r="AF90" s="88" t="s">
        <v>48</v>
      </c>
      <c r="AG90" s="140"/>
      <c r="AH90" s="140"/>
      <c r="AI90" s="38" t="s">
        <v>49</v>
      </c>
      <c r="AJ90" s="88" t="s">
        <v>50</v>
      </c>
      <c r="AK90" s="140"/>
      <c r="AL90" s="140"/>
      <c r="AM90" s="140"/>
      <c r="AN90" s="140"/>
      <c r="AO90" s="140"/>
      <c r="AP90" s="44">
        <v>16000000</v>
      </c>
      <c r="AQ90" s="44">
        <v>0</v>
      </c>
      <c r="AR90" s="44">
        <v>16000000</v>
      </c>
      <c r="AS90" s="141">
        <v>0</v>
      </c>
      <c r="AT90" s="142"/>
      <c r="AU90" s="141">
        <v>0</v>
      </c>
      <c r="AV90" s="142"/>
      <c r="AW90" s="44">
        <v>0</v>
      </c>
      <c r="AX90" s="44">
        <v>0</v>
      </c>
      <c r="AY90" s="44">
        <v>0</v>
      </c>
      <c r="AZ90" s="44">
        <v>0</v>
      </c>
      <c r="BA90" s="44">
        <v>0</v>
      </c>
      <c r="BB90" s="44">
        <v>0</v>
      </c>
      <c r="BC90" s="44">
        <v>0</v>
      </c>
      <c r="BD90" s="44">
        <v>0</v>
      </c>
      <c r="BE90" s="45">
        <f t="shared" ref="BE90:BE131" si="10">AQ90/AP90</f>
        <v>0</v>
      </c>
      <c r="BF90" s="45">
        <f t="shared" ref="BF90:BF131" si="11">AU90/AP90</f>
        <v>0</v>
      </c>
      <c r="BG90" s="45">
        <f t="shared" ref="BG90:BG131" si="12">+AX90/AP90</f>
        <v>0</v>
      </c>
      <c r="BH90" s="45">
        <f t="shared" ref="BH90:BH131" si="13">BB90/AP90</f>
        <v>0</v>
      </c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</row>
    <row r="91" spans="1:100" s="43" customFormat="1" ht="13.5" hidden="1" x14ac:dyDescent="0.25">
      <c r="A91" s="82" t="s">
        <v>43</v>
      </c>
      <c r="B91" s="139"/>
      <c r="C91" s="82" t="s">
        <v>139</v>
      </c>
      <c r="D91" s="139"/>
      <c r="E91" s="82" t="s">
        <v>130</v>
      </c>
      <c r="F91" s="139"/>
      <c r="G91" s="82" t="s">
        <v>54</v>
      </c>
      <c r="H91" s="139"/>
      <c r="I91" s="82"/>
      <c r="J91" s="139"/>
      <c r="K91" s="139"/>
      <c r="L91" s="82"/>
      <c r="M91" s="139"/>
      <c r="N91" s="139"/>
      <c r="O91" s="82"/>
      <c r="P91" s="139"/>
      <c r="Q91" s="82"/>
      <c r="R91" s="139"/>
      <c r="S91" s="82" t="s">
        <v>146</v>
      </c>
      <c r="T91" s="139"/>
      <c r="U91" s="139"/>
      <c r="V91" s="139"/>
      <c r="W91" s="139"/>
      <c r="X91" s="139"/>
      <c r="Y91" s="139"/>
      <c r="Z91" s="139"/>
      <c r="AA91" s="82" t="s">
        <v>44</v>
      </c>
      <c r="AB91" s="139"/>
      <c r="AC91" s="139"/>
      <c r="AD91" s="139"/>
      <c r="AE91" s="139"/>
      <c r="AF91" s="82" t="s">
        <v>48</v>
      </c>
      <c r="AG91" s="139"/>
      <c r="AH91" s="139"/>
      <c r="AI91" s="37" t="s">
        <v>49</v>
      </c>
      <c r="AJ91" s="82" t="s">
        <v>50</v>
      </c>
      <c r="AK91" s="139"/>
      <c r="AL91" s="139"/>
      <c r="AM91" s="139"/>
      <c r="AN91" s="139"/>
      <c r="AO91" s="139"/>
      <c r="AP91" s="48">
        <v>16000000</v>
      </c>
      <c r="AQ91" s="48">
        <v>0</v>
      </c>
      <c r="AR91" s="48">
        <v>16000000</v>
      </c>
      <c r="AS91" s="134">
        <v>0</v>
      </c>
      <c r="AT91" s="135"/>
      <c r="AU91" s="134">
        <v>0</v>
      </c>
      <c r="AV91" s="135"/>
      <c r="AW91" s="48">
        <v>0</v>
      </c>
      <c r="AX91" s="48">
        <v>0</v>
      </c>
      <c r="AY91" s="48">
        <v>0</v>
      </c>
      <c r="AZ91" s="48">
        <v>0</v>
      </c>
      <c r="BA91" s="48">
        <v>0</v>
      </c>
      <c r="BB91" s="48">
        <v>0</v>
      </c>
      <c r="BC91" s="48">
        <v>0</v>
      </c>
      <c r="BD91" s="48">
        <v>0</v>
      </c>
      <c r="BE91" s="49">
        <f t="shared" si="10"/>
        <v>0</v>
      </c>
      <c r="BF91" s="49">
        <f t="shared" si="11"/>
        <v>0</v>
      </c>
      <c r="BG91" s="49">
        <f t="shared" si="12"/>
        <v>0</v>
      </c>
      <c r="BH91" s="49">
        <f t="shared" si="13"/>
        <v>0</v>
      </c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</row>
    <row r="92" spans="1:100" s="54" customFormat="1" ht="13.5" hidden="1" x14ac:dyDescent="0.25">
      <c r="A92" s="136" t="s">
        <v>188</v>
      </c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50">
        <f>+AP85+AP82+AP79+AP90</f>
        <v>356830206</v>
      </c>
      <c r="AQ92" s="50">
        <f t="shared" ref="AQ92:AR92" si="14">+AQ85+AQ82+AQ79+AQ90</f>
        <v>30596349</v>
      </c>
      <c r="AR92" s="50">
        <f t="shared" si="14"/>
        <v>326233857</v>
      </c>
      <c r="AS92" s="137">
        <f>+AS85+AS82+AS79</f>
        <v>0</v>
      </c>
      <c r="AT92" s="137"/>
      <c r="AU92" s="137">
        <f>+AU85+AU82+AU79+AU90</f>
        <v>30596349</v>
      </c>
      <c r="AV92" s="137"/>
      <c r="AW92" s="50">
        <f t="shared" ref="AW92" si="15">+AW85+AW82+AW79</f>
        <v>0</v>
      </c>
      <c r="AX92" s="50">
        <f>+AX85+AX82+AX79+AX90</f>
        <v>30596349</v>
      </c>
      <c r="AY92" s="50">
        <f t="shared" ref="AY92:BD92" si="16">+AY85+AY82+AY79+AY90</f>
        <v>0</v>
      </c>
      <c r="AZ92" s="50">
        <f t="shared" si="16"/>
        <v>30596349</v>
      </c>
      <c r="BA92" s="50">
        <f t="shared" si="16"/>
        <v>0</v>
      </c>
      <c r="BB92" s="50">
        <f t="shared" si="16"/>
        <v>30596349</v>
      </c>
      <c r="BC92" s="50">
        <f t="shared" si="16"/>
        <v>0</v>
      </c>
      <c r="BD92" s="50">
        <f t="shared" si="16"/>
        <v>0</v>
      </c>
      <c r="BE92" s="51">
        <f t="shared" si="10"/>
        <v>8.5744840222410995E-2</v>
      </c>
      <c r="BF92" s="51">
        <f t="shared" si="11"/>
        <v>8.5744840222410995E-2</v>
      </c>
      <c r="BG92" s="51">
        <f t="shared" si="12"/>
        <v>8.5744840222410995E-2</v>
      </c>
      <c r="BH92" s="51">
        <f t="shared" si="13"/>
        <v>8.5744840222410995E-2</v>
      </c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3"/>
      <c r="BU92" s="53"/>
      <c r="BV92" s="53"/>
      <c r="BW92" s="53"/>
      <c r="BX92" s="53"/>
      <c r="BY92" s="53"/>
      <c r="BZ92" s="53"/>
      <c r="CA92" s="53"/>
      <c r="CB92" s="53"/>
      <c r="CC92" s="53"/>
      <c r="CD92" s="53"/>
      <c r="CE92" s="53"/>
      <c r="CF92" s="53"/>
      <c r="CG92" s="53"/>
      <c r="CH92" s="53"/>
      <c r="CI92" s="53"/>
      <c r="CJ92" s="53"/>
      <c r="CK92" s="53"/>
      <c r="CL92" s="53"/>
      <c r="CM92" s="53"/>
      <c r="CN92" s="53"/>
      <c r="CO92" s="53"/>
      <c r="CP92" s="53"/>
      <c r="CQ92" s="53"/>
      <c r="CR92" s="53"/>
      <c r="CS92" s="53"/>
      <c r="CT92" s="53"/>
      <c r="CU92" s="53"/>
      <c r="CV92" s="53"/>
    </row>
    <row r="93" spans="1:100" s="54" customFormat="1" ht="13.5" x14ac:dyDescent="0.25">
      <c r="A93" s="138" t="s">
        <v>189</v>
      </c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59">
        <f>+AP92+AP76+AP37</f>
        <v>5846133375</v>
      </c>
      <c r="AQ93" s="59">
        <f>+AQ92+AQ76+AQ37</f>
        <v>3693397985.02</v>
      </c>
      <c r="AR93" s="59">
        <f>+AR92+AR76+AR37</f>
        <v>2152735389.98</v>
      </c>
      <c r="AS93" s="130">
        <f>+AS92+AS76+AS37</f>
        <v>0</v>
      </c>
      <c r="AT93" s="130"/>
      <c r="AU93" s="130">
        <f>+AU92+AU76+AU37</f>
        <v>3688725807.02</v>
      </c>
      <c r="AV93" s="130"/>
      <c r="AW93" s="59">
        <f t="shared" ref="AW93:BD93" si="17">+AW92+AW76+AW37</f>
        <v>4672178</v>
      </c>
      <c r="AX93" s="59">
        <f t="shared" si="17"/>
        <v>3562211797.8200002</v>
      </c>
      <c r="AY93" s="59">
        <f t="shared" si="17"/>
        <v>126514009.2</v>
      </c>
      <c r="AZ93" s="59">
        <f t="shared" si="17"/>
        <v>3525052476.8200002</v>
      </c>
      <c r="BA93" s="59">
        <f t="shared" si="17"/>
        <v>37159321</v>
      </c>
      <c r="BB93" s="59">
        <f t="shared" si="17"/>
        <v>3456049761.8200002</v>
      </c>
      <c r="BC93" s="59">
        <f t="shared" si="17"/>
        <v>69002715</v>
      </c>
      <c r="BD93" s="59">
        <f t="shared" si="17"/>
        <v>3241467</v>
      </c>
      <c r="BE93" s="60">
        <f t="shared" si="10"/>
        <v>0.63176765703194382</v>
      </c>
      <c r="BF93" s="60">
        <f t="shared" si="11"/>
        <v>0.63096846589135502</v>
      </c>
      <c r="BG93" s="60">
        <f t="shared" si="12"/>
        <v>0.60932783590829387</v>
      </c>
      <c r="BH93" s="60">
        <f t="shared" si="13"/>
        <v>0.59116847668909023</v>
      </c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3"/>
      <c r="BU93" s="53"/>
      <c r="BV93" s="53"/>
      <c r="BW93" s="53"/>
      <c r="BX93" s="53"/>
      <c r="BY93" s="53"/>
      <c r="BZ93" s="53"/>
      <c r="CA93" s="53"/>
      <c r="CB93" s="53"/>
      <c r="CC93" s="53"/>
      <c r="CD93" s="53"/>
      <c r="CE93" s="53"/>
      <c r="CF93" s="53"/>
      <c r="CG93" s="53"/>
      <c r="CH93" s="53"/>
      <c r="CI93" s="53"/>
      <c r="CJ93" s="53"/>
      <c r="CK93" s="53"/>
      <c r="CL93" s="53"/>
      <c r="CM93" s="53"/>
      <c r="CN93" s="53"/>
      <c r="CO93" s="53"/>
      <c r="CP93" s="53"/>
      <c r="CQ93" s="53"/>
      <c r="CR93" s="53"/>
      <c r="CS93" s="53"/>
      <c r="CT93" s="53"/>
      <c r="CU93" s="53"/>
      <c r="CV93" s="53"/>
    </row>
    <row r="94" spans="1:100" s="43" customFormat="1" ht="13.5" hidden="1" x14ac:dyDescent="0.25">
      <c r="A94" s="128" t="s">
        <v>147</v>
      </c>
      <c r="B94" s="129"/>
      <c r="C94" s="128" t="s">
        <v>150</v>
      </c>
      <c r="D94" s="129"/>
      <c r="E94" s="128" t="s">
        <v>151</v>
      </c>
      <c r="F94" s="129"/>
      <c r="G94" s="128" t="s">
        <v>152</v>
      </c>
      <c r="H94" s="129"/>
      <c r="I94" s="128" t="s">
        <v>154</v>
      </c>
      <c r="J94" s="129"/>
      <c r="K94" s="129"/>
      <c r="L94" s="128"/>
      <c r="M94" s="129"/>
      <c r="N94" s="129"/>
      <c r="O94" s="128"/>
      <c r="P94" s="129"/>
      <c r="Q94" s="128"/>
      <c r="R94" s="129"/>
      <c r="S94" s="128" t="s">
        <v>153</v>
      </c>
      <c r="T94" s="129"/>
      <c r="U94" s="129"/>
      <c r="V94" s="129"/>
      <c r="W94" s="129"/>
      <c r="X94" s="129"/>
      <c r="Y94" s="129"/>
      <c r="Z94" s="129"/>
      <c r="AA94" s="128" t="s">
        <v>44</v>
      </c>
      <c r="AB94" s="129"/>
      <c r="AC94" s="129"/>
      <c r="AD94" s="129"/>
      <c r="AE94" s="129"/>
      <c r="AF94" s="128" t="s">
        <v>45</v>
      </c>
      <c r="AG94" s="129"/>
      <c r="AH94" s="129"/>
      <c r="AI94" s="40" t="s">
        <v>46</v>
      </c>
      <c r="AJ94" s="128" t="s">
        <v>47</v>
      </c>
      <c r="AK94" s="129"/>
      <c r="AL94" s="129"/>
      <c r="AM94" s="129"/>
      <c r="AN94" s="129"/>
      <c r="AO94" s="129"/>
      <c r="AP94" s="61">
        <v>1035521688</v>
      </c>
      <c r="AQ94" s="61">
        <v>816056116</v>
      </c>
      <c r="AR94" s="61">
        <v>219465572</v>
      </c>
      <c r="AS94" s="120">
        <v>0</v>
      </c>
      <c r="AT94" s="121"/>
      <c r="AU94" s="120">
        <v>790673460</v>
      </c>
      <c r="AV94" s="121"/>
      <c r="AW94" s="61">
        <v>25382656</v>
      </c>
      <c r="AX94" s="61">
        <v>471257546</v>
      </c>
      <c r="AY94" s="61">
        <v>319415914</v>
      </c>
      <c r="AZ94" s="61">
        <v>460946950</v>
      </c>
      <c r="BA94" s="61">
        <v>10310596</v>
      </c>
      <c r="BB94" s="61">
        <v>460946950</v>
      </c>
      <c r="BC94" s="61">
        <v>0</v>
      </c>
      <c r="BD94" s="61">
        <v>0</v>
      </c>
      <c r="BE94" s="60">
        <f t="shared" si="10"/>
        <v>0.78806279526228518</v>
      </c>
      <c r="BF94" s="60">
        <f t="shared" si="11"/>
        <v>0.76355084510793947</v>
      </c>
      <c r="BG94" s="60">
        <f t="shared" si="12"/>
        <v>0.45509191305320107</v>
      </c>
      <c r="BH94" s="60">
        <f t="shared" si="13"/>
        <v>0.44513500329507344</v>
      </c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</row>
    <row r="95" spans="1:100" s="43" customFormat="1" ht="13.5" hidden="1" x14ac:dyDescent="0.25">
      <c r="A95" s="128" t="s">
        <v>147</v>
      </c>
      <c r="B95" s="129"/>
      <c r="C95" s="128" t="s">
        <v>150</v>
      </c>
      <c r="D95" s="129"/>
      <c r="E95" s="128" t="s">
        <v>151</v>
      </c>
      <c r="F95" s="129"/>
      <c r="G95" s="128" t="s">
        <v>152</v>
      </c>
      <c r="H95" s="129"/>
      <c r="I95" s="128" t="s">
        <v>154</v>
      </c>
      <c r="J95" s="129"/>
      <c r="K95" s="129"/>
      <c r="L95" s="128" t="s">
        <v>155</v>
      </c>
      <c r="M95" s="129"/>
      <c r="N95" s="129"/>
      <c r="O95" s="128"/>
      <c r="P95" s="129"/>
      <c r="Q95" s="128"/>
      <c r="R95" s="129"/>
      <c r="S95" s="128" t="s">
        <v>156</v>
      </c>
      <c r="T95" s="129"/>
      <c r="U95" s="129"/>
      <c r="V95" s="129"/>
      <c r="W95" s="129"/>
      <c r="X95" s="129"/>
      <c r="Y95" s="129"/>
      <c r="Z95" s="129"/>
      <c r="AA95" s="128" t="s">
        <v>44</v>
      </c>
      <c r="AB95" s="129"/>
      <c r="AC95" s="129"/>
      <c r="AD95" s="129"/>
      <c r="AE95" s="129"/>
      <c r="AF95" s="128" t="s">
        <v>45</v>
      </c>
      <c r="AG95" s="129"/>
      <c r="AH95" s="129"/>
      <c r="AI95" s="40" t="s">
        <v>46</v>
      </c>
      <c r="AJ95" s="128" t="s">
        <v>47</v>
      </c>
      <c r="AK95" s="129"/>
      <c r="AL95" s="129"/>
      <c r="AM95" s="129"/>
      <c r="AN95" s="129"/>
      <c r="AO95" s="129"/>
      <c r="AP95" s="61">
        <v>38000000</v>
      </c>
      <c r="AQ95" s="61">
        <v>17963100</v>
      </c>
      <c r="AR95" s="61">
        <v>20036900</v>
      </c>
      <c r="AS95" s="120">
        <v>0</v>
      </c>
      <c r="AT95" s="121"/>
      <c r="AU95" s="120">
        <v>17963100</v>
      </c>
      <c r="AV95" s="121"/>
      <c r="AW95" s="61">
        <v>0</v>
      </c>
      <c r="AX95" s="61">
        <v>10777860</v>
      </c>
      <c r="AY95" s="61">
        <v>7185240</v>
      </c>
      <c r="AZ95" s="61">
        <v>10777860</v>
      </c>
      <c r="BA95" s="61">
        <v>0</v>
      </c>
      <c r="BB95" s="61">
        <v>10777860</v>
      </c>
      <c r="BC95" s="61">
        <v>0</v>
      </c>
      <c r="BD95" s="61">
        <v>0</v>
      </c>
      <c r="BE95" s="62">
        <f t="shared" si="10"/>
        <v>0.47271315789473684</v>
      </c>
      <c r="BF95" s="62">
        <f t="shared" si="11"/>
        <v>0.47271315789473684</v>
      </c>
      <c r="BG95" s="62">
        <f t="shared" si="12"/>
        <v>0.28362789473684208</v>
      </c>
      <c r="BH95" s="62">
        <f t="shared" si="13"/>
        <v>0.28362789473684208</v>
      </c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</row>
    <row r="96" spans="1:100" s="43" customFormat="1" ht="13.5" hidden="1" x14ac:dyDescent="0.25">
      <c r="A96" s="128" t="s">
        <v>147</v>
      </c>
      <c r="B96" s="129"/>
      <c r="C96" s="128" t="s">
        <v>150</v>
      </c>
      <c r="D96" s="129"/>
      <c r="E96" s="128" t="s">
        <v>151</v>
      </c>
      <c r="F96" s="129"/>
      <c r="G96" s="128" t="s">
        <v>152</v>
      </c>
      <c r="H96" s="129"/>
      <c r="I96" s="128" t="s">
        <v>154</v>
      </c>
      <c r="J96" s="129"/>
      <c r="K96" s="129"/>
      <c r="L96" s="128" t="s">
        <v>155</v>
      </c>
      <c r="M96" s="129"/>
      <c r="N96" s="129"/>
      <c r="O96" s="128" t="s">
        <v>79</v>
      </c>
      <c r="P96" s="129"/>
      <c r="Q96" s="128"/>
      <c r="R96" s="129"/>
      <c r="S96" s="128" t="s">
        <v>161</v>
      </c>
      <c r="T96" s="129"/>
      <c r="U96" s="129"/>
      <c r="V96" s="129"/>
      <c r="W96" s="129"/>
      <c r="X96" s="129"/>
      <c r="Y96" s="129"/>
      <c r="Z96" s="129"/>
      <c r="AA96" s="128" t="s">
        <v>44</v>
      </c>
      <c r="AB96" s="129"/>
      <c r="AC96" s="129"/>
      <c r="AD96" s="129"/>
      <c r="AE96" s="129"/>
      <c r="AF96" s="128" t="s">
        <v>45</v>
      </c>
      <c r="AG96" s="129"/>
      <c r="AH96" s="129"/>
      <c r="AI96" s="40" t="s">
        <v>46</v>
      </c>
      <c r="AJ96" s="128" t="s">
        <v>47</v>
      </c>
      <c r="AK96" s="129"/>
      <c r="AL96" s="129"/>
      <c r="AM96" s="129"/>
      <c r="AN96" s="129"/>
      <c r="AO96" s="129"/>
      <c r="AP96" s="61">
        <v>38000000</v>
      </c>
      <c r="AQ96" s="61">
        <v>17963100</v>
      </c>
      <c r="AR96" s="61">
        <v>20036900</v>
      </c>
      <c r="AS96" s="120">
        <v>0</v>
      </c>
      <c r="AT96" s="121"/>
      <c r="AU96" s="120">
        <v>17963100</v>
      </c>
      <c r="AV96" s="121"/>
      <c r="AW96" s="61">
        <v>0</v>
      </c>
      <c r="AX96" s="61">
        <v>10777860</v>
      </c>
      <c r="AY96" s="61">
        <v>7185240</v>
      </c>
      <c r="AZ96" s="61">
        <v>10777860</v>
      </c>
      <c r="BA96" s="61">
        <v>0</v>
      </c>
      <c r="BB96" s="61">
        <v>10777860</v>
      </c>
      <c r="BC96" s="61">
        <v>0</v>
      </c>
      <c r="BD96" s="61">
        <v>0</v>
      </c>
      <c r="BE96" s="62">
        <f t="shared" si="10"/>
        <v>0.47271315789473684</v>
      </c>
      <c r="BF96" s="62">
        <f t="shared" si="11"/>
        <v>0.47271315789473684</v>
      </c>
      <c r="BG96" s="62">
        <f t="shared" si="12"/>
        <v>0.28362789473684208</v>
      </c>
      <c r="BH96" s="62">
        <f t="shared" si="13"/>
        <v>0.28362789473684208</v>
      </c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</row>
    <row r="97" spans="1:100" s="43" customFormat="1" ht="13.5" hidden="1" x14ac:dyDescent="0.25">
      <c r="A97" s="128" t="s">
        <v>147</v>
      </c>
      <c r="B97" s="129"/>
      <c r="C97" s="128" t="s">
        <v>150</v>
      </c>
      <c r="D97" s="129"/>
      <c r="E97" s="128" t="s">
        <v>151</v>
      </c>
      <c r="F97" s="129"/>
      <c r="G97" s="128" t="s">
        <v>152</v>
      </c>
      <c r="H97" s="129"/>
      <c r="I97" s="128" t="s">
        <v>154</v>
      </c>
      <c r="J97" s="129"/>
      <c r="K97" s="129"/>
      <c r="L97" s="128" t="s">
        <v>157</v>
      </c>
      <c r="M97" s="129"/>
      <c r="N97" s="129"/>
      <c r="O97" s="128"/>
      <c r="P97" s="129"/>
      <c r="Q97" s="128"/>
      <c r="R97" s="129"/>
      <c r="S97" s="128" t="s">
        <v>158</v>
      </c>
      <c r="T97" s="129"/>
      <c r="U97" s="129"/>
      <c r="V97" s="129"/>
      <c r="W97" s="129"/>
      <c r="X97" s="129"/>
      <c r="Y97" s="129"/>
      <c r="Z97" s="129"/>
      <c r="AA97" s="128" t="s">
        <v>44</v>
      </c>
      <c r="AB97" s="129"/>
      <c r="AC97" s="129"/>
      <c r="AD97" s="129"/>
      <c r="AE97" s="129"/>
      <c r="AF97" s="128" t="s">
        <v>45</v>
      </c>
      <c r="AG97" s="129"/>
      <c r="AH97" s="129"/>
      <c r="AI97" s="40" t="s">
        <v>46</v>
      </c>
      <c r="AJ97" s="128" t="s">
        <v>47</v>
      </c>
      <c r="AK97" s="129"/>
      <c r="AL97" s="129"/>
      <c r="AM97" s="129"/>
      <c r="AN97" s="129"/>
      <c r="AO97" s="129"/>
      <c r="AP97" s="61">
        <v>683719040</v>
      </c>
      <c r="AQ97" s="61">
        <v>484290368</v>
      </c>
      <c r="AR97" s="61">
        <v>199428672</v>
      </c>
      <c r="AS97" s="120">
        <v>0</v>
      </c>
      <c r="AT97" s="121"/>
      <c r="AU97" s="120">
        <v>464112210</v>
      </c>
      <c r="AV97" s="121"/>
      <c r="AW97" s="61">
        <v>20178158</v>
      </c>
      <c r="AX97" s="61">
        <v>286609554</v>
      </c>
      <c r="AY97" s="61">
        <v>177502656</v>
      </c>
      <c r="AZ97" s="61">
        <v>282559554</v>
      </c>
      <c r="BA97" s="61">
        <v>4050000</v>
      </c>
      <c r="BB97" s="61">
        <v>282559554</v>
      </c>
      <c r="BC97" s="61">
        <v>0</v>
      </c>
      <c r="BD97" s="61">
        <v>0</v>
      </c>
      <c r="BE97" s="62">
        <f t="shared" si="10"/>
        <v>0.70831780258744881</v>
      </c>
      <c r="BF97" s="62">
        <f t="shared" si="11"/>
        <v>0.67880544909207152</v>
      </c>
      <c r="BG97" s="62">
        <f t="shared" si="12"/>
        <v>0.41919200319476257</v>
      </c>
      <c r="BH97" s="62">
        <f t="shared" si="13"/>
        <v>0.41326851743078563</v>
      </c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</row>
    <row r="98" spans="1:100" s="43" customFormat="1" ht="13.5" hidden="1" x14ac:dyDescent="0.25">
      <c r="A98" s="128" t="s">
        <v>147</v>
      </c>
      <c r="B98" s="129"/>
      <c r="C98" s="128" t="s">
        <v>150</v>
      </c>
      <c r="D98" s="129"/>
      <c r="E98" s="128" t="s">
        <v>151</v>
      </c>
      <c r="F98" s="129"/>
      <c r="G98" s="128" t="s">
        <v>152</v>
      </c>
      <c r="H98" s="129"/>
      <c r="I98" s="128" t="s">
        <v>154</v>
      </c>
      <c r="J98" s="129"/>
      <c r="K98" s="129"/>
      <c r="L98" s="128" t="s">
        <v>157</v>
      </c>
      <c r="M98" s="129"/>
      <c r="N98" s="129"/>
      <c r="O98" s="128" t="s">
        <v>79</v>
      </c>
      <c r="P98" s="129"/>
      <c r="Q98" s="128"/>
      <c r="R98" s="129"/>
      <c r="S98" s="128" t="s">
        <v>162</v>
      </c>
      <c r="T98" s="129"/>
      <c r="U98" s="129"/>
      <c r="V98" s="129"/>
      <c r="W98" s="129"/>
      <c r="X98" s="129"/>
      <c r="Y98" s="129"/>
      <c r="Z98" s="129"/>
      <c r="AA98" s="128" t="s">
        <v>44</v>
      </c>
      <c r="AB98" s="129"/>
      <c r="AC98" s="129"/>
      <c r="AD98" s="129"/>
      <c r="AE98" s="129"/>
      <c r="AF98" s="128" t="s">
        <v>45</v>
      </c>
      <c r="AG98" s="129"/>
      <c r="AH98" s="129"/>
      <c r="AI98" s="40" t="s">
        <v>46</v>
      </c>
      <c r="AJ98" s="128" t="s">
        <v>47</v>
      </c>
      <c r="AK98" s="129"/>
      <c r="AL98" s="129"/>
      <c r="AM98" s="129"/>
      <c r="AN98" s="129"/>
      <c r="AO98" s="129"/>
      <c r="AP98" s="61">
        <v>683719040</v>
      </c>
      <c r="AQ98" s="61">
        <v>484290368</v>
      </c>
      <c r="AR98" s="61">
        <v>199428672</v>
      </c>
      <c r="AS98" s="120">
        <v>0</v>
      </c>
      <c r="AT98" s="121"/>
      <c r="AU98" s="120">
        <v>464112210</v>
      </c>
      <c r="AV98" s="121"/>
      <c r="AW98" s="61">
        <v>20178158</v>
      </c>
      <c r="AX98" s="61">
        <v>286609554</v>
      </c>
      <c r="AY98" s="61">
        <v>177502656</v>
      </c>
      <c r="AZ98" s="61">
        <v>282559554</v>
      </c>
      <c r="BA98" s="61">
        <v>4050000</v>
      </c>
      <c r="BB98" s="61">
        <v>282559554</v>
      </c>
      <c r="BC98" s="61">
        <v>0</v>
      </c>
      <c r="BD98" s="61">
        <v>0</v>
      </c>
      <c r="BE98" s="62">
        <f t="shared" si="10"/>
        <v>0.70831780258744881</v>
      </c>
      <c r="BF98" s="62">
        <f t="shared" si="11"/>
        <v>0.67880544909207152</v>
      </c>
      <c r="BG98" s="62">
        <f t="shared" si="12"/>
        <v>0.41919200319476257</v>
      </c>
      <c r="BH98" s="62">
        <f t="shared" si="13"/>
        <v>0.41326851743078563</v>
      </c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</row>
    <row r="99" spans="1:100" s="43" customFormat="1" ht="13.5" hidden="1" x14ac:dyDescent="0.25">
      <c r="A99" s="128" t="s">
        <v>147</v>
      </c>
      <c r="B99" s="129"/>
      <c r="C99" s="128" t="s">
        <v>150</v>
      </c>
      <c r="D99" s="129"/>
      <c r="E99" s="128" t="s">
        <v>151</v>
      </c>
      <c r="F99" s="129"/>
      <c r="G99" s="128" t="s">
        <v>152</v>
      </c>
      <c r="H99" s="129"/>
      <c r="I99" s="128" t="s">
        <v>154</v>
      </c>
      <c r="J99" s="129"/>
      <c r="K99" s="129"/>
      <c r="L99" s="128" t="s">
        <v>159</v>
      </c>
      <c r="M99" s="129"/>
      <c r="N99" s="129"/>
      <c r="O99" s="128" t="s">
        <v>13</v>
      </c>
      <c r="P99" s="129"/>
      <c r="Q99" s="128" t="s">
        <v>13</v>
      </c>
      <c r="R99" s="129"/>
      <c r="S99" s="128" t="s">
        <v>160</v>
      </c>
      <c r="T99" s="129"/>
      <c r="U99" s="129"/>
      <c r="V99" s="129"/>
      <c r="W99" s="129"/>
      <c r="X99" s="129"/>
      <c r="Y99" s="129"/>
      <c r="Z99" s="129"/>
      <c r="AA99" s="128" t="s">
        <v>44</v>
      </c>
      <c r="AB99" s="129"/>
      <c r="AC99" s="129"/>
      <c r="AD99" s="129"/>
      <c r="AE99" s="129"/>
      <c r="AF99" s="128" t="s">
        <v>45</v>
      </c>
      <c r="AG99" s="129"/>
      <c r="AH99" s="129"/>
      <c r="AI99" s="40" t="s">
        <v>46</v>
      </c>
      <c r="AJ99" s="128" t="s">
        <v>47</v>
      </c>
      <c r="AK99" s="129"/>
      <c r="AL99" s="129"/>
      <c r="AM99" s="129"/>
      <c r="AN99" s="129"/>
      <c r="AO99" s="129"/>
      <c r="AP99" s="61">
        <v>313802648</v>
      </c>
      <c r="AQ99" s="61">
        <v>313802648</v>
      </c>
      <c r="AR99" s="61">
        <v>0</v>
      </c>
      <c r="AS99" s="120">
        <v>0</v>
      </c>
      <c r="AT99" s="121"/>
      <c r="AU99" s="120">
        <v>308598150</v>
      </c>
      <c r="AV99" s="121"/>
      <c r="AW99" s="61">
        <v>5204498</v>
      </c>
      <c r="AX99" s="61">
        <v>173870132</v>
      </c>
      <c r="AY99" s="61">
        <v>134728018</v>
      </c>
      <c r="AZ99" s="61">
        <v>167609536</v>
      </c>
      <c r="BA99" s="61">
        <v>6260596</v>
      </c>
      <c r="BB99" s="61">
        <v>167609536</v>
      </c>
      <c r="BC99" s="61">
        <v>0</v>
      </c>
      <c r="BD99" s="61">
        <v>0</v>
      </c>
      <c r="BE99" s="62">
        <f t="shared" si="10"/>
        <v>1</v>
      </c>
      <c r="BF99" s="62">
        <f t="shared" si="11"/>
        <v>0.98341474161174058</v>
      </c>
      <c r="BG99" s="62">
        <f t="shared" si="12"/>
        <v>0.55407477632247382</v>
      </c>
      <c r="BH99" s="62">
        <f t="shared" si="13"/>
        <v>0.53412403326819602</v>
      </c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</row>
    <row r="100" spans="1:100" s="43" customFormat="1" ht="13.5" hidden="1" x14ac:dyDescent="0.25">
      <c r="A100" s="128" t="s">
        <v>147</v>
      </c>
      <c r="B100" s="129"/>
      <c r="C100" s="128" t="s">
        <v>150</v>
      </c>
      <c r="D100" s="129"/>
      <c r="E100" s="128" t="s">
        <v>151</v>
      </c>
      <c r="F100" s="129"/>
      <c r="G100" s="128" t="s">
        <v>152</v>
      </c>
      <c r="H100" s="129"/>
      <c r="I100" s="128" t="s">
        <v>154</v>
      </c>
      <c r="J100" s="129"/>
      <c r="K100" s="129"/>
      <c r="L100" s="128" t="s">
        <v>159</v>
      </c>
      <c r="M100" s="129"/>
      <c r="N100" s="129"/>
      <c r="O100" s="128" t="s">
        <v>79</v>
      </c>
      <c r="P100" s="129"/>
      <c r="Q100" s="128" t="s">
        <v>13</v>
      </c>
      <c r="R100" s="129"/>
      <c r="S100" s="128" t="s">
        <v>163</v>
      </c>
      <c r="T100" s="129"/>
      <c r="U100" s="129"/>
      <c r="V100" s="129"/>
      <c r="W100" s="129"/>
      <c r="X100" s="129"/>
      <c r="Y100" s="129"/>
      <c r="Z100" s="129"/>
      <c r="AA100" s="128" t="s">
        <v>44</v>
      </c>
      <c r="AB100" s="129"/>
      <c r="AC100" s="129"/>
      <c r="AD100" s="129"/>
      <c r="AE100" s="129"/>
      <c r="AF100" s="128" t="s">
        <v>45</v>
      </c>
      <c r="AG100" s="129"/>
      <c r="AH100" s="129"/>
      <c r="AI100" s="40" t="s">
        <v>46</v>
      </c>
      <c r="AJ100" s="128" t="s">
        <v>47</v>
      </c>
      <c r="AK100" s="129"/>
      <c r="AL100" s="129"/>
      <c r="AM100" s="129"/>
      <c r="AN100" s="129"/>
      <c r="AO100" s="129"/>
      <c r="AP100" s="61">
        <v>313802648</v>
      </c>
      <c r="AQ100" s="61">
        <v>313802648</v>
      </c>
      <c r="AR100" s="61">
        <v>0</v>
      </c>
      <c r="AS100" s="120">
        <v>0</v>
      </c>
      <c r="AT100" s="121"/>
      <c r="AU100" s="120">
        <v>308598150</v>
      </c>
      <c r="AV100" s="121"/>
      <c r="AW100" s="61">
        <v>5204498</v>
      </c>
      <c r="AX100" s="61">
        <v>173870132</v>
      </c>
      <c r="AY100" s="61">
        <v>134728018</v>
      </c>
      <c r="AZ100" s="61">
        <v>167609536</v>
      </c>
      <c r="BA100" s="61">
        <v>6260596</v>
      </c>
      <c r="BB100" s="61">
        <v>167609536</v>
      </c>
      <c r="BC100" s="61">
        <v>0</v>
      </c>
      <c r="BD100" s="61">
        <v>0</v>
      </c>
      <c r="BE100" s="62">
        <f t="shared" si="10"/>
        <v>1</v>
      </c>
      <c r="BF100" s="62">
        <f t="shared" si="11"/>
        <v>0.98341474161174058</v>
      </c>
      <c r="BG100" s="62">
        <f t="shared" si="12"/>
        <v>0.55407477632247382</v>
      </c>
      <c r="BH100" s="62">
        <f t="shared" si="13"/>
        <v>0.53412403326819602</v>
      </c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</row>
    <row r="101" spans="1:100" s="47" customFormat="1" ht="14.25" hidden="1" customHeight="1" x14ac:dyDescent="0.25">
      <c r="A101" s="132" t="s">
        <v>147</v>
      </c>
      <c r="B101" s="133"/>
      <c r="C101" s="132" t="s">
        <v>150</v>
      </c>
      <c r="D101" s="133"/>
      <c r="E101" s="132" t="s">
        <v>151</v>
      </c>
      <c r="F101" s="133"/>
      <c r="G101" s="132" t="s">
        <v>152</v>
      </c>
      <c r="H101" s="133"/>
      <c r="I101" s="132" t="s">
        <v>154</v>
      </c>
      <c r="J101" s="133"/>
      <c r="K101" s="133"/>
      <c r="L101" s="132"/>
      <c r="M101" s="133"/>
      <c r="N101" s="133"/>
      <c r="O101" s="132"/>
      <c r="P101" s="133"/>
      <c r="Q101" s="132"/>
      <c r="R101" s="133"/>
      <c r="S101" s="132" t="s">
        <v>153</v>
      </c>
      <c r="T101" s="133"/>
      <c r="U101" s="133"/>
      <c r="V101" s="133"/>
      <c r="W101" s="133"/>
      <c r="X101" s="133"/>
      <c r="Y101" s="133"/>
      <c r="Z101" s="133"/>
      <c r="AA101" s="132" t="s">
        <v>51</v>
      </c>
      <c r="AB101" s="133"/>
      <c r="AC101" s="133"/>
      <c r="AD101" s="133"/>
      <c r="AE101" s="133"/>
      <c r="AF101" s="132" t="s">
        <v>45</v>
      </c>
      <c r="AG101" s="133"/>
      <c r="AH101" s="133"/>
      <c r="AI101" s="41" t="s">
        <v>52</v>
      </c>
      <c r="AJ101" s="132" t="s">
        <v>53</v>
      </c>
      <c r="AK101" s="133"/>
      <c r="AL101" s="133"/>
      <c r="AM101" s="133"/>
      <c r="AN101" s="133"/>
      <c r="AO101" s="133"/>
      <c r="AP101" s="59">
        <v>388349337</v>
      </c>
      <c r="AQ101" s="59">
        <v>173621547</v>
      </c>
      <c r="AR101" s="59">
        <v>214727790</v>
      </c>
      <c r="AS101" s="130">
        <v>0</v>
      </c>
      <c r="AT101" s="131"/>
      <c r="AU101" s="130">
        <v>173621547</v>
      </c>
      <c r="AV101" s="131"/>
      <c r="AW101" s="59">
        <v>0</v>
      </c>
      <c r="AX101" s="59">
        <v>161100755</v>
      </c>
      <c r="AY101" s="59">
        <v>12520792</v>
      </c>
      <c r="AZ101" s="59">
        <v>161100755</v>
      </c>
      <c r="BA101" s="59">
        <v>0</v>
      </c>
      <c r="BB101" s="59">
        <v>161100755</v>
      </c>
      <c r="BC101" s="59">
        <v>0</v>
      </c>
      <c r="BD101" s="59">
        <v>0</v>
      </c>
      <c r="BE101" s="60">
        <f t="shared" si="10"/>
        <v>0.4470756879391814</v>
      </c>
      <c r="BF101" s="60">
        <f t="shared" si="11"/>
        <v>0.4470756879391814</v>
      </c>
      <c r="BG101" s="60">
        <f t="shared" si="12"/>
        <v>0.41483463379776542</v>
      </c>
      <c r="BH101" s="60">
        <f t="shared" si="13"/>
        <v>0.41483463379776542</v>
      </c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</row>
    <row r="102" spans="1:100" s="47" customFormat="1" ht="13.5" hidden="1" x14ac:dyDescent="0.25">
      <c r="A102" s="132" t="s">
        <v>147</v>
      </c>
      <c r="B102" s="133"/>
      <c r="C102" s="132" t="s">
        <v>150</v>
      </c>
      <c r="D102" s="133"/>
      <c r="E102" s="132" t="s">
        <v>151</v>
      </c>
      <c r="F102" s="133"/>
      <c r="G102" s="132" t="s">
        <v>152</v>
      </c>
      <c r="H102" s="133"/>
      <c r="I102" s="132" t="s">
        <v>154</v>
      </c>
      <c r="J102" s="133"/>
      <c r="K102" s="133"/>
      <c r="L102" s="132"/>
      <c r="M102" s="133"/>
      <c r="N102" s="133"/>
      <c r="O102" s="132"/>
      <c r="P102" s="133"/>
      <c r="Q102" s="132"/>
      <c r="R102" s="133"/>
      <c r="S102" s="132" t="s">
        <v>153</v>
      </c>
      <c r="T102" s="133"/>
      <c r="U102" s="133"/>
      <c r="V102" s="133"/>
      <c r="W102" s="133"/>
      <c r="X102" s="133"/>
      <c r="Y102" s="133"/>
      <c r="Z102" s="133"/>
      <c r="AA102" s="132" t="s">
        <v>51</v>
      </c>
      <c r="AB102" s="133"/>
      <c r="AC102" s="133"/>
      <c r="AD102" s="133"/>
      <c r="AE102" s="133"/>
      <c r="AF102" s="132" t="s">
        <v>45</v>
      </c>
      <c r="AG102" s="133"/>
      <c r="AH102" s="133"/>
      <c r="AI102" s="41" t="s">
        <v>148</v>
      </c>
      <c r="AJ102" s="132" t="s">
        <v>149</v>
      </c>
      <c r="AK102" s="133"/>
      <c r="AL102" s="133"/>
      <c r="AM102" s="133"/>
      <c r="AN102" s="133"/>
      <c r="AO102" s="133"/>
      <c r="AP102" s="59">
        <v>611893763</v>
      </c>
      <c r="AQ102" s="59">
        <v>371893097</v>
      </c>
      <c r="AR102" s="59">
        <v>240000666</v>
      </c>
      <c r="AS102" s="130">
        <v>0</v>
      </c>
      <c r="AT102" s="131"/>
      <c r="AU102" s="130">
        <v>311842903</v>
      </c>
      <c r="AV102" s="131"/>
      <c r="AW102" s="59">
        <v>60050194</v>
      </c>
      <c r="AX102" s="59">
        <v>10865557</v>
      </c>
      <c r="AY102" s="59">
        <v>300977346</v>
      </c>
      <c r="AZ102" s="59">
        <v>10865557</v>
      </c>
      <c r="BA102" s="59">
        <v>0</v>
      </c>
      <c r="BB102" s="59">
        <v>10865557</v>
      </c>
      <c r="BC102" s="59">
        <v>0</v>
      </c>
      <c r="BD102" s="59">
        <v>2288060</v>
      </c>
      <c r="BE102" s="60">
        <f t="shared" si="10"/>
        <v>0.60777396255303884</v>
      </c>
      <c r="BF102" s="60">
        <f t="shared" si="11"/>
        <v>0.50963569471781001</v>
      </c>
      <c r="BG102" s="60">
        <f t="shared" si="12"/>
        <v>1.7757260585118922E-2</v>
      </c>
      <c r="BH102" s="60">
        <f t="shared" si="13"/>
        <v>1.7757260585118922E-2</v>
      </c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</row>
    <row r="103" spans="1:100" s="43" customFormat="1" ht="13.5" hidden="1" x14ac:dyDescent="0.25">
      <c r="A103" s="128" t="s">
        <v>147</v>
      </c>
      <c r="B103" s="129"/>
      <c r="C103" s="128" t="s">
        <v>150</v>
      </c>
      <c r="D103" s="129"/>
      <c r="E103" s="128" t="s">
        <v>151</v>
      </c>
      <c r="F103" s="129"/>
      <c r="G103" s="128" t="s">
        <v>152</v>
      </c>
      <c r="H103" s="129"/>
      <c r="I103" s="128" t="s">
        <v>154</v>
      </c>
      <c r="J103" s="129"/>
      <c r="K103" s="129"/>
      <c r="L103" s="128" t="s">
        <v>157</v>
      </c>
      <c r="M103" s="129"/>
      <c r="N103" s="129"/>
      <c r="O103" s="128"/>
      <c r="P103" s="129"/>
      <c r="Q103" s="128"/>
      <c r="R103" s="129"/>
      <c r="S103" s="128" t="s">
        <v>158</v>
      </c>
      <c r="T103" s="129"/>
      <c r="U103" s="129"/>
      <c r="V103" s="129"/>
      <c r="W103" s="129"/>
      <c r="X103" s="129"/>
      <c r="Y103" s="129"/>
      <c r="Z103" s="129"/>
      <c r="AA103" s="128" t="s">
        <v>51</v>
      </c>
      <c r="AB103" s="129"/>
      <c r="AC103" s="129"/>
      <c r="AD103" s="129"/>
      <c r="AE103" s="129"/>
      <c r="AF103" s="128" t="s">
        <v>45</v>
      </c>
      <c r="AG103" s="129"/>
      <c r="AH103" s="129"/>
      <c r="AI103" s="40" t="s">
        <v>52</v>
      </c>
      <c r="AJ103" s="128" t="s">
        <v>53</v>
      </c>
      <c r="AK103" s="129"/>
      <c r="AL103" s="129"/>
      <c r="AM103" s="129"/>
      <c r="AN103" s="129"/>
      <c r="AO103" s="129"/>
      <c r="AP103" s="61">
        <v>187690707</v>
      </c>
      <c r="AQ103" s="61">
        <v>142319567</v>
      </c>
      <c r="AR103" s="61">
        <v>45371140</v>
      </c>
      <c r="AS103" s="120">
        <v>0</v>
      </c>
      <c r="AT103" s="121"/>
      <c r="AU103" s="120">
        <v>142319567</v>
      </c>
      <c r="AV103" s="121"/>
      <c r="AW103" s="61">
        <v>0</v>
      </c>
      <c r="AX103" s="61">
        <v>142319567</v>
      </c>
      <c r="AY103" s="61">
        <v>0</v>
      </c>
      <c r="AZ103" s="61">
        <v>142319567</v>
      </c>
      <c r="BA103" s="61">
        <v>0</v>
      </c>
      <c r="BB103" s="61">
        <v>142319567</v>
      </c>
      <c r="BC103" s="61">
        <v>0</v>
      </c>
      <c r="BD103" s="61">
        <v>0</v>
      </c>
      <c r="BE103" s="62">
        <f t="shared" si="10"/>
        <v>0.75826645482240096</v>
      </c>
      <c r="BF103" s="62">
        <f t="shared" si="11"/>
        <v>0.75826645482240096</v>
      </c>
      <c r="BG103" s="62">
        <f t="shared" si="12"/>
        <v>0.75826645482240096</v>
      </c>
      <c r="BH103" s="62">
        <f t="shared" si="13"/>
        <v>0.75826645482240096</v>
      </c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</row>
    <row r="104" spans="1:100" s="43" customFormat="1" ht="13.5" hidden="1" x14ac:dyDescent="0.25">
      <c r="A104" s="128" t="s">
        <v>147</v>
      </c>
      <c r="B104" s="129"/>
      <c r="C104" s="128" t="s">
        <v>150</v>
      </c>
      <c r="D104" s="129"/>
      <c r="E104" s="128" t="s">
        <v>151</v>
      </c>
      <c r="F104" s="129"/>
      <c r="G104" s="128" t="s">
        <v>152</v>
      </c>
      <c r="H104" s="129"/>
      <c r="I104" s="128" t="s">
        <v>154</v>
      </c>
      <c r="J104" s="129"/>
      <c r="K104" s="129"/>
      <c r="L104" s="128" t="s">
        <v>157</v>
      </c>
      <c r="M104" s="129"/>
      <c r="N104" s="129"/>
      <c r="O104" s="128" t="s">
        <v>79</v>
      </c>
      <c r="P104" s="129"/>
      <c r="Q104" s="128"/>
      <c r="R104" s="129"/>
      <c r="S104" s="128" t="s">
        <v>162</v>
      </c>
      <c r="T104" s="129"/>
      <c r="U104" s="129"/>
      <c r="V104" s="129"/>
      <c r="W104" s="129"/>
      <c r="X104" s="129"/>
      <c r="Y104" s="129"/>
      <c r="Z104" s="129"/>
      <c r="AA104" s="128" t="s">
        <v>51</v>
      </c>
      <c r="AB104" s="129"/>
      <c r="AC104" s="129"/>
      <c r="AD104" s="129"/>
      <c r="AE104" s="129"/>
      <c r="AF104" s="128" t="s">
        <v>45</v>
      </c>
      <c r="AG104" s="129"/>
      <c r="AH104" s="129"/>
      <c r="AI104" s="40" t="s">
        <v>52</v>
      </c>
      <c r="AJ104" s="128" t="s">
        <v>53</v>
      </c>
      <c r="AK104" s="129"/>
      <c r="AL104" s="129"/>
      <c r="AM104" s="129"/>
      <c r="AN104" s="129"/>
      <c r="AO104" s="129"/>
      <c r="AP104" s="61">
        <v>187690707</v>
      </c>
      <c r="AQ104" s="61">
        <v>142319567</v>
      </c>
      <c r="AR104" s="61">
        <v>45371140</v>
      </c>
      <c r="AS104" s="120">
        <v>0</v>
      </c>
      <c r="AT104" s="121"/>
      <c r="AU104" s="120">
        <v>142319567</v>
      </c>
      <c r="AV104" s="121"/>
      <c r="AW104" s="61">
        <v>0</v>
      </c>
      <c r="AX104" s="61">
        <v>142319567</v>
      </c>
      <c r="AY104" s="61">
        <v>0</v>
      </c>
      <c r="AZ104" s="61">
        <v>142319567</v>
      </c>
      <c r="BA104" s="61">
        <v>0</v>
      </c>
      <c r="BB104" s="61">
        <v>142319567</v>
      </c>
      <c r="BC104" s="61">
        <v>0</v>
      </c>
      <c r="BD104" s="61">
        <v>0</v>
      </c>
      <c r="BE104" s="62">
        <f t="shared" si="10"/>
        <v>0.75826645482240096</v>
      </c>
      <c r="BF104" s="62">
        <f t="shared" si="11"/>
        <v>0.75826645482240096</v>
      </c>
      <c r="BG104" s="62">
        <f t="shared" si="12"/>
        <v>0.75826645482240096</v>
      </c>
      <c r="BH104" s="62">
        <f t="shared" si="13"/>
        <v>0.75826645482240096</v>
      </c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</row>
    <row r="105" spans="1:100" s="43" customFormat="1" ht="13.5" hidden="1" x14ac:dyDescent="0.25">
      <c r="A105" s="128" t="s">
        <v>147</v>
      </c>
      <c r="B105" s="129"/>
      <c r="C105" s="128" t="s">
        <v>150</v>
      </c>
      <c r="D105" s="129"/>
      <c r="E105" s="128" t="s">
        <v>151</v>
      </c>
      <c r="F105" s="129"/>
      <c r="G105" s="128" t="s">
        <v>152</v>
      </c>
      <c r="H105" s="129"/>
      <c r="I105" s="128" t="s">
        <v>154</v>
      </c>
      <c r="J105" s="129"/>
      <c r="K105" s="129"/>
      <c r="L105" s="128" t="s">
        <v>157</v>
      </c>
      <c r="M105" s="129"/>
      <c r="N105" s="129"/>
      <c r="O105" s="128"/>
      <c r="P105" s="129"/>
      <c r="Q105" s="128"/>
      <c r="R105" s="129"/>
      <c r="S105" s="128" t="s">
        <v>158</v>
      </c>
      <c r="T105" s="129"/>
      <c r="U105" s="129"/>
      <c r="V105" s="129"/>
      <c r="W105" s="129"/>
      <c r="X105" s="129"/>
      <c r="Y105" s="129"/>
      <c r="Z105" s="129"/>
      <c r="AA105" s="128" t="s">
        <v>51</v>
      </c>
      <c r="AB105" s="129"/>
      <c r="AC105" s="129"/>
      <c r="AD105" s="129"/>
      <c r="AE105" s="129"/>
      <c r="AF105" s="128" t="s">
        <v>45</v>
      </c>
      <c r="AG105" s="129"/>
      <c r="AH105" s="129"/>
      <c r="AI105" s="40" t="s">
        <v>148</v>
      </c>
      <c r="AJ105" s="128" t="s">
        <v>149</v>
      </c>
      <c r="AK105" s="129"/>
      <c r="AL105" s="129"/>
      <c r="AM105" s="129"/>
      <c r="AN105" s="129"/>
      <c r="AO105" s="129"/>
      <c r="AP105" s="61">
        <v>431660690</v>
      </c>
      <c r="AQ105" s="61">
        <v>303032141</v>
      </c>
      <c r="AR105" s="61">
        <v>128628549</v>
      </c>
      <c r="AS105" s="120">
        <v>0</v>
      </c>
      <c r="AT105" s="121"/>
      <c r="AU105" s="120">
        <v>245277449</v>
      </c>
      <c r="AV105" s="121"/>
      <c r="AW105" s="61">
        <v>57754692</v>
      </c>
      <c r="AX105" s="61">
        <v>8280000</v>
      </c>
      <c r="AY105" s="61">
        <v>236997449</v>
      </c>
      <c r="AZ105" s="61">
        <v>8280000</v>
      </c>
      <c r="BA105" s="61">
        <v>0</v>
      </c>
      <c r="BB105" s="61">
        <v>8280000</v>
      </c>
      <c r="BC105" s="61">
        <v>0</v>
      </c>
      <c r="BD105" s="61">
        <v>0</v>
      </c>
      <c r="BE105" s="62">
        <f t="shared" si="10"/>
        <v>0.70201467963181918</v>
      </c>
      <c r="BF105" s="62">
        <f t="shared" si="11"/>
        <v>0.56821817386243811</v>
      </c>
      <c r="BG105" s="62">
        <f t="shared" si="12"/>
        <v>1.9181732763296096E-2</v>
      </c>
      <c r="BH105" s="62">
        <f t="shared" si="13"/>
        <v>1.9181732763296096E-2</v>
      </c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</row>
    <row r="106" spans="1:100" s="43" customFormat="1" ht="13.5" hidden="1" x14ac:dyDescent="0.25">
      <c r="A106" s="128" t="s">
        <v>147</v>
      </c>
      <c r="B106" s="129"/>
      <c r="C106" s="128" t="s">
        <v>150</v>
      </c>
      <c r="D106" s="129"/>
      <c r="E106" s="128" t="s">
        <v>151</v>
      </c>
      <c r="F106" s="129"/>
      <c r="G106" s="128" t="s">
        <v>152</v>
      </c>
      <c r="H106" s="129"/>
      <c r="I106" s="128" t="s">
        <v>154</v>
      </c>
      <c r="J106" s="129"/>
      <c r="K106" s="129"/>
      <c r="L106" s="128" t="s">
        <v>157</v>
      </c>
      <c r="M106" s="129"/>
      <c r="N106" s="129"/>
      <c r="O106" s="128" t="s">
        <v>79</v>
      </c>
      <c r="P106" s="129"/>
      <c r="Q106" s="128"/>
      <c r="R106" s="129"/>
      <c r="S106" s="128" t="s">
        <v>162</v>
      </c>
      <c r="T106" s="129"/>
      <c r="U106" s="129"/>
      <c r="V106" s="129"/>
      <c r="W106" s="129"/>
      <c r="X106" s="129"/>
      <c r="Y106" s="129"/>
      <c r="Z106" s="129"/>
      <c r="AA106" s="128" t="s">
        <v>51</v>
      </c>
      <c r="AB106" s="129"/>
      <c r="AC106" s="129"/>
      <c r="AD106" s="129"/>
      <c r="AE106" s="129"/>
      <c r="AF106" s="128" t="s">
        <v>45</v>
      </c>
      <c r="AG106" s="129"/>
      <c r="AH106" s="129"/>
      <c r="AI106" s="40" t="s">
        <v>148</v>
      </c>
      <c r="AJ106" s="128" t="s">
        <v>149</v>
      </c>
      <c r="AK106" s="129"/>
      <c r="AL106" s="129"/>
      <c r="AM106" s="129"/>
      <c r="AN106" s="129"/>
      <c r="AO106" s="129"/>
      <c r="AP106" s="61">
        <v>431660690</v>
      </c>
      <c r="AQ106" s="61">
        <v>303032141</v>
      </c>
      <c r="AR106" s="61">
        <v>128628549</v>
      </c>
      <c r="AS106" s="120">
        <v>0</v>
      </c>
      <c r="AT106" s="121"/>
      <c r="AU106" s="120">
        <v>245277449</v>
      </c>
      <c r="AV106" s="121"/>
      <c r="AW106" s="61">
        <v>57754692</v>
      </c>
      <c r="AX106" s="61">
        <v>8280000</v>
      </c>
      <c r="AY106" s="61">
        <v>236997449</v>
      </c>
      <c r="AZ106" s="61">
        <v>8280000</v>
      </c>
      <c r="BA106" s="61">
        <v>0</v>
      </c>
      <c r="BB106" s="61">
        <v>8280000</v>
      </c>
      <c r="BC106" s="61">
        <v>0</v>
      </c>
      <c r="BD106" s="61">
        <v>0</v>
      </c>
      <c r="BE106" s="62">
        <f t="shared" si="10"/>
        <v>0.70201467963181918</v>
      </c>
      <c r="BF106" s="62">
        <f t="shared" si="11"/>
        <v>0.56821817386243811</v>
      </c>
      <c r="BG106" s="62">
        <f t="shared" si="12"/>
        <v>1.9181732763296096E-2</v>
      </c>
      <c r="BH106" s="62">
        <f t="shared" si="13"/>
        <v>1.9181732763296096E-2</v>
      </c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</row>
    <row r="107" spans="1:100" s="43" customFormat="1" ht="13.5" hidden="1" x14ac:dyDescent="0.25">
      <c r="A107" s="128" t="s">
        <v>147</v>
      </c>
      <c r="B107" s="129"/>
      <c r="C107" s="128" t="s">
        <v>150</v>
      </c>
      <c r="D107" s="129"/>
      <c r="E107" s="128" t="s">
        <v>151</v>
      </c>
      <c r="F107" s="129"/>
      <c r="G107" s="128" t="s">
        <v>152</v>
      </c>
      <c r="H107" s="129"/>
      <c r="I107" s="128" t="s">
        <v>154</v>
      </c>
      <c r="J107" s="129"/>
      <c r="K107" s="129"/>
      <c r="L107" s="128" t="s">
        <v>155</v>
      </c>
      <c r="M107" s="129"/>
      <c r="N107" s="129"/>
      <c r="O107" s="128"/>
      <c r="P107" s="129"/>
      <c r="Q107" s="128"/>
      <c r="R107" s="129"/>
      <c r="S107" s="128" t="s">
        <v>156</v>
      </c>
      <c r="T107" s="129"/>
      <c r="U107" s="129"/>
      <c r="V107" s="129"/>
      <c r="W107" s="129"/>
      <c r="X107" s="129"/>
      <c r="Y107" s="129"/>
      <c r="Z107" s="129"/>
      <c r="AA107" s="128" t="s">
        <v>51</v>
      </c>
      <c r="AB107" s="129"/>
      <c r="AC107" s="129"/>
      <c r="AD107" s="129"/>
      <c r="AE107" s="129"/>
      <c r="AF107" s="128" t="s">
        <v>45</v>
      </c>
      <c r="AG107" s="129"/>
      <c r="AH107" s="129"/>
      <c r="AI107" s="40" t="s">
        <v>52</v>
      </c>
      <c r="AJ107" s="128" t="s">
        <v>53</v>
      </c>
      <c r="AK107" s="129"/>
      <c r="AL107" s="129"/>
      <c r="AM107" s="129"/>
      <c r="AN107" s="129"/>
      <c r="AO107" s="129"/>
      <c r="AP107" s="61">
        <v>50658630</v>
      </c>
      <c r="AQ107" s="61">
        <v>31301980</v>
      </c>
      <c r="AR107" s="61">
        <v>19356650</v>
      </c>
      <c r="AS107" s="120">
        <v>0</v>
      </c>
      <c r="AT107" s="121"/>
      <c r="AU107" s="120">
        <v>31301980</v>
      </c>
      <c r="AV107" s="121"/>
      <c r="AW107" s="61">
        <v>0</v>
      </c>
      <c r="AX107" s="61">
        <v>18781188</v>
      </c>
      <c r="AY107" s="61">
        <v>12520792</v>
      </c>
      <c r="AZ107" s="61">
        <v>18781188</v>
      </c>
      <c r="BA107" s="61">
        <v>0</v>
      </c>
      <c r="BB107" s="61">
        <v>18781188</v>
      </c>
      <c r="BC107" s="61">
        <v>0</v>
      </c>
      <c r="BD107" s="61">
        <v>0</v>
      </c>
      <c r="BE107" s="62">
        <f t="shared" si="10"/>
        <v>0.61790024720368475</v>
      </c>
      <c r="BF107" s="62">
        <f t="shared" si="11"/>
        <v>0.61790024720368475</v>
      </c>
      <c r="BG107" s="62">
        <f t="shared" si="12"/>
        <v>0.37074014832221086</v>
      </c>
      <c r="BH107" s="62">
        <f t="shared" si="13"/>
        <v>0.37074014832221086</v>
      </c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</row>
    <row r="108" spans="1:100" s="43" customFormat="1" ht="13.5" hidden="1" x14ac:dyDescent="0.25">
      <c r="A108" s="128" t="s">
        <v>147</v>
      </c>
      <c r="B108" s="129"/>
      <c r="C108" s="128" t="s">
        <v>150</v>
      </c>
      <c r="D108" s="129"/>
      <c r="E108" s="128" t="s">
        <v>151</v>
      </c>
      <c r="F108" s="129"/>
      <c r="G108" s="128" t="s">
        <v>152</v>
      </c>
      <c r="H108" s="129"/>
      <c r="I108" s="128" t="s">
        <v>154</v>
      </c>
      <c r="J108" s="129"/>
      <c r="K108" s="129"/>
      <c r="L108" s="128" t="s">
        <v>155</v>
      </c>
      <c r="M108" s="129"/>
      <c r="N108" s="129"/>
      <c r="O108" s="128" t="s">
        <v>79</v>
      </c>
      <c r="P108" s="129"/>
      <c r="Q108" s="128"/>
      <c r="R108" s="129"/>
      <c r="S108" s="128" t="s">
        <v>161</v>
      </c>
      <c r="T108" s="129"/>
      <c r="U108" s="129"/>
      <c r="V108" s="129"/>
      <c r="W108" s="129"/>
      <c r="X108" s="129"/>
      <c r="Y108" s="129"/>
      <c r="Z108" s="129"/>
      <c r="AA108" s="128" t="s">
        <v>51</v>
      </c>
      <c r="AB108" s="129"/>
      <c r="AC108" s="129"/>
      <c r="AD108" s="129"/>
      <c r="AE108" s="129"/>
      <c r="AF108" s="128" t="s">
        <v>45</v>
      </c>
      <c r="AG108" s="129"/>
      <c r="AH108" s="129"/>
      <c r="AI108" s="40" t="s">
        <v>52</v>
      </c>
      <c r="AJ108" s="128" t="s">
        <v>53</v>
      </c>
      <c r="AK108" s="129"/>
      <c r="AL108" s="129"/>
      <c r="AM108" s="129"/>
      <c r="AN108" s="129"/>
      <c r="AO108" s="129"/>
      <c r="AP108" s="61">
        <v>50658630</v>
      </c>
      <c r="AQ108" s="61">
        <v>31301980</v>
      </c>
      <c r="AR108" s="61">
        <v>19356650</v>
      </c>
      <c r="AS108" s="120">
        <v>0</v>
      </c>
      <c r="AT108" s="121"/>
      <c r="AU108" s="120">
        <v>31301980</v>
      </c>
      <c r="AV108" s="121"/>
      <c r="AW108" s="61">
        <v>0</v>
      </c>
      <c r="AX108" s="61">
        <v>18781188</v>
      </c>
      <c r="AY108" s="61">
        <v>12520792</v>
      </c>
      <c r="AZ108" s="61">
        <v>18781188</v>
      </c>
      <c r="BA108" s="61">
        <v>0</v>
      </c>
      <c r="BB108" s="61">
        <v>18781188</v>
      </c>
      <c r="BC108" s="61">
        <v>0</v>
      </c>
      <c r="BD108" s="61">
        <v>0</v>
      </c>
      <c r="BE108" s="62">
        <f t="shared" si="10"/>
        <v>0.61790024720368475</v>
      </c>
      <c r="BF108" s="62">
        <f t="shared" si="11"/>
        <v>0.61790024720368475</v>
      </c>
      <c r="BG108" s="62">
        <f t="shared" si="12"/>
        <v>0.37074014832221086</v>
      </c>
      <c r="BH108" s="62">
        <f t="shared" si="13"/>
        <v>0.37074014832221086</v>
      </c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</row>
    <row r="109" spans="1:100" s="43" customFormat="1" ht="13.5" hidden="1" x14ac:dyDescent="0.25">
      <c r="A109" s="128" t="s">
        <v>147</v>
      </c>
      <c r="B109" s="129"/>
      <c r="C109" s="128" t="s">
        <v>150</v>
      </c>
      <c r="D109" s="129"/>
      <c r="E109" s="128" t="s">
        <v>151</v>
      </c>
      <c r="F109" s="129"/>
      <c r="G109" s="128" t="s">
        <v>152</v>
      </c>
      <c r="H109" s="129"/>
      <c r="I109" s="128" t="s">
        <v>154</v>
      </c>
      <c r="J109" s="129"/>
      <c r="K109" s="129"/>
      <c r="L109" s="128" t="s">
        <v>155</v>
      </c>
      <c r="M109" s="129"/>
      <c r="N109" s="129"/>
      <c r="O109" s="128"/>
      <c r="P109" s="129"/>
      <c r="Q109" s="128"/>
      <c r="R109" s="129"/>
      <c r="S109" s="128" t="s">
        <v>156</v>
      </c>
      <c r="T109" s="129"/>
      <c r="U109" s="129"/>
      <c r="V109" s="129"/>
      <c r="W109" s="129"/>
      <c r="X109" s="129"/>
      <c r="Y109" s="129"/>
      <c r="Z109" s="129"/>
      <c r="AA109" s="128" t="s">
        <v>51</v>
      </c>
      <c r="AB109" s="129"/>
      <c r="AC109" s="129"/>
      <c r="AD109" s="129"/>
      <c r="AE109" s="129"/>
      <c r="AF109" s="128" t="s">
        <v>45</v>
      </c>
      <c r="AG109" s="129"/>
      <c r="AH109" s="129"/>
      <c r="AI109" s="40" t="s">
        <v>148</v>
      </c>
      <c r="AJ109" s="128" t="s">
        <v>149</v>
      </c>
      <c r="AK109" s="129"/>
      <c r="AL109" s="129"/>
      <c r="AM109" s="129"/>
      <c r="AN109" s="129"/>
      <c r="AO109" s="129"/>
      <c r="AP109" s="61">
        <v>56090592</v>
      </c>
      <c r="AQ109" s="61">
        <v>18200000</v>
      </c>
      <c r="AR109" s="61">
        <v>37890592</v>
      </c>
      <c r="AS109" s="120">
        <v>0</v>
      </c>
      <c r="AT109" s="121"/>
      <c r="AU109" s="120">
        <v>18200000</v>
      </c>
      <c r="AV109" s="121"/>
      <c r="AW109" s="61">
        <v>0</v>
      </c>
      <c r="AX109" s="61">
        <v>0</v>
      </c>
      <c r="AY109" s="61">
        <v>18200000</v>
      </c>
      <c r="AZ109" s="61">
        <v>0</v>
      </c>
      <c r="BA109" s="61">
        <v>0</v>
      </c>
      <c r="BB109" s="61">
        <v>0</v>
      </c>
      <c r="BC109" s="61">
        <v>0</v>
      </c>
      <c r="BD109" s="61">
        <v>0</v>
      </c>
      <c r="BE109" s="62">
        <f t="shared" si="10"/>
        <v>0.32447509200829971</v>
      </c>
      <c r="BF109" s="62">
        <f t="shared" si="11"/>
        <v>0.32447509200829971</v>
      </c>
      <c r="BG109" s="62">
        <f t="shared" si="12"/>
        <v>0</v>
      </c>
      <c r="BH109" s="62">
        <f t="shared" si="13"/>
        <v>0</v>
      </c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</row>
    <row r="110" spans="1:100" s="43" customFormat="1" ht="13.5" hidden="1" x14ac:dyDescent="0.25">
      <c r="A110" s="128" t="s">
        <v>147</v>
      </c>
      <c r="B110" s="129"/>
      <c r="C110" s="128" t="s">
        <v>150</v>
      </c>
      <c r="D110" s="129"/>
      <c r="E110" s="128" t="s">
        <v>151</v>
      </c>
      <c r="F110" s="129"/>
      <c r="G110" s="128" t="s">
        <v>152</v>
      </c>
      <c r="H110" s="129"/>
      <c r="I110" s="128" t="s">
        <v>154</v>
      </c>
      <c r="J110" s="129"/>
      <c r="K110" s="129"/>
      <c r="L110" s="128" t="s">
        <v>155</v>
      </c>
      <c r="M110" s="129"/>
      <c r="N110" s="129"/>
      <c r="O110" s="128" t="s">
        <v>79</v>
      </c>
      <c r="P110" s="129"/>
      <c r="Q110" s="128"/>
      <c r="R110" s="129"/>
      <c r="S110" s="128" t="s">
        <v>161</v>
      </c>
      <c r="T110" s="129"/>
      <c r="U110" s="129"/>
      <c r="V110" s="129"/>
      <c r="W110" s="129"/>
      <c r="X110" s="129"/>
      <c r="Y110" s="129"/>
      <c r="Z110" s="129"/>
      <c r="AA110" s="128" t="s">
        <v>51</v>
      </c>
      <c r="AB110" s="129"/>
      <c r="AC110" s="129"/>
      <c r="AD110" s="129"/>
      <c r="AE110" s="129"/>
      <c r="AF110" s="128" t="s">
        <v>45</v>
      </c>
      <c r="AG110" s="129"/>
      <c r="AH110" s="129"/>
      <c r="AI110" s="40" t="s">
        <v>148</v>
      </c>
      <c r="AJ110" s="128" t="s">
        <v>149</v>
      </c>
      <c r="AK110" s="129"/>
      <c r="AL110" s="129"/>
      <c r="AM110" s="129"/>
      <c r="AN110" s="129"/>
      <c r="AO110" s="129"/>
      <c r="AP110" s="61">
        <v>56090592</v>
      </c>
      <c r="AQ110" s="61">
        <v>18200000</v>
      </c>
      <c r="AR110" s="61">
        <v>37890592</v>
      </c>
      <c r="AS110" s="120">
        <v>0</v>
      </c>
      <c r="AT110" s="121"/>
      <c r="AU110" s="120">
        <v>18200000</v>
      </c>
      <c r="AV110" s="121"/>
      <c r="AW110" s="61">
        <v>0</v>
      </c>
      <c r="AX110" s="61">
        <v>0</v>
      </c>
      <c r="AY110" s="61">
        <v>18200000</v>
      </c>
      <c r="AZ110" s="61">
        <v>0</v>
      </c>
      <c r="BA110" s="61">
        <v>0</v>
      </c>
      <c r="BB110" s="61">
        <v>0</v>
      </c>
      <c r="BC110" s="61">
        <v>0</v>
      </c>
      <c r="BD110" s="61">
        <v>0</v>
      </c>
      <c r="BE110" s="62">
        <f t="shared" si="10"/>
        <v>0.32447509200829971</v>
      </c>
      <c r="BF110" s="62">
        <f t="shared" si="11"/>
        <v>0.32447509200829971</v>
      </c>
      <c r="BG110" s="62">
        <f t="shared" si="12"/>
        <v>0</v>
      </c>
      <c r="BH110" s="62">
        <f t="shared" si="13"/>
        <v>0</v>
      </c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</row>
    <row r="111" spans="1:100" s="43" customFormat="1" ht="13.5" hidden="1" x14ac:dyDescent="0.25">
      <c r="A111" s="128" t="s">
        <v>147</v>
      </c>
      <c r="B111" s="129"/>
      <c r="C111" s="128" t="s">
        <v>150</v>
      </c>
      <c r="D111" s="129"/>
      <c r="E111" s="128" t="s">
        <v>151</v>
      </c>
      <c r="F111" s="129"/>
      <c r="G111" s="128" t="s">
        <v>152</v>
      </c>
      <c r="H111" s="129"/>
      <c r="I111" s="128" t="s">
        <v>154</v>
      </c>
      <c r="J111" s="129"/>
      <c r="K111" s="129"/>
      <c r="L111" s="128" t="s">
        <v>159</v>
      </c>
      <c r="M111" s="129"/>
      <c r="N111" s="129"/>
      <c r="O111" s="128" t="s">
        <v>13</v>
      </c>
      <c r="P111" s="129"/>
      <c r="Q111" s="128" t="s">
        <v>13</v>
      </c>
      <c r="R111" s="129"/>
      <c r="S111" s="128" t="s">
        <v>160</v>
      </c>
      <c r="T111" s="129"/>
      <c r="U111" s="129"/>
      <c r="V111" s="129"/>
      <c r="W111" s="129"/>
      <c r="X111" s="129"/>
      <c r="Y111" s="129"/>
      <c r="Z111" s="129"/>
      <c r="AA111" s="128" t="s">
        <v>51</v>
      </c>
      <c r="AB111" s="129"/>
      <c r="AC111" s="129"/>
      <c r="AD111" s="129"/>
      <c r="AE111" s="129"/>
      <c r="AF111" s="128" t="s">
        <v>45</v>
      </c>
      <c r="AG111" s="129"/>
      <c r="AH111" s="129"/>
      <c r="AI111" s="40" t="s">
        <v>52</v>
      </c>
      <c r="AJ111" s="128" t="s">
        <v>53</v>
      </c>
      <c r="AK111" s="129"/>
      <c r="AL111" s="129"/>
      <c r="AM111" s="129"/>
      <c r="AN111" s="129"/>
      <c r="AO111" s="129"/>
      <c r="AP111" s="61">
        <v>150000000</v>
      </c>
      <c r="AQ111" s="61">
        <v>0</v>
      </c>
      <c r="AR111" s="61">
        <v>150000000</v>
      </c>
      <c r="AS111" s="120">
        <v>0</v>
      </c>
      <c r="AT111" s="121"/>
      <c r="AU111" s="120">
        <v>0</v>
      </c>
      <c r="AV111" s="121"/>
      <c r="AW111" s="61">
        <v>0</v>
      </c>
      <c r="AX111" s="61">
        <v>0</v>
      </c>
      <c r="AY111" s="61">
        <v>0</v>
      </c>
      <c r="AZ111" s="61">
        <v>0</v>
      </c>
      <c r="BA111" s="61">
        <v>0</v>
      </c>
      <c r="BB111" s="61">
        <v>0</v>
      </c>
      <c r="BC111" s="61">
        <v>0</v>
      </c>
      <c r="BD111" s="61">
        <v>0</v>
      </c>
      <c r="BE111" s="62">
        <f t="shared" si="10"/>
        <v>0</v>
      </c>
      <c r="BF111" s="62">
        <f t="shared" si="11"/>
        <v>0</v>
      </c>
      <c r="BG111" s="62">
        <f t="shared" si="12"/>
        <v>0</v>
      </c>
      <c r="BH111" s="62">
        <f t="shared" si="13"/>
        <v>0</v>
      </c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</row>
    <row r="112" spans="1:100" s="43" customFormat="1" ht="13.5" hidden="1" x14ac:dyDescent="0.25">
      <c r="A112" s="128" t="s">
        <v>147</v>
      </c>
      <c r="B112" s="129"/>
      <c r="C112" s="128" t="s">
        <v>150</v>
      </c>
      <c r="D112" s="129"/>
      <c r="E112" s="128" t="s">
        <v>151</v>
      </c>
      <c r="F112" s="129"/>
      <c r="G112" s="128" t="s">
        <v>152</v>
      </c>
      <c r="H112" s="129"/>
      <c r="I112" s="128" t="s">
        <v>154</v>
      </c>
      <c r="J112" s="129"/>
      <c r="K112" s="129"/>
      <c r="L112" s="128" t="s">
        <v>159</v>
      </c>
      <c r="M112" s="129"/>
      <c r="N112" s="129"/>
      <c r="O112" s="128" t="s">
        <v>79</v>
      </c>
      <c r="P112" s="129"/>
      <c r="Q112" s="128" t="s">
        <v>13</v>
      </c>
      <c r="R112" s="129"/>
      <c r="S112" s="128" t="s">
        <v>163</v>
      </c>
      <c r="T112" s="129"/>
      <c r="U112" s="129"/>
      <c r="V112" s="129"/>
      <c r="W112" s="129"/>
      <c r="X112" s="129"/>
      <c r="Y112" s="129"/>
      <c r="Z112" s="129"/>
      <c r="AA112" s="128" t="s">
        <v>51</v>
      </c>
      <c r="AB112" s="129"/>
      <c r="AC112" s="129"/>
      <c r="AD112" s="129"/>
      <c r="AE112" s="129"/>
      <c r="AF112" s="128" t="s">
        <v>45</v>
      </c>
      <c r="AG112" s="129"/>
      <c r="AH112" s="129"/>
      <c r="AI112" s="40" t="s">
        <v>52</v>
      </c>
      <c r="AJ112" s="128" t="s">
        <v>53</v>
      </c>
      <c r="AK112" s="129"/>
      <c r="AL112" s="129"/>
      <c r="AM112" s="129"/>
      <c r="AN112" s="129"/>
      <c r="AO112" s="129"/>
      <c r="AP112" s="61">
        <v>150000000</v>
      </c>
      <c r="AQ112" s="61">
        <v>0</v>
      </c>
      <c r="AR112" s="61">
        <v>150000000</v>
      </c>
      <c r="AS112" s="120">
        <v>0</v>
      </c>
      <c r="AT112" s="121"/>
      <c r="AU112" s="120">
        <v>0</v>
      </c>
      <c r="AV112" s="121"/>
      <c r="AW112" s="61">
        <v>0</v>
      </c>
      <c r="AX112" s="61">
        <v>0</v>
      </c>
      <c r="AY112" s="61">
        <v>0</v>
      </c>
      <c r="AZ112" s="61">
        <v>0</v>
      </c>
      <c r="BA112" s="61">
        <v>0</v>
      </c>
      <c r="BB112" s="61">
        <v>0</v>
      </c>
      <c r="BC112" s="61">
        <v>0</v>
      </c>
      <c r="BD112" s="61">
        <v>0</v>
      </c>
      <c r="BE112" s="62">
        <f t="shared" si="10"/>
        <v>0</v>
      </c>
      <c r="BF112" s="62">
        <f t="shared" si="11"/>
        <v>0</v>
      </c>
      <c r="BG112" s="62">
        <f t="shared" si="12"/>
        <v>0</v>
      </c>
      <c r="BH112" s="62">
        <f t="shared" si="13"/>
        <v>0</v>
      </c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</row>
    <row r="113" spans="1:100" s="43" customFormat="1" ht="13.5" hidden="1" x14ac:dyDescent="0.25">
      <c r="A113" s="128" t="s">
        <v>147</v>
      </c>
      <c r="B113" s="129"/>
      <c r="C113" s="128" t="s">
        <v>150</v>
      </c>
      <c r="D113" s="129"/>
      <c r="E113" s="128" t="s">
        <v>151</v>
      </c>
      <c r="F113" s="129"/>
      <c r="G113" s="128" t="s">
        <v>152</v>
      </c>
      <c r="H113" s="129"/>
      <c r="I113" s="128" t="s">
        <v>154</v>
      </c>
      <c r="J113" s="129"/>
      <c r="K113" s="129"/>
      <c r="L113" s="128" t="s">
        <v>159</v>
      </c>
      <c r="M113" s="129"/>
      <c r="N113" s="129"/>
      <c r="O113" s="128" t="s">
        <v>13</v>
      </c>
      <c r="P113" s="129"/>
      <c r="Q113" s="128" t="s">
        <v>13</v>
      </c>
      <c r="R113" s="129"/>
      <c r="S113" s="128" t="s">
        <v>160</v>
      </c>
      <c r="T113" s="129"/>
      <c r="U113" s="129"/>
      <c r="V113" s="129"/>
      <c r="W113" s="129"/>
      <c r="X113" s="129"/>
      <c r="Y113" s="129"/>
      <c r="Z113" s="129"/>
      <c r="AA113" s="128" t="s">
        <v>51</v>
      </c>
      <c r="AB113" s="129"/>
      <c r="AC113" s="129"/>
      <c r="AD113" s="129"/>
      <c r="AE113" s="129"/>
      <c r="AF113" s="128" t="s">
        <v>45</v>
      </c>
      <c r="AG113" s="129"/>
      <c r="AH113" s="129"/>
      <c r="AI113" s="40" t="s">
        <v>148</v>
      </c>
      <c r="AJ113" s="128" t="s">
        <v>149</v>
      </c>
      <c r="AK113" s="129"/>
      <c r="AL113" s="129"/>
      <c r="AM113" s="129"/>
      <c r="AN113" s="129"/>
      <c r="AO113" s="129"/>
      <c r="AP113" s="61">
        <v>124142481</v>
      </c>
      <c r="AQ113" s="61">
        <v>50660956</v>
      </c>
      <c r="AR113" s="61">
        <v>73481525</v>
      </c>
      <c r="AS113" s="120">
        <v>0</v>
      </c>
      <c r="AT113" s="121"/>
      <c r="AU113" s="120">
        <v>48365454</v>
      </c>
      <c r="AV113" s="121"/>
      <c r="AW113" s="61">
        <v>2295502</v>
      </c>
      <c r="AX113" s="61">
        <v>2585557</v>
      </c>
      <c r="AY113" s="61">
        <v>45779897</v>
      </c>
      <c r="AZ113" s="61">
        <v>2585557</v>
      </c>
      <c r="BA113" s="61">
        <v>0</v>
      </c>
      <c r="BB113" s="61">
        <v>2585557</v>
      </c>
      <c r="BC113" s="61">
        <v>0</v>
      </c>
      <c r="BD113" s="61">
        <v>2288060</v>
      </c>
      <c r="BE113" s="62">
        <f t="shared" si="10"/>
        <v>0.40808718813989225</v>
      </c>
      <c r="BF113" s="62">
        <f t="shared" si="11"/>
        <v>0.38959632198747501</v>
      </c>
      <c r="BG113" s="62">
        <f t="shared" si="12"/>
        <v>2.0827334681671136E-2</v>
      </c>
      <c r="BH113" s="62">
        <f t="shared" si="13"/>
        <v>2.0827334681671136E-2</v>
      </c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</row>
    <row r="114" spans="1:100" s="43" customFormat="1" ht="13.5" hidden="1" x14ac:dyDescent="0.25">
      <c r="A114" s="128" t="s">
        <v>147</v>
      </c>
      <c r="B114" s="129"/>
      <c r="C114" s="128" t="s">
        <v>150</v>
      </c>
      <c r="D114" s="129"/>
      <c r="E114" s="128" t="s">
        <v>151</v>
      </c>
      <c r="F114" s="129"/>
      <c r="G114" s="128" t="s">
        <v>152</v>
      </c>
      <c r="H114" s="129"/>
      <c r="I114" s="128" t="s">
        <v>154</v>
      </c>
      <c r="J114" s="129"/>
      <c r="K114" s="129"/>
      <c r="L114" s="128" t="s">
        <v>159</v>
      </c>
      <c r="M114" s="129"/>
      <c r="N114" s="129"/>
      <c r="O114" s="128" t="s">
        <v>79</v>
      </c>
      <c r="P114" s="129"/>
      <c r="Q114" s="128" t="s">
        <v>13</v>
      </c>
      <c r="R114" s="129"/>
      <c r="S114" s="128" t="s">
        <v>163</v>
      </c>
      <c r="T114" s="129"/>
      <c r="U114" s="129"/>
      <c r="V114" s="129"/>
      <c r="W114" s="129"/>
      <c r="X114" s="129"/>
      <c r="Y114" s="129"/>
      <c r="Z114" s="129"/>
      <c r="AA114" s="128" t="s">
        <v>51</v>
      </c>
      <c r="AB114" s="129"/>
      <c r="AC114" s="129"/>
      <c r="AD114" s="129"/>
      <c r="AE114" s="129"/>
      <c r="AF114" s="128" t="s">
        <v>45</v>
      </c>
      <c r="AG114" s="129"/>
      <c r="AH114" s="129"/>
      <c r="AI114" s="40" t="s">
        <v>148</v>
      </c>
      <c r="AJ114" s="128" t="s">
        <v>149</v>
      </c>
      <c r="AK114" s="129"/>
      <c r="AL114" s="129"/>
      <c r="AM114" s="129"/>
      <c r="AN114" s="129"/>
      <c r="AO114" s="129"/>
      <c r="AP114" s="61">
        <v>124142481</v>
      </c>
      <c r="AQ114" s="61">
        <v>50660956</v>
      </c>
      <c r="AR114" s="61">
        <v>73481525</v>
      </c>
      <c r="AS114" s="120">
        <v>0</v>
      </c>
      <c r="AT114" s="121"/>
      <c r="AU114" s="120">
        <v>48365454</v>
      </c>
      <c r="AV114" s="121"/>
      <c r="AW114" s="61">
        <v>2295502</v>
      </c>
      <c r="AX114" s="61">
        <v>2585557</v>
      </c>
      <c r="AY114" s="61">
        <v>45779897</v>
      </c>
      <c r="AZ114" s="61">
        <v>2585557</v>
      </c>
      <c r="BA114" s="61">
        <v>0</v>
      </c>
      <c r="BB114" s="61">
        <v>2585557</v>
      </c>
      <c r="BC114" s="61">
        <v>0</v>
      </c>
      <c r="BD114" s="61">
        <v>2288060</v>
      </c>
      <c r="BE114" s="62">
        <f t="shared" si="10"/>
        <v>0.40808718813989225</v>
      </c>
      <c r="BF114" s="62">
        <f t="shared" si="11"/>
        <v>0.38959632198747501</v>
      </c>
      <c r="BG114" s="62">
        <f t="shared" si="12"/>
        <v>2.0827334681671136E-2</v>
      </c>
      <c r="BH114" s="62">
        <f t="shared" si="13"/>
        <v>2.0827334681671136E-2</v>
      </c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</row>
    <row r="115" spans="1:100" s="47" customFormat="1" ht="13.5" hidden="1" x14ac:dyDescent="0.25">
      <c r="A115" s="132" t="s">
        <v>147</v>
      </c>
      <c r="B115" s="133"/>
      <c r="C115" s="132" t="s">
        <v>164</v>
      </c>
      <c r="D115" s="133"/>
      <c r="E115" s="132" t="s">
        <v>151</v>
      </c>
      <c r="F115" s="133"/>
      <c r="G115" s="132" t="s">
        <v>165</v>
      </c>
      <c r="H115" s="133"/>
      <c r="I115" s="132" t="s">
        <v>154</v>
      </c>
      <c r="J115" s="133"/>
      <c r="K115" s="133"/>
      <c r="L115" s="132"/>
      <c r="M115" s="133"/>
      <c r="N115" s="133"/>
      <c r="O115" s="132"/>
      <c r="P115" s="133"/>
      <c r="Q115" s="132"/>
      <c r="R115" s="133"/>
      <c r="S115" s="132" t="s">
        <v>166</v>
      </c>
      <c r="T115" s="133"/>
      <c r="U115" s="133"/>
      <c r="V115" s="133"/>
      <c r="W115" s="133"/>
      <c r="X115" s="133"/>
      <c r="Y115" s="133"/>
      <c r="Z115" s="133"/>
      <c r="AA115" s="132" t="s">
        <v>44</v>
      </c>
      <c r="AB115" s="133"/>
      <c r="AC115" s="133"/>
      <c r="AD115" s="133"/>
      <c r="AE115" s="133"/>
      <c r="AF115" s="132" t="s">
        <v>45</v>
      </c>
      <c r="AG115" s="133"/>
      <c r="AH115" s="133"/>
      <c r="AI115" s="41" t="s">
        <v>46</v>
      </c>
      <c r="AJ115" s="132" t="s">
        <v>47</v>
      </c>
      <c r="AK115" s="133"/>
      <c r="AL115" s="133"/>
      <c r="AM115" s="133"/>
      <c r="AN115" s="133"/>
      <c r="AO115" s="133"/>
      <c r="AP115" s="59">
        <v>495436901</v>
      </c>
      <c r="AQ115" s="59">
        <v>488120202</v>
      </c>
      <c r="AR115" s="59">
        <v>7316699</v>
      </c>
      <c r="AS115" s="130">
        <v>0</v>
      </c>
      <c r="AT115" s="131"/>
      <c r="AU115" s="130">
        <v>459437316</v>
      </c>
      <c r="AV115" s="131"/>
      <c r="AW115" s="59">
        <v>28682886</v>
      </c>
      <c r="AX115" s="59">
        <v>174665766.18000001</v>
      </c>
      <c r="AY115" s="59">
        <v>284771549.81999999</v>
      </c>
      <c r="AZ115" s="59">
        <v>170854964.18000001</v>
      </c>
      <c r="BA115" s="59">
        <v>3810802</v>
      </c>
      <c r="BB115" s="59">
        <v>170854964.18000001</v>
      </c>
      <c r="BC115" s="59">
        <v>0</v>
      </c>
      <c r="BD115" s="59">
        <v>0</v>
      </c>
      <c r="BE115" s="60">
        <f t="shared" si="10"/>
        <v>0.98523182470818826</v>
      </c>
      <c r="BF115" s="60">
        <f t="shared" si="11"/>
        <v>0.92733769945811928</v>
      </c>
      <c r="BG115" s="60">
        <f t="shared" si="12"/>
        <v>0.35254896401025243</v>
      </c>
      <c r="BH115" s="60">
        <f t="shared" si="13"/>
        <v>0.34485716311228098</v>
      </c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</row>
    <row r="116" spans="1:100" s="43" customFormat="1" ht="13.5" hidden="1" x14ac:dyDescent="0.25">
      <c r="A116" s="128" t="s">
        <v>147</v>
      </c>
      <c r="B116" s="129"/>
      <c r="C116" s="128" t="s">
        <v>164</v>
      </c>
      <c r="D116" s="129"/>
      <c r="E116" s="128" t="s">
        <v>151</v>
      </c>
      <c r="F116" s="129"/>
      <c r="G116" s="128" t="s">
        <v>165</v>
      </c>
      <c r="H116" s="129"/>
      <c r="I116" s="128" t="s">
        <v>154</v>
      </c>
      <c r="J116" s="129"/>
      <c r="K116" s="129"/>
      <c r="L116" s="128" t="s">
        <v>167</v>
      </c>
      <c r="M116" s="129"/>
      <c r="N116" s="129"/>
      <c r="O116" s="128"/>
      <c r="P116" s="129"/>
      <c r="Q116" s="128"/>
      <c r="R116" s="129"/>
      <c r="S116" s="128" t="s">
        <v>168</v>
      </c>
      <c r="T116" s="129"/>
      <c r="U116" s="129"/>
      <c r="V116" s="129"/>
      <c r="W116" s="129"/>
      <c r="X116" s="129"/>
      <c r="Y116" s="129"/>
      <c r="Z116" s="129"/>
      <c r="AA116" s="128" t="s">
        <v>44</v>
      </c>
      <c r="AB116" s="129"/>
      <c r="AC116" s="129"/>
      <c r="AD116" s="129"/>
      <c r="AE116" s="129"/>
      <c r="AF116" s="128" t="s">
        <v>45</v>
      </c>
      <c r="AG116" s="129"/>
      <c r="AH116" s="129"/>
      <c r="AI116" s="40" t="s">
        <v>46</v>
      </c>
      <c r="AJ116" s="128" t="s">
        <v>47</v>
      </c>
      <c r="AK116" s="129"/>
      <c r="AL116" s="129"/>
      <c r="AM116" s="129"/>
      <c r="AN116" s="129"/>
      <c r="AO116" s="129"/>
      <c r="AP116" s="61">
        <v>209416524</v>
      </c>
      <c r="AQ116" s="61">
        <v>206384234</v>
      </c>
      <c r="AR116" s="61">
        <v>3032290</v>
      </c>
      <c r="AS116" s="120">
        <v>0</v>
      </c>
      <c r="AT116" s="121"/>
      <c r="AU116" s="120">
        <v>202187145</v>
      </c>
      <c r="AV116" s="121"/>
      <c r="AW116" s="61">
        <v>4197089</v>
      </c>
      <c r="AX116" s="61">
        <v>4000000</v>
      </c>
      <c r="AY116" s="61">
        <v>198187145</v>
      </c>
      <c r="AZ116" s="61">
        <v>4000000</v>
      </c>
      <c r="BA116" s="61">
        <v>0</v>
      </c>
      <c r="BB116" s="61">
        <v>4000000</v>
      </c>
      <c r="BC116" s="61">
        <v>0</v>
      </c>
      <c r="BD116" s="61">
        <v>0</v>
      </c>
      <c r="BE116" s="62">
        <f t="shared" si="10"/>
        <v>0.98552029256296891</v>
      </c>
      <c r="BF116" s="62">
        <f t="shared" si="11"/>
        <v>0.9654784691202305</v>
      </c>
      <c r="BG116" s="62">
        <f t="shared" si="12"/>
        <v>1.9100689494779315E-2</v>
      </c>
      <c r="BH116" s="62">
        <f t="shared" si="13"/>
        <v>1.9100689494779315E-2</v>
      </c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</row>
    <row r="117" spans="1:100" s="43" customFormat="1" ht="13.5" hidden="1" x14ac:dyDescent="0.25">
      <c r="A117" s="128" t="s">
        <v>147</v>
      </c>
      <c r="B117" s="129"/>
      <c r="C117" s="128" t="s">
        <v>164</v>
      </c>
      <c r="D117" s="129"/>
      <c r="E117" s="128" t="s">
        <v>151</v>
      </c>
      <c r="F117" s="129"/>
      <c r="G117" s="128" t="s">
        <v>165</v>
      </c>
      <c r="H117" s="129"/>
      <c r="I117" s="128" t="s">
        <v>154</v>
      </c>
      <c r="J117" s="129"/>
      <c r="K117" s="129"/>
      <c r="L117" s="128" t="s">
        <v>167</v>
      </c>
      <c r="M117" s="129"/>
      <c r="N117" s="129"/>
      <c r="O117" s="128" t="s">
        <v>79</v>
      </c>
      <c r="P117" s="129"/>
      <c r="Q117" s="128"/>
      <c r="R117" s="129"/>
      <c r="S117" s="128" t="s">
        <v>177</v>
      </c>
      <c r="T117" s="129"/>
      <c r="U117" s="129"/>
      <c r="V117" s="129"/>
      <c r="W117" s="129"/>
      <c r="X117" s="129"/>
      <c r="Y117" s="129"/>
      <c r="Z117" s="129"/>
      <c r="AA117" s="128" t="s">
        <v>44</v>
      </c>
      <c r="AB117" s="129"/>
      <c r="AC117" s="129"/>
      <c r="AD117" s="129"/>
      <c r="AE117" s="129"/>
      <c r="AF117" s="128" t="s">
        <v>45</v>
      </c>
      <c r="AG117" s="129"/>
      <c r="AH117" s="129"/>
      <c r="AI117" s="40" t="s">
        <v>46</v>
      </c>
      <c r="AJ117" s="128" t="s">
        <v>47</v>
      </c>
      <c r="AK117" s="129"/>
      <c r="AL117" s="129"/>
      <c r="AM117" s="129"/>
      <c r="AN117" s="129"/>
      <c r="AO117" s="129"/>
      <c r="AP117" s="61">
        <v>209416524</v>
      </c>
      <c r="AQ117" s="61">
        <v>206384234</v>
      </c>
      <c r="AR117" s="61">
        <v>3032290</v>
      </c>
      <c r="AS117" s="120">
        <v>0</v>
      </c>
      <c r="AT117" s="121"/>
      <c r="AU117" s="120">
        <v>202187145</v>
      </c>
      <c r="AV117" s="121"/>
      <c r="AW117" s="61">
        <v>4197089</v>
      </c>
      <c r="AX117" s="61">
        <v>4000000</v>
      </c>
      <c r="AY117" s="61">
        <v>198187145</v>
      </c>
      <c r="AZ117" s="61">
        <v>4000000</v>
      </c>
      <c r="BA117" s="61">
        <v>0</v>
      </c>
      <c r="BB117" s="61">
        <v>4000000</v>
      </c>
      <c r="BC117" s="61">
        <v>0</v>
      </c>
      <c r="BD117" s="61">
        <v>0</v>
      </c>
      <c r="BE117" s="62">
        <f t="shared" si="10"/>
        <v>0.98552029256296891</v>
      </c>
      <c r="BF117" s="62">
        <f t="shared" si="11"/>
        <v>0.9654784691202305</v>
      </c>
      <c r="BG117" s="62">
        <f t="shared" si="12"/>
        <v>1.9100689494779315E-2</v>
      </c>
      <c r="BH117" s="62">
        <f t="shared" si="13"/>
        <v>1.9100689494779315E-2</v>
      </c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</row>
    <row r="118" spans="1:100" s="43" customFormat="1" ht="13.5" hidden="1" x14ac:dyDescent="0.25">
      <c r="A118" s="128" t="s">
        <v>147</v>
      </c>
      <c r="B118" s="129"/>
      <c r="C118" s="128" t="s">
        <v>164</v>
      </c>
      <c r="D118" s="129"/>
      <c r="E118" s="128" t="s">
        <v>151</v>
      </c>
      <c r="F118" s="129"/>
      <c r="G118" s="128" t="s">
        <v>165</v>
      </c>
      <c r="H118" s="129"/>
      <c r="I118" s="128" t="s">
        <v>154</v>
      </c>
      <c r="J118" s="129"/>
      <c r="K118" s="129"/>
      <c r="L118" s="128" t="s">
        <v>169</v>
      </c>
      <c r="M118" s="129"/>
      <c r="N118" s="129"/>
      <c r="O118" s="128"/>
      <c r="P118" s="129"/>
      <c r="Q118" s="128"/>
      <c r="R118" s="129"/>
      <c r="S118" s="128" t="s">
        <v>170</v>
      </c>
      <c r="T118" s="129"/>
      <c r="U118" s="129"/>
      <c r="V118" s="129"/>
      <c r="W118" s="129"/>
      <c r="X118" s="129"/>
      <c r="Y118" s="129"/>
      <c r="Z118" s="129"/>
      <c r="AA118" s="128" t="s">
        <v>44</v>
      </c>
      <c r="AB118" s="129"/>
      <c r="AC118" s="129"/>
      <c r="AD118" s="129"/>
      <c r="AE118" s="129"/>
      <c r="AF118" s="128" t="s">
        <v>45</v>
      </c>
      <c r="AG118" s="129"/>
      <c r="AH118" s="129"/>
      <c r="AI118" s="40" t="s">
        <v>46</v>
      </c>
      <c r="AJ118" s="128" t="s">
        <v>47</v>
      </c>
      <c r="AK118" s="129"/>
      <c r="AL118" s="129"/>
      <c r="AM118" s="129"/>
      <c r="AN118" s="129"/>
      <c r="AO118" s="129"/>
      <c r="AP118" s="61">
        <v>74360000</v>
      </c>
      <c r="AQ118" s="61">
        <v>74359999</v>
      </c>
      <c r="AR118" s="61">
        <v>1</v>
      </c>
      <c r="AS118" s="120">
        <v>0</v>
      </c>
      <c r="AT118" s="121"/>
      <c r="AU118" s="120">
        <v>74359999</v>
      </c>
      <c r="AV118" s="121"/>
      <c r="AW118" s="61">
        <v>0</v>
      </c>
      <c r="AX118" s="61">
        <v>47797586</v>
      </c>
      <c r="AY118" s="61">
        <v>26562413</v>
      </c>
      <c r="AZ118" s="61">
        <v>47719332</v>
      </c>
      <c r="BA118" s="61">
        <v>78254</v>
      </c>
      <c r="BB118" s="61">
        <v>47719332</v>
      </c>
      <c r="BC118" s="61">
        <v>0</v>
      </c>
      <c r="BD118" s="61">
        <v>0</v>
      </c>
      <c r="BE118" s="62">
        <f t="shared" si="10"/>
        <v>0.99999998655190958</v>
      </c>
      <c r="BF118" s="62">
        <f t="shared" si="11"/>
        <v>0.99999998655190958</v>
      </c>
      <c r="BG118" s="62">
        <f t="shared" si="12"/>
        <v>0.64278625605164064</v>
      </c>
      <c r="BH118" s="62">
        <f t="shared" si="13"/>
        <v>0.64173388918773533</v>
      </c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</row>
    <row r="119" spans="1:100" s="43" customFormat="1" ht="13.5" hidden="1" x14ac:dyDescent="0.25">
      <c r="A119" s="128" t="s">
        <v>147</v>
      </c>
      <c r="B119" s="129"/>
      <c r="C119" s="128" t="s">
        <v>164</v>
      </c>
      <c r="D119" s="129"/>
      <c r="E119" s="128" t="s">
        <v>151</v>
      </c>
      <c r="F119" s="129"/>
      <c r="G119" s="128" t="s">
        <v>165</v>
      </c>
      <c r="H119" s="129"/>
      <c r="I119" s="128" t="s">
        <v>154</v>
      </c>
      <c r="J119" s="129"/>
      <c r="K119" s="129"/>
      <c r="L119" s="128" t="s">
        <v>169</v>
      </c>
      <c r="M119" s="129"/>
      <c r="N119" s="129"/>
      <c r="O119" s="128" t="s">
        <v>79</v>
      </c>
      <c r="P119" s="129"/>
      <c r="Q119" s="128"/>
      <c r="R119" s="129"/>
      <c r="S119" s="128" t="s">
        <v>178</v>
      </c>
      <c r="T119" s="129"/>
      <c r="U119" s="129"/>
      <c r="V119" s="129"/>
      <c r="W119" s="129"/>
      <c r="X119" s="129"/>
      <c r="Y119" s="129"/>
      <c r="Z119" s="129"/>
      <c r="AA119" s="128" t="s">
        <v>44</v>
      </c>
      <c r="AB119" s="129"/>
      <c r="AC119" s="129"/>
      <c r="AD119" s="129"/>
      <c r="AE119" s="129"/>
      <c r="AF119" s="128" t="s">
        <v>45</v>
      </c>
      <c r="AG119" s="129"/>
      <c r="AH119" s="129"/>
      <c r="AI119" s="40" t="s">
        <v>46</v>
      </c>
      <c r="AJ119" s="128" t="s">
        <v>47</v>
      </c>
      <c r="AK119" s="129"/>
      <c r="AL119" s="129"/>
      <c r="AM119" s="129"/>
      <c r="AN119" s="129"/>
      <c r="AO119" s="129"/>
      <c r="AP119" s="61">
        <v>74360000</v>
      </c>
      <c r="AQ119" s="61">
        <v>74359999</v>
      </c>
      <c r="AR119" s="61">
        <v>1</v>
      </c>
      <c r="AS119" s="120">
        <v>0</v>
      </c>
      <c r="AT119" s="121"/>
      <c r="AU119" s="120">
        <v>74359999</v>
      </c>
      <c r="AV119" s="121"/>
      <c r="AW119" s="61">
        <v>0</v>
      </c>
      <c r="AX119" s="61">
        <v>47797586</v>
      </c>
      <c r="AY119" s="61">
        <v>26562413</v>
      </c>
      <c r="AZ119" s="61">
        <v>47719332</v>
      </c>
      <c r="BA119" s="61">
        <v>78254</v>
      </c>
      <c r="BB119" s="61">
        <v>47719332</v>
      </c>
      <c r="BC119" s="61">
        <v>0</v>
      </c>
      <c r="BD119" s="61">
        <v>0</v>
      </c>
      <c r="BE119" s="62">
        <f t="shared" si="10"/>
        <v>0.99999998655190958</v>
      </c>
      <c r="BF119" s="62">
        <f t="shared" si="11"/>
        <v>0.99999998655190958</v>
      </c>
      <c r="BG119" s="62">
        <f t="shared" si="12"/>
        <v>0.64278625605164064</v>
      </c>
      <c r="BH119" s="62">
        <f t="shared" si="13"/>
        <v>0.64173388918773533</v>
      </c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</row>
    <row r="120" spans="1:100" s="43" customFormat="1" ht="13.5" hidden="1" x14ac:dyDescent="0.25">
      <c r="A120" s="128" t="s">
        <v>147</v>
      </c>
      <c r="B120" s="129"/>
      <c r="C120" s="128" t="s">
        <v>164</v>
      </c>
      <c r="D120" s="129"/>
      <c r="E120" s="128" t="s">
        <v>151</v>
      </c>
      <c r="F120" s="129"/>
      <c r="G120" s="128" t="s">
        <v>165</v>
      </c>
      <c r="H120" s="129"/>
      <c r="I120" s="128" t="s">
        <v>154</v>
      </c>
      <c r="J120" s="129"/>
      <c r="K120" s="129"/>
      <c r="L120" s="128" t="s">
        <v>171</v>
      </c>
      <c r="M120" s="129"/>
      <c r="N120" s="129"/>
      <c r="O120" s="128"/>
      <c r="P120" s="129"/>
      <c r="Q120" s="128"/>
      <c r="R120" s="129"/>
      <c r="S120" s="128" t="s">
        <v>172</v>
      </c>
      <c r="T120" s="129"/>
      <c r="U120" s="129"/>
      <c r="V120" s="129"/>
      <c r="W120" s="129"/>
      <c r="X120" s="129"/>
      <c r="Y120" s="129"/>
      <c r="Z120" s="129"/>
      <c r="AA120" s="128" t="s">
        <v>44</v>
      </c>
      <c r="AB120" s="129"/>
      <c r="AC120" s="129"/>
      <c r="AD120" s="129"/>
      <c r="AE120" s="129"/>
      <c r="AF120" s="128" t="s">
        <v>45</v>
      </c>
      <c r="AG120" s="129"/>
      <c r="AH120" s="129"/>
      <c r="AI120" s="40" t="s">
        <v>46</v>
      </c>
      <c r="AJ120" s="128" t="s">
        <v>47</v>
      </c>
      <c r="AK120" s="129"/>
      <c r="AL120" s="129"/>
      <c r="AM120" s="129"/>
      <c r="AN120" s="129"/>
      <c r="AO120" s="129"/>
      <c r="AP120" s="61">
        <v>80622830</v>
      </c>
      <c r="AQ120" s="61">
        <v>80622830</v>
      </c>
      <c r="AR120" s="61">
        <v>0</v>
      </c>
      <c r="AS120" s="120">
        <v>0</v>
      </c>
      <c r="AT120" s="121"/>
      <c r="AU120" s="120">
        <v>80564030</v>
      </c>
      <c r="AV120" s="121"/>
      <c r="AW120" s="61">
        <v>58800</v>
      </c>
      <c r="AX120" s="61">
        <v>60621439.909999996</v>
      </c>
      <c r="AY120" s="61">
        <v>19942590.09</v>
      </c>
      <c r="AZ120" s="61">
        <v>56888891.909999996</v>
      </c>
      <c r="BA120" s="61">
        <v>3732548</v>
      </c>
      <c r="BB120" s="61">
        <v>56888891.909999996</v>
      </c>
      <c r="BC120" s="61">
        <v>0</v>
      </c>
      <c r="BD120" s="61">
        <v>0</v>
      </c>
      <c r="BE120" s="62">
        <f t="shared" si="10"/>
        <v>1</v>
      </c>
      <c r="BF120" s="62">
        <f t="shared" si="11"/>
        <v>0.99927067804491609</v>
      </c>
      <c r="BG120" s="62">
        <f t="shared" si="12"/>
        <v>0.75191406590416132</v>
      </c>
      <c r="BH120" s="62">
        <f t="shared" si="13"/>
        <v>0.70561765085646333</v>
      </c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</row>
    <row r="121" spans="1:100" s="43" customFormat="1" ht="13.5" hidden="1" x14ac:dyDescent="0.25">
      <c r="A121" s="128" t="s">
        <v>147</v>
      </c>
      <c r="B121" s="129"/>
      <c r="C121" s="128" t="s">
        <v>164</v>
      </c>
      <c r="D121" s="129"/>
      <c r="E121" s="128" t="s">
        <v>151</v>
      </c>
      <c r="F121" s="129"/>
      <c r="G121" s="128" t="s">
        <v>165</v>
      </c>
      <c r="H121" s="129"/>
      <c r="I121" s="128" t="s">
        <v>154</v>
      </c>
      <c r="J121" s="129"/>
      <c r="K121" s="129"/>
      <c r="L121" s="128" t="s">
        <v>171</v>
      </c>
      <c r="M121" s="129"/>
      <c r="N121" s="129"/>
      <c r="O121" s="128" t="s">
        <v>79</v>
      </c>
      <c r="P121" s="129"/>
      <c r="Q121" s="128"/>
      <c r="R121" s="129"/>
      <c r="S121" s="128" t="s">
        <v>179</v>
      </c>
      <c r="T121" s="129"/>
      <c r="U121" s="129"/>
      <c r="V121" s="129"/>
      <c r="W121" s="129"/>
      <c r="X121" s="129"/>
      <c r="Y121" s="129"/>
      <c r="Z121" s="129"/>
      <c r="AA121" s="128" t="s">
        <v>44</v>
      </c>
      <c r="AB121" s="129"/>
      <c r="AC121" s="129"/>
      <c r="AD121" s="129"/>
      <c r="AE121" s="129"/>
      <c r="AF121" s="128" t="s">
        <v>45</v>
      </c>
      <c r="AG121" s="129"/>
      <c r="AH121" s="129"/>
      <c r="AI121" s="40" t="s">
        <v>46</v>
      </c>
      <c r="AJ121" s="128" t="s">
        <v>47</v>
      </c>
      <c r="AK121" s="129"/>
      <c r="AL121" s="129"/>
      <c r="AM121" s="129"/>
      <c r="AN121" s="129"/>
      <c r="AO121" s="129"/>
      <c r="AP121" s="61">
        <v>80622830</v>
      </c>
      <c r="AQ121" s="61">
        <v>80622830</v>
      </c>
      <c r="AR121" s="61">
        <v>0</v>
      </c>
      <c r="AS121" s="120">
        <v>0</v>
      </c>
      <c r="AT121" s="121"/>
      <c r="AU121" s="120">
        <v>80564030</v>
      </c>
      <c r="AV121" s="121"/>
      <c r="AW121" s="61">
        <v>58800</v>
      </c>
      <c r="AX121" s="61">
        <v>60621439.909999996</v>
      </c>
      <c r="AY121" s="61">
        <v>19942590.09</v>
      </c>
      <c r="AZ121" s="61">
        <v>56888891.909999996</v>
      </c>
      <c r="BA121" s="61">
        <v>3732548</v>
      </c>
      <c r="BB121" s="61">
        <v>56888891.909999996</v>
      </c>
      <c r="BC121" s="61">
        <v>0</v>
      </c>
      <c r="BD121" s="61">
        <v>0</v>
      </c>
      <c r="BE121" s="62">
        <f t="shared" si="10"/>
        <v>1</v>
      </c>
      <c r="BF121" s="62">
        <f t="shared" si="11"/>
        <v>0.99927067804491609</v>
      </c>
      <c r="BG121" s="62">
        <f t="shared" si="12"/>
        <v>0.75191406590416132</v>
      </c>
      <c r="BH121" s="62">
        <f t="shared" si="13"/>
        <v>0.70561765085646333</v>
      </c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</row>
    <row r="122" spans="1:100" s="43" customFormat="1" ht="13.5" hidden="1" x14ac:dyDescent="0.25">
      <c r="A122" s="128" t="s">
        <v>147</v>
      </c>
      <c r="B122" s="129"/>
      <c r="C122" s="128" t="s">
        <v>164</v>
      </c>
      <c r="D122" s="129"/>
      <c r="E122" s="128" t="s">
        <v>151</v>
      </c>
      <c r="F122" s="129"/>
      <c r="G122" s="128" t="s">
        <v>165</v>
      </c>
      <c r="H122" s="129"/>
      <c r="I122" s="128" t="s">
        <v>154</v>
      </c>
      <c r="J122" s="129"/>
      <c r="K122" s="129"/>
      <c r="L122" s="128" t="s">
        <v>173</v>
      </c>
      <c r="M122" s="129"/>
      <c r="N122" s="129"/>
      <c r="O122" s="128"/>
      <c r="P122" s="129"/>
      <c r="Q122" s="128"/>
      <c r="R122" s="129"/>
      <c r="S122" s="128" t="s">
        <v>174</v>
      </c>
      <c r="T122" s="129"/>
      <c r="U122" s="129"/>
      <c r="V122" s="129"/>
      <c r="W122" s="129"/>
      <c r="X122" s="129"/>
      <c r="Y122" s="129"/>
      <c r="Z122" s="129"/>
      <c r="AA122" s="128" t="s">
        <v>44</v>
      </c>
      <c r="AB122" s="129"/>
      <c r="AC122" s="129"/>
      <c r="AD122" s="129"/>
      <c r="AE122" s="129"/>
      <c r="AF122" s="128" t="s">
        <v>45</v>
      </c>
      <c r="AG122" s="129"/>
      <c r="AH122" s="129"/>
      <c r="AI122" s="40" t="s">
        <v>46</v>
      </c>
      <c r="AJ122" s="128" t="s">
        <v>47</v>
      </c>
      <c r="AK122" s="129"/>
      <c r="AL122" s="129"/>
      <c r="AM122" s="129"/>
      <c r="AN122" s="129"/>
      <c r="AO122" s="129"/>
      <c r="AP122" s="61">
        <v>131037547</v>
      </c>
      <c r="AQ122" s="61">
        <v>126753139</v>
      </c>
      <c r="AR122" s="61">
        <v>4284408</v>
      </c>
      <c r="AS122" s="120">
        <v>0</v>
      </c>
      <c r="AT122" s="121"/>
      <c r="AU122" s="120">
        <v>102326142</v>
      </c>
      <c r="AV122" s="121"/>
      <c r="AW122" s="61">
        <v>24426997</v>
      </c>
      <c r="AX122" s="61">
        <v>62246740.270000003</v>
      </c>
      <c r="AY122" s="61">
        <v>40079401.729999997</v>
      </c>
      <c r="AZ122" s="61">
        <v>62246740.270000003</v>
      </c>
      <c r="BA122" s="61">
        <v>0</v>
      </c>
      <c r="BB122" s="61">
        <v>62246740.270000003</v>
      </c>
      <c r="BC122" s="61">
        <v>0</v>
      </c>
      <c r="BD122" s="61">
        <v>0</v>
      </c>
      <c r="BE122" s="62">
        <f t="shared" si="10"/>
        <v>0.96730396670200181</v>
      </c>
      <c r="BF122" s="62">
        <f t="shared" si="11"/>
        <v>0.78089176989859255</v>
      </c>
      <c r="BG122" s="62">
        <f t="shared" si="12"/>
        <v>0.47502980401487527</v>
      </c>
      <c r="BH122" s="62">
        <f t="shared" si="13"/>
        <v>0.47502980401487527</v>
      </c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</row>
    <row r="123" spans="1:100" s="43" customFormat="1" ht="13.5" hidden="1" x14ac:dyDescent="0.25">
      <c r="A123" s="128" t="s">
        <v>147</v>
      </c>
      <c r="B123" s="129"/>
      <c r="C123" s="128" t="s">
        <v>164</v>
      </c>
      <c r="D123" s="129"/>
      <c r="E123" s="128" t="s">
        <v>151</v>
      </c>
      <c r="F123" s="129"/>
      <c r="G123" s="128" t="s">
        <v>165</v>
      </c>
      <c r="H123" s="129"/>
      <c r="I123" s="128" t="s">
        <v>154</v>
      </c>
      <c r="J123" s="129"/>
      <c r="K123" s="129"/>
      <c r="L123" s="128" t="s">
        <v>173</v>
      </c>
      <c r="M123" s="129"/>
      <c r="N123" s="129"/>
      <c r="O123" s="128" t="s">
        <v>79</v>
      </c>
      <c r="P123" s="129"/>
      <c r="Q123" s="128"/>
      <c r="R123" s="129"/>
      <c r="S123" s="128" t="s">
        <v>180</v>
      </c>
      <c r="T123" s="129"/>
      <c r="U123" s="129"/>
      <c r="V123" s="129"/>
      <c r="W123" s="129"/>
      <c r="X123" s="129"/>
      <c r="Y123" s="129"/>
      <c r="Z123" s="129"/>
      <c r="AA123" s="128" t="s">
        <v>44</v>
      </c>
      <c r="AB123" s="129"/>
      <c r="AC123" s="129"/>
      <c r="AD123" s="129"/>
      <c r="AE123" s="129"/>
      <c r="AF123" s="128" t="s">
        <v>45</v>
      </c>
      <c r="AG123" s="129"/>
      <c r="AH123" s="129"/>
      <c r="AI123" s="40" t="s">
        <v>46</v>
      </c>
      <c r="AJ123" s="128" t="s">
        <v>47</v>
      </c>
      <c r="AK123" s="129"/>
      <c r="AL123" s="129"/>
      <c r="AM123" s="129"/>
      <c r="AN123" s="129"/>
      <c r="AO123" s="129"/>
      <c r="AP123" s="61">
        <v>131037547</v>
      </c>
      <c r="AQ123" s="61">
        <v>126753139</v>
      </c>
      <c r="AR123" s="61">
        <v>4284408</v>
      </c>
      <c r="AS123" s="120">
        <v>0</v>
      </c>
      <c r="AT123" s="121"/>
      <c r="AU123" s="120">
        <v>102326142</v>
      </c>
      <c r="AV123" s="121"/>
      <c r="AW123" s="61">
        <v>24426997</v>
      </c>
      <c r="AX123" s="61">
        <v>62246740.270000003</v>
      </c>
      <c r="AY123" s="61">
        <v>40079401.729999997</v>
      </c>
      <c r="AZ123" s="61">
        <v>62246740.270000003</v>
      </c>
      <c r="BA123" s="61">
        <v>0</v>
      </c>
      <c r="BB123" s="61">
        <v>62246740.270000003</v>
      </c>
      <c r="BC123" s="61">
        <v>0</v>
      </c>
      <c r="BD123" s="61">
        <v>0</v>
      </c>
      <c r="BE123" s="62">
        <f t="shared" si="10"/>
        <v>0.96730396670200181</v>
      </c>
      <c r="BF123" s="62">
        <f t="shared" si="11"/>
        <v>0.78089176989859255</v>
      </c>
      <c r="BG123" s="62">
        <f t="shared" si="12"/>
        <v>0.47502980401487527</v>
      </c>
      <c r="BH123" s="62">
        <f t="shared" si="13"/>
        <v>0.47502980401487527</v>
      </c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</row>
    <row r="124" spans="1:100" s="47" customFormat="1" ht="13.5" hidden="1" x14ac:dyDescent="0.25">
      <c r="A124" s="132" t="s">
        <v>147</v>
      </c>
      <c r="B124" s="133"/>
      <c r="C124" s="132" t="s">
        <v>164</v>
      </c>
      <c r="D124" s="133"/>
      <c r="E124" s="132" t="s">
        <v>151</v>
      </c>
      <c r="F124" s="133"/>
      <c r="G124" s="132" t="s">
        <v>165</v>
      </c>
      <c r="H124" s="133"/>
      <c r="I124" s="132" t="s">
        <v>154</v>
      </c>
      <c r="J124" s="133"/>
      <c r="K124" s="133"/>
      <c r="L124" s="132"/>
      <c r="M124" s="133"/>
      <c r="N124" s="133"/>
      <c r="O124" s="132"/>
      <c r="P124" s="133"/>
      <c r="Q124" s="132"/>
      <c r="R124" s="133"/>
      <c r="S124" s="132" t="s">
        <v>166</v>
      </c>
      <c r="T124" s="133"/>
      <c r="U124" s="133"/>
      <c r="V124" s="133"/>
      <c r="W124" s="133"/>
      <c r="X124" s="133"/>
      <c r="Y124" s="133"/>
      <c r="Z124" s="133"/>
      <c r="AA124" s="132" t="s">
        <v>51</v>
      </c>
      <c r="AB124" s="133"/>
      <c r="AC124" s="133"/>
      <c r="AD124" s="133"/>
      <c r="AE124" s="133"/>
      <c r="AF124" s="132" t="s">
        <v>45</v>
      </c>
      <c r="AG124" s="133"/>
      <c r="AH124" s="133"/>
      <c r="AI124" s="41" t="s">
        <v>148</v>
      </c>
      <c r="AJ124" s="132" t="s">
        <v>149</v>
      </c>
      <c r="AK124" s="133"/>
      <c r="AL124" s="133"/>
      <c r="AM124" s="133"/>
      <c r="AN124" s="133"/>
      <c r="AO124" s="133"/>
      <c r="AP124" s="59">
        <v>295436900</v>
      </c>
      <c r="AQ124" s="59">
        <v>211946571</v>
      </c>
      <c r="AR124" s="59">
        <v>83490329</v>
      </c>
      <c r="AS124" s="130">
        <v>0</v>
      </c>
      <c r="AT124" s="131"/>
      <c r="AU124" s="130">
        <v>140418756</v>
      </c>
      <c r="AV124" s="131"/>
      <c r="AW124" s="59">
        <v>71527815</v>
      </c>
      <c r="AX124" s="59">
        <v>70305457.989999995</v>
      </c>
      <c r="AY124" s="59">
        <v>70113298.010000005</v>
      </c>
      <c r="AZ124" s="59">
        <v>70305457.989999995</v>
      </c>
      <c r="BA124" s="59">
        <v>0</v>
      </c>
      <c r="BB124" s="59">
        <v>70305457.989999995</v>
      </c>
      <c r="BC124" s="59">
        <v>0</v>
      </c>
      <c r="BD124" s="59">
        <v>0</v>
      </c>
      <c r="BE124" s="60">
        <f t="shared" si="10"/>
        <v>0.71740047028654852</v>
      </c>
      <c r="BF124" s="60">
        <f t="shared" si="11"/>
        <v>0.47529186773893173</v>
      </c>
      <c r="BG124" s="60">
        <f t="shared" si="12"/>
        <v>0.23797114710450859</v>
      </c>
      <c r="BH124" s="60">
        <f t="shared" si="13"/>
        <v>0.23797114710450859</v>
      </c>
      <c r="BI124" s="46"/>
      <c r="BJ124" s="46"/>
      <c r="BK124" s="46"/>
      <c r="BL124" s="46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</row>
    <row r="125" spans="1:100" s="43" customFormat="1" ht="13.5" hidden="1" x14ac:dyDescent="0.25">
      <c r="A125" s="128" t="s">
        <v>147</v>
      </c>
      <c r="B125" s="129"/>
      <c r="C125" s="128" t="s">
        <v>164</v>
      </c>
      <c r="D125" s="129"/>
      <c r="E125" s="128" t="s">
        <v>151</v>
      </c>
      <c r="F125" s="129"/>
      <c r="G125" s="128" t="s">
        <v>165</v>
      </c>
      <c r="H125" s="129"/>
      <c r="I125" s="128" t="s">
        <v>154</v>
      </c>
      <c r="J125" s="129"/>
      <c r="K125" s="129"/>
      <c r="L125" s="128" t="s">
        <v>169</v>
      </c>
      <c r="M125" s="129"/>
      <c r="N125" s="129"/>
      <c r="O125" s="128"/>
      <c r="P125" s="129"/>
      <c r="Q125" s="128"/>
      <c r="R125" s="129"/>
      <c r="S125" s="128" t="s">
        <v>170</v>
      </c>
      <c r="T125" s="129"/>
      <c r="U125" s="129"/>
      <c r="V125" s="129"/>
      <c r="W125" s="129"/>
      <c r="X125" s="129"/>
      <c r="Y125" s="129"/>
      <c r="Z125" s="129"/>
      <c r="AA125" s="128" t="s">
        <v>51</v>
      </c>
      <c r="AB125" s="129"/>
      <c r="AC125" s="129"/>
      <c r="AD125" s="129"/>
      <c r="AE125" s="129"/>
      <c r="AF125" s="128" t="s">
        <v>45</v>
      </c>
      <c r="AG125" s="129"/>
      <c r="AH125" s="129"/>
      <c r="AI125" s="40" t="s">
        <v>148</v>
      </c>
      <c r="AJ125" s="128" t="s">
        <v>149</v>
      </c>
      <c r="AK125" s="129"/>
      <c r="AL125" s="129"/>
      <c r="AM125" s="129"/>
      <c r="AN125" s="129"/>
      <c r="AO125" s="129"/>
      <c r="AP125" s="61">
        <v>7500000</v>
      </c>
      <c r="AQ125" s="61">
        <v>0</v>
      </c>
      <c r="AR125" s="61">
        <v>7500000</v>
      </c>
      <c r="AS125" s="120">
        <v>0</v>
      </c>
      <c r="AT125" s="121"/>
      <c r="AU125" s="120">
        <v>0</v>
      </c>
      <c r="AV125" s="121"/>
      <c r="AW125" s="61">
        <v>0</v>
      </c>
      <c r="AX125" s="61">
        <v>0</v>
      </c>
      <c r="AY125" s="61">
        <v>0</v>
      </c>
      <c r="AZ125" s="61">
        <v>0</v>
      </c>
      <c r="BA125" s="61">
        <v>0</v>
      </c>
      <c r="BB125" s="61">
        <v>0</v>
      </c>
      <c r="BC125" s="61">
        <v>0</v>
      </c>
      <c r="BD125" s="61">
        <v>0</v>
      </c>
      <c r="BE125" s="62">
        <f t="shared" si="10"/>
        <v>0</v>
      </c>
      <c r="BF125" s="62">
        <f t="shared" si="11"/>
        <v>0</v>
      </c>
      <c r="BG125" s="62">
        <f t="shared" si="12"/>
        <v>0</v>
      </c>
      <c r="BH125" s="62">
        <f t="shared" si="13"/>
        <v>0</v>
      </c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</row>
    <row r="126" spans="1:100" s="43" customFormat="1" ht="13.5" hidden="1" x14ac:dyDescent="0.25">
      <c r="A126" s="128" t="s">
        <v>147</v>
      </c>
      <c r="B126" s="129"/>
      <c r="C126" s="128" t="s">
        <v>164</v>
      </c>
      <c r="D126" s="129"/>
      <c r="E126" s="128" t="s">
        <v>151</v>
      </c>
      <c r="F126" s="129"/>
      <c r="G126" s="128" t="s">
        <v>165</v>
      </c>
      <c r="H126" s="129"/>
      <c r="I126" s="128" t="s">
        <v>154</v>
      </c>
      <c r="J126" s="129"/>
      <c r="K126" s="129"/>
      <c r="L126" s="128" t="s">
        <v>169</v>
      </c>
      <c r="M126" s="129"/>
      <c r="N126" s="129"/>
      <c r="O126" s="128" t="s">
        <v>79</v>
      </c>
      <c r="P126" s="129"/>
      <c r="Q126" s="128"/>
      <c r="R126" s="129"/>
      <c r="S126" s="128" t="s">
        <v>178</v>
      </c>
      <c r="T126" s="129"/>
      <c r="U126" s="129"/>
      <c r="V126" s="129"/>
      <c r="W126" s="129"/>
      <c r="X126" s="129"/>
      <c r="Y126" s="129"/>
      <c r="Z126" s="129"/>
      <c r="AA126" s="128" t="s">
        <v>51</v>
      </c>
      <c r="AB126" s="129"/>
      <c r="AC126" s="129"/>
      <c r="AD126" s="129"/>
      <c r="AE126" s="129"/>
      <c r="AF126" s="128" t="s">
        <v>45</v>
      </c>
      <c r="AG126" s="129"/>
      <c r="AH126" s="129"/>
      <c r="AI126" s="40" t="s">
        <v>148</v>
      </c>
      <c r="AJ126" s="128" t="s">
        <v>149</v>
      </c>
      <c r="AK126" s="129"/>
      <c r="AL126" s="129"/>
      <c r="AM126" s="129"/>
      <c r="AN126" s="129"/>
      <c r="AO126" s="129"/>
      <c r="AP126" s="61">
        <v>7500000</v>
      </c>
      <c r="AQ126" s="61">
        <v>0</v>
      </c>
      <c r="AR126" s="61">
        <v>7500000</v>
      </c>
      <c r="AS126" s="120">
        <v>0</v>
      </c>
      <c r="AT126" s="121"/>
      <c r="AU126" s="120">
        <v>0</v>
      </c>
      <c r="AV126" s="121"/>
      <c r="AW126" s="61">
        <v>0</v>
      </c>
      <c r="AX126" s="61">
        <v>0</v>
      </c>
      <c r="AY126" s="61">
        <v>0</v>
      </c>
      <c r="AZ126" s="61">
        <v>0</v>
      </c>
      <c r="BA126" s="61">
        <v>0</v>
      </c>
      <c r="BB126" s="61">
        <v>0</v>
      </c>
      <c r="BC126" s="61">
        <v>0</v>
      </c>
      <c r="BD126" s="61">
        <v>0</v>
      </c>
      <c r="BE126" s="62">
        <f t="shared" si="10"/>
        <v>0</v>
      </c>
      <c r="BF126" s="62">
        <f t="shared" si="11"/>
        <v>0</v>
      </c>
      <c r="BG126" s="62">
        <f t="shared" si="12"/>
        <v>0</v>
      </c>
      <c r="BH126" s="62">
        <f t="shared" si="13"/>
        <v>0</v>
      </c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</row>
    <row r="127" spans="1:100" s="43" customFormat="1" ht="13.5" hidden="1" x14ac:dyDescent="0.25">
      <c r="A127" s="128" t="s">
        <v>147</v>
      </c>
      <c r="B127" s="129"/>
      <c r="C127" s="128" t="s">
        <v>164</v>
      </c>
      <c r="D127" s="129"/>
      <c r="E127" s="128" t="s">
        <v>151</v>
      </c>
      <c r="F127" s="129"/>
      <c r="G127" s="128" t="s">
        <v>165</v>
      </c>
      <c r="H127" s="129"/>
      <c r="I127" s="128" t="s">
        <v>154</v>
      </c>
      <c r="J127" s="129"/>
      <c r="K127" s="129"/>
      <c r="L127" s="128" t="s">
        <v>175</v>
      </c>
      <c r="M127" s="129"/>
      <c r="N127" s="129"/>
      <c r="O127" s="128"/>
      <c r="P127" s="129"/>
      <c r="Q127" s="128"/>
      <c r="R127" s="129"/>
      <c r="S127" s="128" t="s">
        <v>176</v>
      </c>
      <c r="T127" s="129"/>
      <c r="U127" s="129"/>
      <c r="V127" s="129"/>
      <c r="W127" s="129"/>
      <c r="X127" s="129"/>
      <c r="Y127" s="129"/>
      <c r="Z127" s="129"/>
      <c r="AA127" s="128" t="s">
        <v>51</v>
      </c>
      <c r="AB127" s="129"/>
      <c r="AC127" s="129"/>
      <c r="AD127" s="129"/>
      <c r="AE127" s="129"/>
      <c r="AF127" s="128" t="s">
        <v>45</v>
      </c>
      <c r="AG127" s="129"/>
      <c r="AH127" s="129"/>
      <c r="AI127" s="40" t="s">
        <v>148</v>
      </c>
      <c r="AJ127" s="128" t="s">
        <v>149</v>
      </c>
      <c r="AK127" s="129"/>
      <c r="AL127" s="129"/>
      <c r="AM127" s="129"/>
      <c r="AN127" s="129"/>
      <c r="AO127" s="129"/>
      <c r="AP127" s="61">
        <v>45092299</v>
      </c>
      <c r="AQ127" s="61">
        <v>24000000</v>
      </c>
      <c r="AR127" s="61">
        <v>21092299</v>
      </c>
      <c r="AS127" s="120">
        <v>0</v>
      </c>
      <c r="AT127" s="121"/>
      <c r="AU127" s="120">
        <v>24000000</v>
      </c>
      <c r="AV127" s="121"/>
      <c r="AW127" s="61">
        <v>0</v>
      </c>
      <c r="AX127" s="61">
        <v>16800000</v>
      </c>
      <c r="AY127" s="61">
        <v>7200000</v>
      </c>
      <c r="AZ127" s="61">
        <v>16800000</v>
      </c>
      <c r="BA127" s="61">
        <v>0</v>
      </c>
      <c r="BB127" s="61">
        <v>16800000</v>
      </c>
      <c r="BC127" s="61">
        <v>0</v>
      </c>
      <c r="BD127" s="61">
        <v>0</v>
      </c>
      <c r="BE127" s="62">
        <f t="shared" si="10"/>
        <v>0.53224165838162296</v>
      </c>
      <c r="BF127" s="62">
        <f t="shared" si="11"/>
        <v>0.53224165838162296</v>
      </c>
      <c r="BG127" s="62">
        <f t="shared" si="12"/>
        <v>0.3725691608671361</v>
      </c>
      <c r="BH127" s="62">
        <f t="shared" si="13"/>
        <v>0.3725691608671361</v>
      </c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</row>
    <row r="128" spans="1:100" s="43" customFormat="1" ht="13.5" hidden="1" x14ac:dyDescent="0.25">
      <c r="A128" s="128" t="s">
        <v>147</v>
      </c>
      <c r="B128" s="129"/>
      <c r="C128" s="128" t="s">
        <v>164</v>
      </c>
      <c r="D128" s="129"/>
      <c r="E128" s="128" t="s">
        <v>151</v>
      </c>
      <c r="F128" s="129"/>
      <c r="G128" s="128" t="s">
        <v>165</v>
      </c>
      <c r="H128" s="129"/>
      <c r="I128" s="128" t="s">
        <v>154</v>
      </c>
      <c r="J128" s="129"/>
      <c r="K128" s="129"/>
      <c r="L128" s="128" t="s">
        <v>175</v>
      </c>
      <c r="M128" s="129"/>
      <c r="N128" s="129"/>
      <c r="O128" s="128" t="s">
        <v>79</v>
      </c>
      <c r="P128" s="129"/>
      <c r="Q128" s="128"/>
      <c r="R128" s="129"/>
      <c r="S128" s="128" t="s">
        <v>181</v>
      </c>
      <c r="T128" s="129"/>
      <c r="U128" s="129"/>
      <c r="V128" s="129"/>
      <c r="W128" s="129"/>
      <c r="X128" s="129"/>
      <c r="Y128" s="129"/>
      <c r="Z128" s="129"/>
      <c r="AA128" s="128" t="s">
        <v>51</v>
      </c>
      <c r="AB128" s="129"/>
      <c r="AC128" s="129"/>
      <c r="AD128" s="129"/>
      <c r="AE128" s="129"/>
      <c r="AF128" s="128" t="s">
        <v>45</v>
      </c>
      <c r="AG128" s="129"/>
      <c r="AH128" s="129"/>
      <c r="AI128" s="40" t="s">
        <v>148</v>
      </c>
      <c r="AJ128" s="128" t="s">
        <v>149</v>
      </c>
      <c r="AK128" s="129"/>
      <c r="AL128" s="129"/>
      <c r="AM128" s="129"/>
      <c r="AN128" s="129"/>
      <c r="AO128" s="129"/>
      <c r="AP128" s="61">
        <v>45092299</v>
      </c>
      <c r="AQ128" s="61">
        <v>24000000</v>
      </c>
      <c r="AR128" s="61">
        <v>21092299</v>
      </c>
      <c r="AS128" s="120">
        <v>0</v>
      </c>
      <c r="AT128" s="121"/>
      <c r="AU128" s="120">
        <v>24000000</v>
      </c>
      <c r="AV128" s="121"/>
      <c r="AW128" s="61">
        <v>0</v>
      </c>
      <c r="AX128" s="61">
        <v>16800000</v>
      </c>
      <c r="AY128" s="61">
        <v>7200000</v>
      </c>
      <c r="AZ128" s="61">
        <v>16800000</v>
      </c>
      <c r="BA128" s="61">
        <v>0</v>
      </c>
      <c r="BB128" s="61">
        <v>16800000</v>
      </c>
      <c r="BC128" s="61">
        <v>0</v>
      </c>
      <c r="BD128" s="61">
        <v>0</v>
      </c>
      <c r="BE128" s="62">
        <f t="shared" si="10"/>
        <v>0.53224165838162296</v>
      </c>
      <c r="BF128" s="62">
        <f t="shared" si="11"/>
        <v>0.53224165838162296</v>
      </c>
      <c r="BG128" s="62">
        <f t="shared" si="12"/>
        <v>0.3725691608671361</v>
      </c>
      <c r="BH128" s="62">
        <f t="shared" si="13"/>
        <v>0.3725691608671361</v>
      </c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</row>
    <row r="129" spans="1:100" s="43" customFormat="1" ht="13.5" hidden="1" x14ac:dyDescent="0.25">
      <c r="A129" s="128" t="s">
        <v>147</v>
      </c>
      <c r="B129" s="129"/>
      <c r="C129" s="128" t="s">
        <v>164</v>
      </c>
      <c r="D129" s="129"/>
      <c r="E129" s="128" t="s">
        <v>151</v>
      </c>
      <c r="F129" s="129"/>
      <c r="G129" s="128" t="s">
        <v>165</v>
      </c>
      <c r="H129" s="129"/>
      <c r="I129" s="128" t="s">
        <v>154</v>
      </c>
      <c r="J129" s="129"/>
      <c r="K129" s="129"/>
      <c r="L129" s="128" t="s">
        <v>173</v>
      </c>
      <c r="M129" s="129"/>
      <c r="N129" s="129"/>
      <c r="O129" s="128"/>
      <c r="P129" s="129"/>
      <c r="Q129" s="128"/>
      <c r="R129" s="129"/>
      <c r="S129" s="128" t="s">
        <v>174</v>
      </c>
      <c r="T129" s="129"/>
      <c r="U129" s="129"/>
      <c r="V129" s="129"/>
      <c r="W129" s="129"/>
      <c r="X129" s="129"/>
      <c r="Y129" s="129"/>
      <c r="Z129" s="129"/>
      <c r="AA129" s="128" t="s">
        <v>51</v>
      </c>
      <c r="AB129" s="129"/>
      <c r="AC129" s="129"/>
      <c r="AD129" s="129"/>
      <c r="AE129" s="129"/>
      <c r="AF129" s="128" t="s">
        <v>45</v>
      </c>
      <c r="AG129" s="129"/>
      <c r="AH129" s="129"/>
      <c r="AI129" s="40" t="s">
        <v>148</v>
      </c>
      <c r="AJ129" s="128" t="s">
        <v>149</v>
      </c>
      <c r="AK129" s="129"/>
      <c r="AL129" s="129"/>
      <c r="AM129" s="129"/>
      <c r="AN129" s="129"/>
      <c r="AO129" s="129"/>
      <c r="AP129" s="61">
        <v>242844601</v>
      </c>
      <c r="AQ129" s="61">
        <v>187946571</v>
      </c>
      <c r="AR129" s="61">
        <v>54898030</v>
      </c>
      <c r="AS129" s="120">
        <v>0</v>
      </c>
      <c r="AT129" s="121"/>
      <c r="AU129" s="120">
        <v>116418756</v>
      </c>
      <c r="AV129" s="121"/>
      <c r="AW129" s="61">
        <v>71527815</v>
      </c>
      <c r="AX129" s="61">
        <v>53505457.990000002</v>
      </c>
      <c r="AY129" s="61">
        <v>62913298.009999998</v>
      </c>
      <c r="AZ129" s="61">
        <v>53505457.990000002</v>
      </c>
      <c r="BA129" s="61">
        <v>0</v>
      </c>
      <c r="BB129" s="61">
        <v>53505457.990000002</v>
      </c>
      <c r="BC129" s="61">
        <v>0</v>
      </c>
      <c r="BD129" s="61">
        <v>0</v>
      </c>
      <c r="BE129" s="62">
        <f t="shared" si="10"/>
        <v>0.77393761370877667</v>
      </c>
      <c r="BF129" s="62">
        <f t="shared" si="11"/>
        <v>0.47939610566017893</v>
      </c>
      <c r="BG129" s="62">
        <f t="shared" si="12"/>
        <v>0.22032797010792923</v>
      </c>
      <c r="BH129" s="62">
        <f t="shared" si="13"/>
        <v>0.22032797010792923</v>
      </c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</row>
    <row r="130" spans="1:100" s="43" customFormat="1" ht="13.5" hidden="1" x14ac:dyDescent="0.25">
      <c r="A130" s="128" t="s">
        <v>147</v>
      </c>
      <c r="B130" s="129"/>
      <c r="C130" s="128" t="s">
        <v>164</v>
      </c>
      <c r="D130" s="129"/>
      <c r="E130" s="128" t="s">
        <v>151</v>
      </c>
      <c r="F130" s="129"/>
      <c r="G130" s="128" t="s">
        <v>165</v>
      </c>
      <c r="H130" s="129"/>
      <c r="I130" s="128" t="s">
        <v>154</v>
      </c>
      <c r="J130" s="129"/>
      <c r="K130" s="129"/>
      <c r="L130" s="128" t="s">
        <v>173</v>
      </c>
      <c r="M130" s="129"/>
      <c r="N130" s="129"/>
      <c r="O130" s="128" t="s">
        <v>79</v>
      </c>
      <c r="P130" s="129"/>
      <c r="Q130" s="128"/>
      <c r="R130" s="129"/>
      <c r="S130" s="128" t="s">
        <v>180</v>
      </c>
      <c r="T130" s="129"/>
      <c r="U130" s="129"/>
      <c r="V130" s="129"/>
      <c r="W130" s="129"/>
      <c r="X130" s="129"/>
      <c r="Y130" s="129"/>
      <c r="Z130" s="129"/>
      <c r="AA130" s="128" t="s">
        <v>51</v>
      </c>
      <c r="AB130" s="129"/>
      <c r="AC130" s="129"/>
      <c r="AD130" s="129"/>
      <c r="AE130" s="129"/>
      <c r="AF130" s="128" t="s">
        <v>45</v>
      </c>
      <c r="AG130" s="129"/>
      <c r="AH130" s="129"/>
      <c r="AI130" s="40" t="s">
        <v>148</v>
      </c>
      <c r="AJ130" s="128" t="s">
        <v>149</v>
      </c>
      <c r="AK130" s="129"/>
      <c r="AL130" s="129"/>
      <c r="AM130" s="129"/>
      <c r="AN130" s="129"/>
      <c r="AO130" s="129"/>
      <c r="AP130" s="61">
        <v>242844601</v>
      </c>
      <c r="AQ130" s="61">
        <v>187946571</v>
      </c>
      <c r="AR130" s="61">
        <v>54898030</v>
      </c>
      <c r="AS130" s="120">
        <v>0</v>
      </c>
      <c r="AT130" s="121"/>
      <c r="AU130" s="120">
        <v>116418756</v>
      </c>
      <c r="AV130" s="121"/>
      <c r="AW130" s="61">
        <v>71527815</v>
      </c>
      <c r="AX130" s="61">
        <v>53505457.990000002</v>
      </c>
      <c r="AY130" s="61">
        <v>62913298.009999998</v>
      </c>
      <c r="AZ130" s="61">
        <v>53505457.990000002</v>
      </c>
      <c r="BA130" s="61">
        <v>0</v>
      </c>
      <c r="BB130" s="61">
        <v>53505457.990000002</v>
      </c>
      <c r="BC130" s="61">
        <v>0</v>
      </c>
      <c r="BD130" s="61">
        <v>0</v>
      </c>
      <c r="BE130" s="62">
        <f t="shared" si="10"/>
        <v>0.77393761370877667</v>
      </c>
      <c r="BF130" s="62">
        <f t="shared" si="11"/>
        <v>0.47939610566017893</v>
      </c>
      <c r="BG130" s="62">
        <f t="shared" si="12"/>
        <v>0.22032797010792923</v>
      </c>
      <c r="BH130" s="62">
        <f t="shared" si="13"/>
        <v>0.22032797010792923</v>
      </c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</row>
    <row r="131" spans="1:100" s="58" customFormat="1" ht="13.5" customHeight="1" x14ac:dyDescent="0.25">
      <c r="A131" s="122" t="s">
        <v>190</v>
      </c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22"/>
      <c r="AD131" s="122"/>
      <c r="AE131" s="122"/>
      <c r="AF131" s="122"/>
      <c r="AG131" s="122"/>
      <c r="AH131" s="122"/>
      <c r="AI131" s="122"/>
      <c r="AJ131" s="122"/>
      <c r="AK131" s="122"/>
      <c r="AL131" s="122"/>
      <c r="AM131" s="122"/>
      <c r="AN131" s="122"/>
      <c r="AO131" s="122"/>
      <c r="AP131" s="63">
        <f>+AP124+AP115+AP102+AP101+AP94</f>
        <v>2826638589</v>
      </c>
      <c r="AQ131" s="63">
        <f>+AQ124+AQ115+AQ102+AQ101+AQ94</f>
        <v>2061637533</v>
      </c>
      <c r="AR131" s="63">
        <f>+AR124+AR115+AR102+AR101+AR94</f>
        <v>765001056</v>
      </c>
      <c r="AS131" s="123">
        <f>+AS124+AS115+AS102+AS101+AS94</f>
        <v>0</v>
      </c>
      <c r="AT131" s="124"/>
      <c r="AU131" s="123">
        <f>+AU124+AU115+AU102+AU101+AU94</f>
        <v>1875993982</v>
      </c>
      <c r="AV131" s="124"/>
      <c r="AW131" s="63">
        <f t="shared" ref="AW131:BD131" si="18">+AW124+AW115+AW102+AW101+AW94</f>
        <v>185643551</v>
      </c>
      <c r="AX131" s="63">
        <f t="shared" si="18"/>
        <v>888195082.17000008</v>
      </c>
      <c r="AY131" s="63">
        <f t="shared" si="18"/>
        <v>987798899.82999992</v>
      </c>
      <c r="AZ131" s="63">
        <f t="shared" si="18"/>
        <v>874073684.17000008</v>
      </c>
      <c r="BA131" s="63">
        <f t="shared" si="18"/>
        <v>14121398</v>
      </c>
      <c r="BB131" s="63">
        <f t="shared" si="18"/>
        <v>874073684.17000008</v>
      </c>
      <c r="BC131" s="63">
        <f t="shared" si="18"/>
        <v>0</v>
      </c>
      <c r="BD131" s="63">
        <f t="shared" si="18"/>
        <v>2288060</v>
      </c>
      <c r="BE131" s="60">
        <f t="shared" si="10"/>
        <v>0.72936014565956953</v>
      </c>
      <c r="BF131" s="60">
        <f t="shared" si="11"/>
        <v>0.66368370873465066</v>
      </c>
      <c r="BG131" s="60">
        <f t="shared" si="12"/>
        <v>0.3142230795356909</v>
      </c>
      <c r="BH131" s="60">
        <f t="shared" si="13"/>
        <v>0.30922725231711612</v>
      </c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7"/>
      <c r="CS131" s="57"/>
      <c r="CT131" s="57"/>
      <c r="CU131" s="57"/>
      <c r="CV131" s="57"/>
    </row>
    <row r="132" spans="1:100" s="65" customFormat="1" hidden="1" x14ac:dyDescent="0.25">
      <c r="AP132" s="66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8"/>
      <c r="BF132" s="68"/>
      <c r="BG132" s="68"/>
      <c r="BH132" s="68"/>
      <c r="BI132" s="46"/>
      <c r="BJ132" s="46"/>
      <c r="BK132" s="46"/>
      <c r="BL132" s="46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  <c r="CU132" s="46"/>
      <c r="CV132" s="46"/>
    </row>
    <row r="133" spans="1:100" s="71" customFormat="1" ht="17.25" customHeight="1" x14ac:dyDescent="0.25">
      <c r="A133" s="125" t="s">
        <v>191</v>
      </c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5"/>
      <c r="AJ133" s="125"/>
      <c r="AK133" s="125"/>
      <c r="AL133" s="125"/>
      <c r="AM133" s="125"/>
      <c r="AN133" s="125"/>
      <c r="AO133" s="125"/>
      <c r="AP133" s="69">
        <f>+AP131+AP93</f>
        <v>8672771964</v>
      </c>
      <c r="AQ133" s="69">
        <f>+AQ131+AQ93</f>
        <v>5755035518.0200005</v>
      </c>
      <c r="AR133" s="69">
        <f>+AR131+AR93</f>
        <v>2917736445.98</v>
      </c>
      <c r="AS133" s="126">
        <f>+AS131+AS93</f>
        <v>0</v>
      </c>
      <c r="AT133" s="127"/>
      <c r="AU133" s="126">
        <f>+AU131+AU93</f>
        <v>5564719789.0200005</v>
      </c>
      <c r="AV133" s="127"/>
      <c r="AW133" s="69">
        <f t="shared" ref="AW133:BD133" si="19">+AW131+AW93</f>
        <v>190315729</v>
      </c>
      <c r="AX133" s="69">
        <f t="shared" si="19"/>
        <v>4450406879.9899998</v>
      </c>
      <c r="AY133" s="69">
        <f t="shared" si="19"/>
        <v>1114312909.03</v>
      </c>
      <c r="AZ133" s="69">
        <f t="shared" si="19"/>
        <v>4399126160.9899998</v>
      </c>
      <c r="BA133" s="69">
        <f t="shared" si="19"/>
        <v>51280719</v>
      </c>
      <c r="BB133" s="69">
        <f t="shared" si="19"/>
        <v>4330123445.9899998</v>
      </c>
      <c r="BC133" s="69">
        <f t="shared" si="19"/>
        <v>69002715</v>
      </c>
      <c r="BD133" s="69">
        <f t="shared" si="19"/>
        <v>5529527</v>
      </c>
      <c r="BE133" s="70">
        <f>AQ133/AP133</f>
        <v>0.66357509939252457</v>
      </c>
      <c r="BF133" s="70">
        <f>AU133/AP133</f>
        <v>0.64163105084726291</v>
      </c>
      <c r="BG133" s="70">
        <f>+AX133/AP133</f>
        <v>0.51314699596199365</v>
      </c>
      <c r="BH133" s="70">
        <f>BB133/AP133</f>
        <v>0.49927790837393216</v>
      </c>
      <c r="BI133" s="72"/>
      <c r="BJ133" s="72"/>
      <c r="BK133" s="72"/>
      <c r="BL133" s="72"/>
      <c r="BM133" s="72"/>
      <c r="BN133" s="72"/>
      <c r="BO133" s="72"/>
      <c r="BP133" s="72"/>
      <c r="BQ133" s="72"/>
      <c r="BR133" s="72"/>
      <c r="BS133" s="72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  <c r="CG133" s="73"/>
      <c r="CH133" s="73"/>
      <c r="CI133" s="73"/>
      <c r="CJ133" s="73"/>
      <c r="CK133" s="73"/>
      <c r="CL133" s="73"/>
      <c r="CM133" s="73"/>
      <c r="CN133" s="73"/>
      <c r="CO133" s="73"/>
      <c r="CP133" s="73"/>
      <c r="CQ133" s="73"/>
      <c r="CR133" s="73"/>
      <c r="CS133" s="73"/>
      <c r="CT133" s="73"/>
      <c r="CU133" s="73"/>
      <c r="CV133" s="73"/>
    </row>
    <row r="137" spans="1:100" s="35" customFormat="1" ht="13.5" customHeight="1" x14ac:dyDescent="0.25">
      <c r="A137" s="32" t="s">
        <v>192</v>
      </c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3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 t="s">
        <v>193</v>
      </c>
      <c r="AL137" s="32"/>
      <c r="AM137" s="32"/>
      <c r="AN137" s="32"/>
      <c r="AO137" s="32"/>
      <c r="AP137" s="32"/>
      <c r="AQ137" s="32"/>
      <c r="AR137" s="34"/>
      <c r="AS137" s="74"/>
      <c r="AT137" s="74"/>
      <c r="AU137" s="34"/>
      <c r="AV137" s="34"/>
      <c r="AW137" s="34"/>
      <c r="AX137" s="34"/>
      <c r="AY137" s="34"/>
    </row>
    <row r="138" spans="1:100" s="35" customFormat="1" ht="13.5" customHeight="1" x14ac:dyDescent="0.25">
      <c r="A138" s="32" t="s">
        <v>194</v>
      </c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3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 t="s">
        <v>195</v>
      </c>
      <c r="AL138" s="32"/>
      <c r="AM138" s="32"/>
      <c r="AN138" s="32"/>
      <c r="AO138" s="32"/>
      <c r="AP138" s="32"/>
      <c r="AQ138" s="32"/>
      <c r="AR138" s="34"/>
      <c r="AS138" s="34"/>
      <c r="AT138" s="34"/>
      <c r="AU138" s="34"/>
      <c r="AV138" s="34"/>
      <c r="AW138" s="34"/>
      <c r="AX138" s="34"/>
      <c r="AY138" s="34"/>
    </row>
    <row r="170" spans="19:63" ht="12" customHeight="1" x14ac:dyDescent="0.2">
      <c r="S170" s="119" t="s">
        <v>197</v>
      </c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19"/>
      <c r="AW170" s="119"/>
      <c r="AX170" s="119"/>
      <c r="AY170" s="119"/>
      <c r="AZ170" s="119"/>
      <c r="BA170" s="119"/>
      <c r="BB170" s="119"/>
      <c r="BC170" s="119"/>
      <c r="BD170" s="119"/>
      <c r="BE170" s="119"/>
      <c r="BF170" s="119"/>
      <c r="BG170" s="119"/>
      <c r="BH170" s="119"/>
      <c r="BI170" s="119"/>
      <c r="BJ170" s="119"/>
      <c r="BK170" s="119"/>
    </row>
    <row r="171" spans="19:63" ht="12" customHeight="1" x14ac:dyDescent="0.2"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Q171" s="119"/>
      <c r="AR171" s="119"/>
      <c r="AS171" s="119"/>
      <c r="AT171" s="119"/>
      <c r="AU171" s="119"/>
      <c r="AV171" s="119"/>
      <c r="AW171" s="119"/>
      <c r="AX171" s="119"/>
      <c r="AY171" s="119"/>
      <c r="AZ171" s="119"/>
      <c r="BA171" s="119"/>
      <c r="BB171" s="119"/>
      <c r="BC171" s="119"/>
      <c r="BD171" s="119"/>
      <c r="BE171" s="119"/>
      <c r="BF171" s="119"/>
      <c r="BG171" s="119"/>
      <c r="BH171" s="119"/>
      <c r="BI171" s="119"/>
      <c r="BJ171" s="119"/>
      <c r="BK171" s="119"/>
    </row>
    <row r="172" spans="19:63" ht="12" customHeight="1" x14ac:dyDescent="0.2"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  <c r="AO172" s="119"/>
      <c r="AP172" s="119"/>
      <c r="AQ172" s="119"/>
      <c r="AR172" s="119"/>
      <c r="AS172" s="119"/>
      <c r="AT172" s="119"/>
      <c r="AU172" s="119"/>
      <c r="AV172" s="119"/>
      <c r="AW172" s="119"/>
      <c r="AX172" s="119"/>
      <c r="AY172" s="119"/>
      <c r="AZ172" s="119"/>
      <c r="BA172" s="119"/>
      <c r="BB172" s="119"/>
      <c r="BC172" s="119"/>
      <c r="BD172" s="119"/>
      <c r="BE172" s="119"/>
      <c r="BF172" s="119"/>
      <c r="BG172" s="119"/>
      <c r="BH172" s="119"/>
      <c r="BI172" s="119"/>
      <c r="BJ172" s="119"/>
      <c r="BK172" s="119"/>
    </row>
    <row r="173" spans="19:63" ht="12" customHeight="1" x14ac:dyDescent="0.2"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Q173" s="119"/>
      <c r="AR173" s="119"/>
      <c r="AS173" s="119"/>
      <c r="AT173" s="119"/>
      <c r="AU173" s="119"/>
      <c r="AV173" s="119"/>
      <c r="AW173" s="119"/>
      <c r="AX173" s="119"/>
      <c r="AY173" s="119"/>
      <c r="AZ173" s="119"/>
      <c r="BA173" s="119"/>
      <c r="BB173" s="119"/>
      <c r="BC173" s="119"/>
      <c r="BD173" s="119"/>
      <c r="BE173" s="119"/>
      <c r="BF173" s="119"/>
      <c r="BG173" s="119"/>
      <c r="BH173" s="119"/>
      <c r="BI173" s="119"/>
      <c r="BJ173" s="119"/>
      <c r="BK173" s="119"/>
    </row>
    <row r="174" spans="19:63" ht="12" customHeight="1" x14ac:dyDescent="0.2"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Q174" s="119"/>
      <c r="AR174" s="119"/>
      <c r="AS174" s="119"/>
      <c r="AT174" s="119"/>
      <c r="AU174" s="119"/>
      <c r="AV174" s="119"/>
      <c r="AW174" s="119"/>
      <c r="AX174" s="119"/>
      <c r="AY174" s="119"/>
      <c r="AZ174" s="119"/>
      <c r="BA174" s="119"/>
      <c r="BB174" s="119"/>
      <c r="BC174" s="119"/>
      <c r="BD174" s="119"/>
      <c r="BE174" s="119"/>
      <c r="BF174" s="119"/>
      <c r="BG174" s="119"/>
      <c r="BH174" s="119"/>
      <c r="BI174" s="119"/>
      <c r="BJ174" s="119"/>
      <c r="BK174" s="119"/>
    </row>
    <row r="175" spans="19:63" ht="12" customHeight="1" x14ac:dyDescent="0.2"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Q175" s="119"/>
      <c r="AR175" s="119"/>
      <c r="AS175" s="119"/>
      <c r="AT175" s="119"/>
      <c r="AU175" s="119"/>
      <c r="AV175" s="119"/>
      <c r="AW175" s="119"/>
      <c r="AX175" s="119"/>
      <c r="AY175" s="119"/>
      <c r="AZ175" s="119"/>
      <c r="BA175" s="119"/>
      <c r="BB175" s="119"/>
      <c r="BC175" s="119"/>
      <c r="BD175" s="119"/>
      <c r="BE175" s="119"/>
      <c r="BF175" s="119"/>
      <c r="BG175" s="119"/>
      <c r="BH175" s="119"/>
      <c r="BI175" s="119"/>
      <c r="BJ175" s="119"/>
      <c r="BK175" s="119"/>
    </row>
    <row r="176" spans="19:63" ht="12" customHeight="1" x14ac:dyDescent="0.2"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  <c r="AO176" s="119"/>
      <c r="AP176" s="119"/>
      <c r="AQ176" s="119"/>
      <c r="AR176" s="119"/>
      <c r="AS176" s="119"/>
      <c r="AT176" s="119"/>
      <c r="AU176" s="119"/>
      <c r="AV176" s="119"/>
      <c r="AW176" s="119"/>
      <c r="AX176" s="119"/>
      <c r="AY176" s="119"/>
      <c r="AZ176" s="119"/>
      <c r="BA176" s="119"/>
      <c r="BB176" s="119"/>
      <c r="BC176" s="119"/>
      <c r="BD176" s="119"/>
      <c r="BE176" s="119"/>
      <c r="BF176" s="119"/>
      <c r="BG176" s="119"/>
      <c r="BH176" s="119"/>
      <c r="BI176" s="119"/>
      <c r="BJ176" s="119"/>
      <c r="BK176" s="119"/>
    </row>
    <row r="177" spans="19:63" ht="12" customHeight="1" x14ac:dyDescent="0.2"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/>
      <c r="AP177" s="119"/>
      <c r="AQ177" s="119"/>
      <c r="AR177" s="119"/>
      <c r="AS177" s="119"/>
      <c r="AT177" s="119"/>
      <c r="AU177" s="119"/>
      <c r="AV177" s="119"/>
      <c r="AW177" s="119"/>
      <c r="AX177" s="119"/>
      <c r="AY177" s="119"/>
      <c r="AZ177" s="119"/>
      <c r="BA177" s="119"/>
      <c r="BB177" s="119"/>
      <c r="BC177" s="119"/>
      <c r="BD177" s="119"/>
      <c r="BE177" s="119"/>
      <c r="BF177" s="119"/>
      <c r="BG177" s="119"/>
      <c r="BH177" s="119"/>
      <c r="BI177" s="119"/>
      <c r="BJ177" s="119"/>
      <c r="BK177" s="119"/>
    </row>
    <row r="178" spans="19:63" ht="12" customHeight="1" x14ac:dyDescent="0.2"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Q178" s="119"/>
      <c r="AR178" s="119"/>
      <c r="AS178" s="119"/>
      <c r="AT178" s="119"/>
      <c r="AU178" s="119"/>
      <c r="AV178" s="119"/>
      <c r="AW178" s="119"/>
      <c r="AX178" s="119"/>
      <c r="AY178" s="119"/>
      <c r="AZ178" s="119"/>
      <c r="BA178" s="119"/>
      <c r="BB178" s="119"/>
      <c r="BC178" s="119"/>
      <c r="BD178" s="119"/>
      <c r="BE178" s="119"/>
      <c r="BF178" s="119"/>
      <c r="BG178" s="119"/>
      <c r="BH178" s="119"/>
      <c r="BI178" s="119"/>
      <c r="BJ178" s="119"/>
      <c r="BK178" s="119"/>
    </row>
    <row r="179" spans="19:63" x14ac:dyDescent="0.2"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Q179" s="119"/>
      <c r="AR179" s="119"/>
      <c r="AS179" s="119"/>
      <c r="AT179" s="119"/>
      <c r="AU179" s="119"/>
      <c r="AV179" s="119"/>
      <c r="AW179" s="119"/>
      <c r="AX179" s="119"/>
      <c r="AY179" s="119"/>
      <c r="AZ179" s="119"/>
      <c r="BA179" s="119"/>
      <c r="BB179" s="119"/>
      <c r="BC179" s="119"/>
      <c r="BD179" s="119"/>
      <c r="BE179" s="119"/>
      <c r="BF179" s="119"/>
      <c r="BG179" s="119"/>
      <c r="BH179" s="119"/>
      <c r="BI179" s="119"/>
      <c r="BJ179" s="119"/>
      <c r="BK179" s="119"/>
    </row>
    <row r="180" spans="19:63" x14ac:dyDescent="0.2"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Q180" s="119"/>
      <c r="AR180" s="119"/>
      <c r="AS180" s="119"/>
      <c r="AT180" s="119"/>
      <c r="AU180" s="119"/>
      <c r="AV180" s="119"/>
      <c r="AW180" s="119"/>
      <c r="AX180" s="119"/>
      <c r="AY180" s="119"/>
      <c r="AZ180" s="119"/>
      <c r="BA180" s="119"/>
      <c r="BB180" s="119"/>
      <c r="BC180" s="119"/>
      <c r="BD180" s="119"/>
      <c r="BE180" s="119"/>
      <c r="BF180" s="119"/>
      <c r="BG180" s="119"/>
      <c r="BH180" s="119"/>
      <c r="BI180" s="119"/>
      <c r="BJ180" s="119"/>
      <c r="BK180" s="119"/>
    </row>
    <row r="181" spans="19:63" x14ac:dyDescent="0.2"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19"/>
      <c r="BF181" s="119"/>
      <c r="BG181" s="119"/>
      <c r="BH181" s="119"/>
      <c r="BI181" s="119"/>
      <c r="BJ181" s="119"/>
      <c r="BK181" s="119"/>
    </row>
  </sheetData>
  <mergeCells count="1715">
    <mergeCell ref="S7:Z7"/>
    <mergeCell ref="AA7:AE7"/>
    <mergeCell ref="AF7:AH7"/>
    <mergeCell ref="AJ7:AO7"/>
    <mergeCell ref="AS7:AT7"/>
    <mergeCell ref="AU7:AV7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O6:P6"/>
    <mergeCell ref="Q6:R6"/>
    <mergeCell ref="S6:Z6"/>
    <mergeCell ref="AA6:AE6"/>
    <mergeCell ref="AF6:AH6"/>
    <mergeCell ref="AJ6:AO6"/>
    <mergeCell ref="A6:B6"/>
    <mergeCell ref="C6:D6"/>
    <mergeCell ref="E6:F6"/>
    <mergeCell ref="G6:H6"/>
    <mergeCell ref="I6:K6"/>
    <mergeCell ref="L6:N6"/>
    <mergeCell ref="S9:Z9"/>
    <mergeCell ref="AA9:AE9"/>
    <mergeCell ref="AF9:AH9"/>
    <mergeCell ref="AJ9:AO9"/>
    <mergeCell ref="AS9:AT9"/>
    <mergeCell ref="AU9:AV9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AS36:AT36"/>
    <mergeCell ref="AU36:AV36"/>
    <mergeCell ref="A37:AO37"/>
    <mergeCell ref="AS37:AT37"/>
    <mergeCell ref="AU37:AV37"/>
    <mergeCell ref="A38:B38"/>
    <mergeCell ref="C38:D38"/>
    <mergeCell ref="E38:F38"/>
    <mergeCell ref="G38:H38"/>
    <mergeCell ref="I38:K38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Q39:R39"/>
    <mergeCell ref="S39:Z39"/>
    <mergeCell ref="AA39:AE39"/>
    <mergeCell ref="AF39:AH39"/>
    <mergeCell ref="AJ39:AO39"/>
    <mergeCell ref="AS39:AT39"/>
    <mergeCell ref="AJ38:AO38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L38:N38"/>
    <mergeCell ref="O38:P38"/>
    <mergeCell ref="Q38:R38"/>
    <mergeCell ref="S38:Z38"/>
    <mergeCell ref="AA38:AE38"/>
    <mergeCell ref="AF38:AH38"/>
    <mergeCell ref="AJ41:AO41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L41:N41"/>
    <mergeCell ref="O41:P41"/>
    <mergeCell ref="Q41:R41"/>
    <mergeCell ref="S41:Z41"/>
    <mergeCell ref="AA41:AE41"/>
    <mergeCell ref="AF41:AH41"/>
    <mergeCell ref="AA40:AE40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AA43:AE43"/>
    <mergeCell ref="AF43:AH43"/>
    <mergeCell ref="AJ43:AO43"/>
    <mergeCell ref="AS43:AT43"/>
    <mergeCell ref="AU43:AV43"/>
    <mergeCell ref="A44:B44"/>
    <mergeCell ref="C44:D44"/>
    <mergeCell ref="E44:F44"/>
    <mergeCell ref="G44:H44"/>
    <mergeCell ref="I44:K44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Q42:R42"/>
    <mergeCell ref="S42:Z42"/>
    <mergeCell ref="AA42:AE42"/>
    <mergeCell ref="AF42:AH42"/>
    <mergeCell ref="AJ42:AO42"/>
    <mergeCell ref="AS42:AT42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Q45:R45"/>
    <mergeCell ref="S45:Z45"/>
    <mergeCell ref="AA45:AE45"/>
    <mergeCell ref="AF45:AH45"/>
    <mergeCell ref="AJ45:AO45"/>
    <mergeCell ref="AS45:AT45"/>
    <mergeCell ref="AJ44:AO44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L44:N44"/>
    <mergeCell ref="O44:P44"/>
    <mergeCell ref="Q44:R44"/>
    <mergeCell ref="S44:Z44"/>
    <mergeCell ref="AA44:AE44"/>
    <mergeCell ref="AF44:AH44"/>
    <mergeCell ref="AJ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L47:N47"/>
    <mergeCell ref="O47:P47"/>
    <mergeCell ref="Q47:R47"/>
    <mergeCell ref="S47:Z47"/>
    <mergeCell ref="AA47:AE47"/>
    <mergeCell ref="AF47:AH47"/>
    <mergeCell ref="AA46:AE46"/>
    <mergeCell ref="AF46:AH46"/>
    <mergeCell ref="AJ46:AO46"/>
    <mergeCell ref="AS46:AT46"/>
    <mergeCell ref="AU46:AV46"/>
    <mergeCell ref="A47:B47"/>
    <mergeCell ref="C47:D47"/>
    <mergeCell ref="E47:F47"/>
    <mergeCell ref="G47:H47"/>
    <mergeCell ref="I47:K47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Q48:R48"/>
    <mergeCell ref="S48:Z48"/>
    <mergeCell ref="AA48:AE48"/>
    <mergeCell ref="AF48:AH48"/>
    <mergeCell ref="AJ48:AO48"/>
    <mergeCell ref="AS48:AT48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Q51:R51"/>
    <mergeCell ref="S51:Z51"/>
    <mergeCell ref="AA51:AE51"/>
    <mergeCell ref="AF51:AH51"/>
    <mergeCell ref="AJ51:AO51"/>
    <mergeCell ref="AS51:AT51"/>
    <mergeCell ref="AJ50:AO50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L50:N50"/>
    <mergeCell ref="O50:P50"/>
    <mergeCell ref="Q50:R50"/>
    <mergeCell ref="S50:Z50"/>
    <mergeCell ref="AA50:AE50"/>
    <mergeCell ref="AF50:AH50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L53:N53"/>
    <mergeCell ref="O53:P53"/>
    <mergeCell ref="Q53:R53"/>
    <mergeCell ref="S53:Z53"/>
    <mergeCell ref="AA53:AE53"/>
    <mergeCell ref="AF53:AH53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Q54:R54"/>
    <mergeCell ref="S54:Z54"/>
    <mergeCell ref="AA54:AE54"/>
    <mergeCell ref="AF54:AH54"/>
    <mergeCell ref="AJ54:AO54"/>
    <mergeCell ref="AS54:AT54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Q57:R57"/>
    <mergeCell ref="S57:Z57"/>
    <mergeCell ref="AA57:AE57"/>
    <mergeCell ref="AF57:AH57"/>
    <mergeCell ref="AJ57:AO57"/>
    <mergeCell ref="AS57:AT57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L56:N56"/>
    <mergeCell ref="O56:P56"/>
    <mergeCell ref="Q56:R56"/>
    <mergeCell ref="S56:Z56"/>
    <mergeCell ref="AA56:AE56"/>
    <mergeCell ref="AF56:AH56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L59:N59"/>
    <mergeCell ref="O59:P59"/>
    <mergeCell ref="Q59:R59"/>
    <mergeCell ref="S59:Z59"/>
    <mergeCell ref="AA59:AE59"/>
    <mergeCell ref="AF59:AH59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Q60:R60"/>
    <mergeCell ref="S60:Z60"/>
    <mergeCell ref="AA60:AE60"/>
    <mergeCell ref="AF60:AH60"/>
    <mergeCell ref="AJ60:AO60"/>
    <mergeCell ref="AS60:AT60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Q63:R63"/>
    <mergeCell ref="S63:Z63"/>
    <mergeCell ref="AA63:AE63"/>
    <mergeCell ref="AF63:AH63"/>
    <mergeCell ref="AJ63:AO63"/>
    <mergeCell ref="AS63:AT63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L62:N62"/>
    <mergeCell ref="O62:P62"/>
    <mergeCell ref="Q62:R62"/>
    <mergeCell ref="S62:Z62"/>
    <mergeCell ref="AA62:AE62"/>
    <mergeCell ref="AF62:AH62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L65:N65"/>
    <mergeCell ref="O65:P65"/>
    <mergeCell ref="Q65:R65"/>
    <mergeCell ref="S65:Z65"/>
    <mergeCell ref="AA65:AE65"/>
    <mergeCell ref="AF65:AH65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Q66:R66"/>
    <mergeCell ref="S66:Z66"/>
    <mergeCell ref="AA66:AE66"/>
    <mergeCell ref="AF66:AH66"/>
    <mergeCell ref="AJ66:AO66"/>
    <mergeCell ref="AS66:AT66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Q69:R69"/>
    <mergeCell ref="S69:Z69"/>
    <mergeCell ref="AA69:AE69"/>
    <mergeCell ref="AF69:AH69"/>
    <mergeCell ref="AJ69:AO69"/>
    <mergeCell ref="AS69:AT69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L68:N68"/>
    <mergeCell ref="O68:P68"/>
    <mergeCell ref="Q68:R68"/>
    <mergeCell ref="S68:Z68"/>
    <mergeCell ref="AA68:AE68"/>
    <mergeCell ref="AF68:AH68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L71:N71"/>
    <mergeCell ref="O71:P71"/>
    <mergeCell ref="Q71:R71"/>
    <mergeCell ref="S71:Z71"/>
    <mergeCell ref="AA71:AE71"/>
    <mergeCell ref="AF71:AH71"/>
    <mergeCell ref="AA70:AE70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AA73:AE73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Q72:R72"/>
    <mergeCell ref="S72:Z72"/>
    <mergeCell ref="AA72:AE72"/>
    <mergeCell ref="AF72:AH72"/>
    <mergeCell ref="AJ72:AO72"/>
    <mergeCell ref="AS72:AT72"/>
    <mergeCell ref="AU75:AV75"/>
    <mergeCell ref="A76:AO76"/>
    <mergeCell ref="AS76:AT76"/>
    <mergeCell ref="AU76:AV76"/>
    <mergeCell ref="A77:B77"/>
    <mergeCell ref="C77:D77"/>
    <mergeCell ref="E77:F77"/>
    <mergeCell ref="G77:H77"/>
    <mergeCell ref="I77:K77"/>
    <mergeCell ref="L77:N77"/>
    <mergeCell ref="Q75:R75"/>
    <mergeCell ref="S75:Z75"/>
    <mergeCell ref="AA75:AE75"/>
    <mergeCell ref="AF75:AH75"/>
    <mergeCell ref="AJ75:AO75"/>
    <mergeCell ref="AS75:AT75"/>
    <mergeCell ref="AJ74:AO74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L74:N74"/>
    <mergeCell ref="O74:P74"/>
    <mergeCell ref="Q74:R74"/>
    <mergeCell ref="S74:Z74"/>
    <mergeCell ref="AA74:AE74"/>
    <mergeCell ref="AF74:AH74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AS91:AT91"/>
    <mergeCell ref="AU91:AV91"/>
    <mergeCell ref="A92:AO92"/>
    <mergeCell ref="AS92:AT92"/>
    <mergeCell ref="AU92:AV92"/>
    <mergeCell ref="A93:AO93"/>
    <mergeCell ref="AS93:AT93"/>
    <mergeCell ref="AU93:AV93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9:Z109"/>
    <mergeCell ref="AA109:AE109"/>
    <mergeCell ref="AF109:AH109"/>
    <mergeCell ref="AJ109:AO109"/>
    <mergeCell ref="AS109:AT109"/>
    <mergeCell ref="AU109:AV109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11:Z111"/>
    <mergeCell ref="AA111:AE111"/>
    <mergeCell ref="AF111:AH111"/>
    <mergeCell ref="AJ111:AO111"/>
    <mergeCell ref="AS111:AT111"/>
    <mergeCell ref="AU111:AV111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13:Z113"/>
    <mergeCell ref="AA113:AE113"/>
    <mergeCell ref="AF113:AH113"/>
    <mergeCell ref="AJ113:AO113"/>
    <mergeCell ref="AS113:AT113"/>
    <mergeCell ref="AU113:AV113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S115:Z115"/>
    <mergeCell ref="AA115:AE115"/>
    <mergeCell ref="AF115:AH115"/>
    <mergeCell ref="AJ115:AO115"/>
    <mergeCell ref="AS115:AT115"/>
    <mergeCell ref="AU115:AV115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7:Z117"/>
    <mergeCell ref="AA117:AE117"/>
    <mergeCell ref="AF117:AH117"/>
    <mergeCell ref="AJ117:AO117"/>
    <mergeCell ref="AS117:AT117"/>
    <mergeCell ref="AU117:AV117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S119:Z119"/>
    <mergeCell ref="AA119:AE119"/>
    <mergeCell ref="AF119:AH119"/>
    <mergeCell ref="AJ119:AO119"/>
    <mergeCell ref="AS119:AT119"/>
    <mergeCell ref="AU119:AV119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S121:Z121"/>
    <mergeCell ref="AA121:AE121"/>
    <mergeCell ref="AF121:AH121"/>
    <mergeCell ref="AJ121:AO121"/>
    <mergeCell ref="AS121:AT121"/>
    <mergeCell ref="AU121:AV121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S123:Z123"/>
    <mergeCell ref="AA123:AE123"/>
    <mergeCell ref="AF123:AH123"/>
    <mergeCell ref="AJ123:AO123"/>
    <mergeCell ref="AS123:AT123"/>
    <mergeCell ref="AU123:AV123"/>
    <mergeCell ref="AS122:AT122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S125:Z125"/>
    <mergeCell ref="AA125:AE125"/>
    <mergeCell ref="AF125:AH125"/>
    <mergeCell ref="AJ125:AO125"/>
    <mergeCell ref="AS125:AT125"/>
    <mergeCell ref="AU125:AV125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S127:Z127"/>
    <mergeCell ref="AA127:AE127"/>
    <mergeCell ref="AF127:AH127"/>
    <mergeCell ref="AJ127:AO127"/>
    <mergeCell ref="AS127:AT127"/>
    <mergeCell ref="AU127:AV127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C129:D129"/>
    <mergeCell ref="E129:F129"/>
    <mergeCell ref="G129:H129"/>
    <mergeCell ref="I129:K129"/>
    <mergeCell ref="L129:N129"/>
    <mergeCell ref="O129:P129"/>
    <mergeCell ref="Q129:R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AS137:AT137"/>
    <mergeCell ref="S1:BH1"/>
    <mergeCell ref="S170:BK181"/>
    <mergeCell ref="AS130:AT130"/>
    <mergeCell ref="AU130:AV130"/>
    <mergeCell ref="A131:AO131"/>
    <mergeCell ref="AS131:AT131"/>
    <mergeCell ref="AU131:AV131"/>
    <mergeCell ref="A133:AO133"/>
    <mergeCell ref="AS133:AT133"/>
    <mergeCell ref="AU133:AV133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S129:Z129"/>
    <mergeCell ref="AA129:AE129"/>
    <mergeCell ref="AF129:AH129"/>
    <mergeCell ref="AJ129:AO129"/>
    <mergeCell ref="AS129:AT129"/>
    <mergeCell ref="AU129:AV129"/>
    <mergeCell ref="AS128:AT128"/>
    <mergeCell ref="AU128:AV128"/>
    <mergeCell ref="A129:B129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</vt:lpstr>
      <vt:lpstr>ANÁLISIS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USUARIO</cp:lastModifiedBy>
  <dcterms:created xsi:type="dcterms:W3CDTF">2020-10-02T19:08:44Z</dcterms:created>
  <dcterms:modified xsi:type="dcterms:W3CDTF">2020-10-15T22:40:50Z</dcterms:modified>
</cp:coreProperties>
</file>