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MARTHA\PÁGINA WEB\2019\"/>
    </mc:Choice>
  </mc:AlternateContent>
  <bookViews>
    <workbookView xWindow="0" yWindow="0" windowWidth="20490" windowHeight="6855"/>
  </bookViews>
  <sheets>
    <sheet name="Final" sheetId="3" r:id="rId1"/>
    <sheet name="Plan Estretagico" sheetId="5" state="hidden" r:id="rId2"/>
  </sheets>
  <definedNames>
    <definedName name="_xlnm._FilterDatabase" localSheetId="0" hidden="1">Final!$A$2:$AG$156</definedName>
    <definedName name="_xlnm.Print_Area" localSheetId="0">Final!$A$1:$AG$156</definedName>
    <definedName name="k">#REF!</definedName>
    <definedName name="META">#REF!</definedName>
    <definedName name="PROCESO" localSheetId="0">#REF!</definedName>
  </definedNames>
  <calcPr calcId="152511"/>
</workbook>
</file>

<file path=xl/calcChain.xml><?xml version="1.0" encoding="utf-8"?>
<calcChain xmlns="http://schemas.openxmlformats.org/spreadsheetml/2006/main">
  <c r="A66" i="3" l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K154" i="3"/>
  <c r="K152" i="3"/>
  <c r="K112" i="3"/>
  <c r="K110" i="3"/>
  <c r="K156" i="3" l="1"/>
  <c r="A4" i="3" l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K48" i="3" l="1"/>
  <c r="L41" i="3" l="1"/>
  <c r="K41" i="3" s="1"/>
  <c r="K44" i="3" l="1"/>
  <c r="K10" i="3"/>
  <c r="K33" i="3"/>
</calcChain>
</file>

<file path=xl/sharedStrings.xml><?xml version="1.0" encoding="utf-8"?>
<sst xmlns="http://schemas.openxmlformats.org/spreadsheetml/2006/main" count="1339" uniqueCount="315">
  <si>
    <t>Objetivo Institucional</t>
  </si>
  <si>
    <t>Fecha Inicio (día-mes-año)</t>
  </si>
  <si>
    <t>Meta</t>
  </si>
  <si>
    <t>Actividades</t>
  </si>
  <si>
    <t>Seguridad y Privacidad de la Información</t>
  </si>
  <si>
    <t>Gestión Documental</t>
  </si>
  <si>
    <t>Oficina Asesora de Planeación</t>
  </si>
  <si>
    <t>Dimensiones del Modelo Integrado de Planeación y Gestión</t>
  </si>
  <si>
    <t>Plan Anticorrupción y de Atención al Ciudadano</t>
  </si>
  <si>
    <t>Plan Institucional de Archivos - PINAR</t>
  </si>
  <si>
    <t>Plan Anual de Adquisiciones Anual</t>
  </si>
  <si>
    <t>Plan Estratégico - Talento Humano</t>
  </si>
  <si>
    <t>Plan de Bienestar e Incentivos</t>
  </si>
  <si>
    <t>Plan de Previsión de Recursos Humanos</t>
  </si>
  <si>
    <t>Plan Trabajo Anual en Seguridad y Salud en el Trabajo</t>
  </si>
  <si>
    <t>Plan Anual de Vacantes</t>
  </si>
  <si>
    <t>Plan Estratégico de Tecnologías de la Información y las Comunicaciones - PETI</t>
  </si>
  <si>
    <t>Tratamiento de Riesgos de Seguridad y Privacidad de la Información</t>
  </si>
  <si>
    <t>#</t>
  </si>
  <si>
    <t>Proyecto</t>
  </si>
  <si>
    <t>Fortalecer las entidades publicas y privadas para la atención de personas con discapacidad visual</t>
  </si>
  <si>
    <t>Desarrollar campañas de comunicación relacionadas con la temática de discapacidad visual y el quehacer institucional</t>
  </si>
  <si>
    <t>Gestionar documentos de propuestas normativas para hacer efectivos los derechos de las personas con discapacidad visual</t>
  </si>
  <si>
    <t>Mejorar las competencias por parte de las personas con discapacidad visual y sus colectivos para exigir la garantía de sus derechos</t>
  </si>
  <si>
    <t xml:space="preserve">Disponer de material de apoyo especializado para el acceso a la información y el conocimiento por parte de las personas con discapacidad visual </t>
  </si>
  <si>
    <t>Producir y adaptar material audiovisual para promover la inclusión de las personas con discapacidad visual</t>
  </si>
  <si>
    <t>Producir y emitir contenidos radiales para promover la inclusión de las personas con discapacidad visual</t>
  </si>
  <si>
    <t xml:space="preserve">Transcribir e imprimir libros, textos y material para las personas con discapacidad visual </t>
  </si>
  <si>
    <t>Dotar instituciones que atiendan personas con discapacidad visual con libros y textos en braille y material en relieve y macrotipo</t>
  </si>
  <si>
    <t xml:space="preserve">Disponer de material, productos y ayudas para la adquisición por parte de las  personas con discapacidad visual </t>
  </si>
  <si>
    <t>Producir y publicar en formatos accesibles documentos para personas con discapacidad visual</t>
  </si>
  <si>
    <t>Fortalecer las condiciones de actores públicos y privados para la inclusión de las personas con discapacidad visual</t>
  </si>
  <si>
    <t>Proceso Responsable</t>
  </si>
  <si>
    <t>Cuatrienio</t>
  </si>
  <si>
    <t xml:space="preserve"> Indicador</t>
  </si>
  <si>
    <t>Fecha Fin 
(día-mes-año)</t>
  </si>
  <si>
    <t xml:space="preserve">Emisora INCI Radio </t>
  </si>
  <si>
    <t>Producción y mercadeo</t>
  </si>
  <si>
    <t>Centro cultural</t>
  </si>
  <si>
    <t>Comunicaciones</t>
  </si>
  <si>
    <t>Número de programas radiales</t>
  </si>
  <si>
    <t>Número de piezas audiovisual</t>
  </si>
  <si>
    <t xml:space="preserve">Número de piezas impresas (libros, textos, material) </t>
  </si>
  <si>
    <t xml:space="preserve">Cantidad de personas que adquirieron el material y productos local y nacional </t>
  </si>
  <si>
    <t>Número de documentos accesibles</t>
  </si>
  <si>
    <t>Número de talleres desarrollados</t>
  </si>
  <si>
    <t>Número de exposiciones realizadas</t>
  </si>
  <si>
    <t>Brindar asistencia técnica en educación a las entidades territoriales certificadas para  el mejoramiento de los procesos de atención de las personas con discapacidad visual</t>
  </si>
  <si>
    <t xml:space="preserve">Número de entidades territoriales asistidas </t>
  </si>
  <si>
    <t>Brindar asesoría a entidades publicas y privadas que generen condiciones de accesibilidad al espacio físico, a la información y al uso de tecnología especializada para las personas con discapacidad visual</t>
  </si>
  <si>
    <t xml:space="preserve">Número de asesorías </t>
  </si>
  <si>
    <t>Número de propuesta gestionada</t>
  </si>
  <si>
    <t>Número de campañas de comunicación realizadas</t>
  </si>
  <si>
    <t>%Avance</t>
  </si>
  <si>
    <t>Asesorar a las instancias competentes para promover la empleabilidad de las personas con discapacidad visual</t>
  </si>
  <si>
    <t>Número de entidades asesoradas</t>
  </si>
  <si>
    <t>Desarrollar ejercicios de investigación para mejorar las condiciones de inclusión de las personas con discapacidad visual</t>
  </si>
  <si>
    <t>Número de investigaciones  desarrolladas</t>
  </si>
  <si>
    <t xml:space="preserve">Control Interno </t>
  </si>
  <si>
    <t>Formular y desarrollar el Programa Anual de Auditoria para evaluar la gestión institucional.</t>
  </si>
  <si>
    <t>Realizar seguimiento al cumplimiento y efectividad de las acciones de mejoramiento generadas en las diferentes fuentes de evaluación.</t>
  </si>
  <si>
    <t>Consolidación y monitoreo del plan anticorrupción (con los siete componentes)</t>
  </si>
  <si>
    <t>Consolidar, actualizar y realizar seguimiento del plan de adquisiciones</t>
  </si>
  <si>
    <t>Realizar informe de ejecución cualitativa presupuestal</t>
  </si>
  <si>
    <t>Liderar el reporte a FURAG</t>
  </si>
  <si>
    <t>Definir el Sistema Integrado de Conservación (SIG)</t>
  </si>
  <si>
    <t xml:space="preserve">gestion documental </t>
  </si>
  <si>
    <t>(4)Tablas de valoración Documental - Organización de Fondos Acumulados</t>
  </si>
  <si>
    <t>Tablas de control del acceso</t>
  </si>
  <si>
    <t>Actividades para alinear la gestión documental a la política ambiental</t>
  </si>
  <si>
    <t>Mantener y actualizar la base legal y digital del INCI en la pagina web</t>
  </si>
  <si>
    <t xml:space="preserve">Actualizar requerimientos de la Agencia Nacional con el sistema ECOGI </t>
  </si>
  <si>
    <t>Actualizar y ejecutar el programa de gestión documental</t>
  </si>
  <si>
    <t>Implementar los instrumentos archivísticos en la entidad</t>
  </si>
  <si>
    <t xml:space="preserve">Implementar el Modelo Integrado de Planeación y Gestión </t>
  </si>
  <si>
    <t>Mejorar gestión de los procesos de apoyo</t>
  </si>
  <si>
    <t>Fortalecer la capacidad institucional para apoyar la gestión de los procesos misionales y el cumplimiento de los objetivos del INCI</t>
  </si>
  <si>
    <t>Fortalecimiento de procesos y recursos del INCI para contribuir con el mejoramiento de servicios a las personas con discapacidad visual nacional</t>
  </si>
  <si>
    <t>Talento humano</t>
  </si>
  <si>
    <t>Gestión humana</t>
  </si>
  <si>
    <t>Desarrollar el programa de horarios flexibles en la entidad.</t>
  </si>
  <si>
    <t>Implementar el Sistema de Gestión y Seguridad en el Trabajo</t>
  </si>
  <si>
    <t>Desarrollar el programa de bilingüismo en la entidad</t>
  </si>
  <si>
    <t>Fortalecer las capacidades, conocimientos y habilidades de los servidores en el puesto de trabajo, a través de la implementación del Plan Institucional de Capacitación</t>
  </si>
  <si>
    <t>Objetivo Especifico</t>
  </si>
  <si>
    <t>Producto</t>
  </si>
  <si>
    <t>Servicio de asistencia técnica en educación con enfoque incluyente y de calidad</t>
  </si>
  <si>
    <t>Servicio de promoción y divulgación de los derechos de las personas con discapacidad</t>
  </si>
  <si>
    <t>Fortalecer las competencias, conocimientos y habilidades de los servidores públicos</t>
  </si>
  <si>
    <t>Ejecutar el Programa de Bienestar para contribuir al mejoramiento de la Calidad de Vida de los servidores de la entidad</t>
  </si>
  <si>
    <t>Servicio de Educación Informal para la Gestión Administrativa</t>
  </si>
  <si>
    <t>Servicio de Implementación Sistemas de Gestión</t>
  </si>
  <si>
    <t>Servicio de gestión documental</t>
  </si>
  <si>
    <t>Mejorar los espacios físicos y accesibilidad de la entidad Fase 1</t>
  </si>
  <si>
    <t>Sedes adecuadas</t>
  </si>
  <si>
    <t>Administrativa</t>
  </si>
  <si>
    <t>Servicios de información actualizados</t>
  </si>
  <si>
    <t>Actualizar la plataforma tecnológica de la entidad</t>
  </si>
  <si>
    <t>Mejorar la seguridad de la información</t>
  </si>
  <si>
    <t>Direccionamiento Estratégica</t>
  </si>
  <si>
    <t>Mejoramiento de las condiciones para la garantía de los derechos de las Personas con discapacidad visual en el país.</t>
  </si>
  <si>
    <t>Asistencia técnica</t>
  </si>
  <si>
    <t>Número de asesorías realizadas</t>
  </si>
  <si>
    <t>Actualizar y realizar reportes de seguimiento de los proyectos de inversión</t>
  </si>
  <si>
    <t>Administrar los documentos del SIG</t>
  </si>
  <si>
    <t>Promover la gestión de los comodatos a través de los supervisores</t>
  </si>
  <si>
    <t>Reportar información a , SIRECI, Ministerio del Interior FONSECON</t>
  </si>
  <si>
    <t>Reportar al subcomité de defensa sectorial del ministerio educación</t>
  </si>
  <si>
    <t>Servicio de producción de contenidos para promover y garantizar el acceso a la información y a la comunicación para personas discapacitadas</t>
  </si>
  <si>
    <t>Realizar exposiciones para personas con discapacidad visual y público en general en la sala multisensorial</t>
  </si>
  <si>
    <t>Número de instituciones dotadas</t>
  </si>
  <si>
    <t>Desarrollar talleres especializados en temas relacionados con la discapacidad visual</t>
  </si>
  <si>
    <t>Adelantar  el proceso de contratación</t>
  </si>
  <si>
    <t>Determinar las necesidades de la población con discapacidad visual  para la adquisición de elementos de la Tienda INCI</t>
  </si>
  <si>
    <t>Seleccionar las instituciones a dotar con libros y textos en braille y material en relieve y macrotipo</t>
  </si>
  <si>
    <t>Realizar seguimiento los libros y textos en braille y material en relieve y macrotipo entregado en las instituciones</t>
  </si>
  <si>
    <t>Elaborar el plan de trabajo de contenido audiovisuales</t>
  </si>
  <si>
    <t>Realizar la dotación de las instituciones  que atiendan personas con discapacidad visual con libros y textos en braille y material en relieve y macrotipo</t>
  </si>
  <si>
    <t>Definir la estructura de los programas</t>
  </si>
  <si>
    <t>Gestionar la concesión de la emisora INCI radio en FM</t>
  </si>
  <si>
    <t>Definir la Parrilla de programación de INCI Radio</t>
  </si>
  <si>
    <t>Realizar la grabación y emisión de los programas</t>
  </si>
  <si>
    <t xml:space="preserve">Realizar el seguimiento de los contenidos radiales </t>
  </si>
  <si>
    <t>Consolidar el cronograma producción de objetos digitales</t>
  </si>
  <si>
    <t>Elaborar el informe mensual de descargas de documentos digitales accesibles por parte de las personas con discapacidad visual</t>
  </si>
  <si>
    <t>Organizar la exposición permanente para personas con discapacidad visual</t>
  </si>
  <si>
    <t>Gestionar la adquisición de títulos de lectura para la producción en la imprenta y la dotación de las instituciones que prestan servicios para personas con discapacidad visual</t>
  </si>
  <si>
    <t>Gestionar con el Ministerio de Trabajo, el Departamento Administrativo de la Función Pública y otras entidades, la implementación y el seguimiento del Decreto 2011.</t>
  </si>
  <si>
    <t>Gestionar con el SENA la promoción de la política de inclusión para  el acceso, permanencia y promoción de la  población con discapacidad visual.</t>
  </si>
  <si>
    <t xml:space="preserve">Gestionar con el SENA la incorporación en los cursos de formación a instructores la temática de discapacidad visual   (Interacción, estrategias y tecnología) </t>
  </si>
  <si>
    <t>Realizar asesoría y acompañamiento a entidades de formación para el trabajo y el desarrollo humano</t>
  </si>
  <si>
    <t>Realizar asesoría a empresarios para la adaptación de los puestos de trabajo para personas con discapacidad visual</t>
  </si>
  <si>
    <t>Elaborar documentos técnicos (Análisis y adaptación de puestos de trabajo para personas con discapacidad visual)</t>
  </si>
  <si>
    <t>Acompañar los procesos de certificación por competencias laborales de las  personas con discapacidad visual (Música y deporte)</t>
  </si>
  <si>
    <t>Planear y organizar la asesoría dependiendo el contexto de la entidad</t>
  </si>
  <si>
    <t xml:space="preserve">Elaborar e Implementar cursos virtuales en el manejo de tecnología dirigido a agentes educativos </t>
  </si>
  <si>
    <t>Realizar la asesoría a entidades publicas y privadas que generen condiciones de accesibilidad al espacio físico, a la información y al uso de tecnología especializada para las personas con discapacidad visual</t>
  </si>
  <si>
    <t xml:space="preserve">Realizar  acompañamiento a las entidades asesoradas </t>
  </si>
  <si>
    <t xml:space="preserve">Desarrollar los contenidos de comunicación interna </t>
  </si>
  <si>
    <t>Desarrollar los contenidos de comunicación externa</t>
  </si>
  <si>
    <t xml:space="preserve">Elaborar un Informe trimestral de seguimiento </t>
  </si>
  <si>
    <t xml:space="preserve">Socialización  (Eventos)  </t>
  </si>
  <si>
    <t xml:space="preserve">Establecer alianzas con entidades académicas y otras instituciones para el desarrollo de los ejercicios de investigación  </t>
  </si>
  <si>
    <t>Gestionar con las entidades territoriales certificadas en educación la incorporación del tema de discapacidad en los planes de desarrollo</t>
  </si>
  <si>
    <t>Elaborar y gestionar propuestas en beneficio de la inclusión social de personas con discapacidad visual.</t>
  </si>
  <si>
    <t>Gestionar con el Ministerio del Interior y otras entidades el proceso de fortalecimiento organizacional de personas con discapacidad visual.</t>
  </si>
  <si>
    <t>Tablas retención dcoumental actualizadas</t>
  </si>
  <si>
    <t xml:space="preserve">Plan Institucional de Archivos ejecutado </t>
  </si>
  <si>
    <t>Obra realizada</t>
  </si>
  <si>
    <t>Sistema Integrado de Conservación definido</t>
  </si>
  <si>
    <t xml:space="preserve">Transferencias de documentos de los archivos de gestión al archivo central </t>
  </si>
  <si>
    <t>Transferencias realizadas</t>
  </si>
  <si>
    <t>Modelo integrado de planeación y gestión implementado</t>
  </si>
  <si>
    <t>Plan Institucional de capacitación ejecutado</t>
  </si>
  <si>
    <t>Programa de bienestar implementado</t>
  </si>
  <si>
    <t xml:space="preserve"> Sistema de Gestión y Seguridad en el Trabajo implementado</t>
  </si>
  <si>
    <t xml:space="preserve">Liderar la actualización del registro de activos </t>
  </si>
  <si>
    <t xml:space="preserve">Informática y tecnología </t>
  </si>
  <si>
    <t>Desarrollar acciones para fortalecer la cultura del autocontrol y  la autoevaluación en la entidad.</t>
  </si>
  <si>
    <t>Elaborar resolución de tabla de perfiles para prestación de servicios de apoyo a la gestión</t>
  </si>
  <si>
    <t xml:space="preserve">Gestionar el cumplimiento de las normas técnicas de accesibilidad al espacio físico con las instancias pertinentes (Educación y 6047) </t>
  </si>
  <si>
    <t>Incidir en el plan nacional de accesibilidad y en el índice de accesibilidad</t>
  </si>
  <si>
    <t>Incidir en el Fondo Emprender del SENA para la consecución de recursos que   favorezcan la puesta en marcha  de  proyectos de emprendimiento para personas con discapacidad visual.</t>
  </si>
  <si>
    <t xml:space="preserve">Actualizar el documento de lineamientos de investigación del INCI </t>
  </si>
  <si>
    <t>Asesorar virtual y/o presencialmente a organizaciones sociales, familia y  otros colectivos de personas con discapacidad visual</t>
  </si>
  <si>
    <t xml:space="preserve">Promover y asesorar a organizaciones sociales, familia y  otros colectivos de personas con discapacidad visual, para  la participación y el ejercicio de sus derechos </t>
  </si>
  <si>
    <t xml:space="preserve">Desarrollar propuestas que fortalezcan el ejercicio de los derechos de las personas con discapacidad (Guías 4-1) </t>
  </si>
  <si>
    <t xml:space="preserve">Consolidar el cronograma de talleres de fomento a la lectura, acceso a la cultura, interraccion con personas con discapacidad visual, braille y multisensoriales </t>
  </si>
  <si>
    <t xml:space="preserve">Implementar y hacer seguimiento el cronograma de talleres de fomento a la lectura, acceso a la cultura, interraccion con personas con discapacidad visual, braille y multisensoriales </t>
  </si>
  <si>
    <t>Organizar las exposiciones temporales para personas con discapacidad visual</t>
  </si>
  <si>
    <t>Realizar el proceso de ventas y elaborar el informe mensual de personas atendidas</t>
  </si>
  <si>
    <t>Cataogar y/o estructurar libros de la biblioteca virtual</t>
  </si>
  <si>
    <t>Elaborar la programación anual de producción y el plan de mercadeo</t>
  </si>
  <si>
    <t>Ejecución y seguimiento de la programación de producción y el plan de mercadeo</t>
  </si>
  <si>
    <t>Financiera</t>
  </si>
  <si>
    <t>Consolidar colecciones multisensoriales para potenciar el conocimiento de las personas con discapacidad visual (16-4)</t>
  </si>
  <si>
    <t>Incorporar archivos sonoros para el acceso a la información de las personas con discapacidad visual (200-50)</t>
  </si>
  <si>
    <t>Realizar la estructuración de piezas audiovisualesn ¿Cuáles son propias y cuales adapatadas?</t>
  </si>
  <si>
    <t>Gestionar con el Ministerio de Educación Nacional</t>
  </si>
  <si>
    <t>Revisar el plan de implementación  progresivo PIP</t>
  </si>
  <si>
    <t xml:space="preserve"> Gestionar en territorio con Secretaria de Educación e  ICBF </t>
  </si>
  <si>
    <t>Construir el plan de acción territorial con Secretaria de Educación e ICBF</t>
  </si>
  <si>
    <t xml:space="preserve">Ejecutar el plan en el  territorio Secretarias e ICBF </t>
  </si>
  <si>
    <t>Realizar acompañamiento a las entidades asesoradas</t>
  </si>
  <si>
    <t>Elaborar documentos 2 (Alfabetización y familia)</t>
  </si>
  <si>
    <t>Revisar y actualizar la accesibilidad de la pagina web</t>
  </si>
  <si>
    <t xml:space="preserve"> Desarrollar el encuentro en accesibilidad web (Elaboración y gestión de la propuesta en accesibilidad web )</t>
  </si>
  <si>
    <t>Desarrollar el ejercicio de investigación</t>
  </si>
  <si>
    <t>Socializar la investigación</t>
  </si>
  <si>
    <t>Grabar, editar y publicar el contenido audiovisual</t>
  </si>
  <si>
    <t>Realizar seguimiento del plan de trabajo de contenidos audiovisuales</t>
  </si>
  <si>
    <t xml:space="preserve">Consolidar la formulación y monitoreo de  Plan de acción </t>
  </si>
  <si>
    <t>Monitorear la implementación del MIPG (consolidación de los autodiagnósticos)</t>
  </si>
  <si>
    <t>Elaborar la resolución de costos de reproducción de la información</t>
  </si>
  <si>
    <t>Actualizar el reglamento del comité conciliación</t>
  </si>
  <si>
    <t>Formular la política de prevención del daño antijurídico para el 2020</t>
  </si>
  <si>
    <t xml:space="preserve">Formular y enviar el Plan de acción del comité de conciliación de la siguiente vigencia fiscal </t>
  </si>
  <si>
    <t>Contratar la prestacion de servicios para la adecuacion infraestructura fisica en el edificio principal</t>
  </si>
  <si>
    <t xml:space="preserve">Realizar la evaluación de la Rendición de cuentas </t>
  </si>
  <si>
    <t>NA</t>
  </si>
  <si>
    <t>Direccionamiento Estratégico</t>
  </si>
  <si>
    <t>Producción y mercadeo Social</t>
  </si>
  <si>
    <t>Gestión Juridica</t>
  </si>
  <si>
    <t>Actualizar los documentos asociados al proceso (Crear procedimiento de supervisión de contratos)</t>
  </si>
  <si>
    <t>Formular y monitorear El Plan Estrategico</t>
  </si>
  <si>
    <t>PLAN DE ACCIÓN  2019</t>
  </si>
  <si>
    <t>Evaluación y Mejoramiento Institucional</t>
  </si>
  <si>
    <t>Gestión Jurídica</t>
  </si>
  <si>
    <t>Asistencia Técnica</t>
  </si>
  <si>
    <t>Centro Cultural</t>
  </si>
  <si>
    <t>Administración Documental</t>
  </si>
  <si>
    <t xml:space="preserve">Gestión Contractual </t>
  </si>
  <si>
    <t>Gestión Humana</t>
  </si>
  <si>
    <t>Servicio al Ciudadano</t>
  </si>
  <si>
    <t xml:space="preserve">Informática y Tecnología </t>
  </si>
  <si>
    <t>Producción y Mercadeo Social</t>
  </si>
  <si>
    <t>Sub Grupo de trabajo</t>
  </si>
  <si>
    <t>ODS</t>
  </si>
  <si>
    <t>x</t>
  </si>
  <si>
    <t>Formular planes de informatica y tecnologia</t>
  </si>
  <si>
    <t>Consolidar y monitorear los riesgos institucionales</t>
  </si>
  <si>
    <t>Realizar seguimiento del Plan Acción Sectorial</t>
  </si>
  <si>
    <t>Consolidar el informe de gestión de 2019</t>
  </si>
  <si>
    <t>Objetivo 4: Garantizar una educación inclusiva, equitativa y de calidad y promover oportunidades de aprendizaje durante toda la vida para todos</t>
  </si>
  <si>
    <t>Objetivo 16: Promover sociedades, justas, pacíficas e inclusivas</t>
  </si>
  <si>
    <t>Formular el Plan de Trabajo Anual en Seguridad y Salud en el Trabajo</t>
  </si>
  <si>
    <t xml:space="preserve">Plan Institucional de Capacitación  </t>
  </si>
  <si>
    <t>Actualizar el Plan Institucional de Archivos</t>
  </si>
  <si>
    <t>Plan Anual de Vacantes ejecutado</t>
  </si>
  <si>
    <t>Formular el  Plan de Previsión de Recursos Humanos</t>
  </si>
  <si>
    <t xml:space="preserve"> Plan de Previsión de Recursos Humanos ejecutado</t>
  </si>
  <si>
    <t>n/a</t>
  </si>
  <si>
    <t>Información y Comunicación</t>
  </si>
  <si>
    <t>Gestión con Valores para Resultados</t>
  </si>
  <si>
    <t>Politica del MIPG ¨seguridad digital¨ implimentada</t>
  </si>
  <si>
    <t>Politica del MIPG ¨gobierno digital¨ implimentada</t>
  </si>
  <si>
    <t xml:space="preserve">Implementar el IMPG 
Politica MIPG  ¨defensa juridaca¨ implimentada del MIPG </t>
  </si>
  <si>
    <t>Control Interno</t>
  </si>
  <si>
    <t>Política de Fortalecimiento Institucional y Simplificación de Procesos</t>
  </si>
  <si>
    <t>Actualizar documentación del proceso de Administración Documental</t>
  </si>
  <si>
    <t>Actualizar documentación del proceso de Comunicaciones</t>
  </si>
  <si>
    <t>Actualizar documentación del proceso de Direccionamienti Estrategico</t>
  </si>
  <si>
    <t>Actualizar documentación del proceso de Asistencia Tecnica</t>
  </si>
  <si>
    <t xml:space="preserve">Actualizar documentación del proceso de Emisora INCI Radio </t>
  </si>
  <si>
    <t>Actualizar documentación del proceso de Producción y mercadeo Social</t>
  </si>
  <si>
    <t>Actualizar documentación del proceso de Centro Cultural</t>
  </si>
  <si>
    <t xml:space="preserve">Actualizar documentación del proceso de Informática y tecnología </t>
  </si>
  <si>
    <t>Actualizar documentación del proceso de Evaluación y mejoramiento institucional</t>
  </si>
  <si>
    <t>Actualizar documentación del proceso de Servicio al ciudadano</t>
  </si>
  <si>
    <t>Actualizar documentación del proceso de Gestión Juridica</t>
  </si>
  <si>
    <t>Actualizar documentación del proceso de Gestión  Contractual</t>
  </si>
  <si>
    <t>Actualizar documentación del proceso Administrativa</t>
  </si>
  <si>
    <t>Actualizar documentación del proceso Financiera</t>
  </si>
  <si>
    <t>Actualizar documentación del proceso Gestión humana</t>
  </si>
  <si>
    <t>Junio 2019</t>
  </si>
  <si>
    <t>Noviembre 2019</t>
  </si>
  <si>
    <t>Enero 2019</t>
  </si>
  <si>
    <t>Febrero 2019</t>
  </si>
  <si>
    <t>Evaluación de Resultados</t>
  </si>
  <si>
    <t>Gestión  Contractual</t>
  </si>
  <si>
    <t>Transparencia, acceso a la información pública y lucha contra la corrupción</t>
  </si>
  <si>
    <t>Coordinar las jornadas internas de calidad</t>
  </si>
  <si>
    <t>Marzo 2019</t>
  </si>
  <si>
    <t>Mayo 2019</t>
  </si>
  <si>
    <t>Diciembre 2019</t>
  </si>
  <si>
    <t>Septiembre 2019</t>
  </si>
  <si>
    <t>Agosto 2019</t>
  </si>
  <si>
    <t xml:space="preserve">Abril 2019 </t>
  </si>
  <si>
    <t>Elaborar la estrategia de comunicaciones que detalle el cronograma de temas ; boletines semanales, revista impulso y aplicaciones móviles</t>
  </si>
  <si>
    <t>Formular el Plan Incentivos Institucionales</t>
  </si>
  <si>
    <t>Formular el Plan Institucional de Capacitación</t>
  </si>
  <si>
    <t>Formular el Plan Anual de Vacantes</t>
  </si>
  <si>
    <t xml:space="preserve">Atender el 100% de las solicitudes de contratación </t>
  </si>
  <si>
    <t xml:space="preserve">Revisar la totalidad de las actas de liquidación que se alleguen a la OAJ y publicarlas en la plataforma transaccional del SECOP II.  </t>
  </si>
  <si>
    <t>Atender el 100% de las solicitudes de certificaciones de contratos que se alleguen a la OAJ.</t>
  </si>
  <si>
    <t>Gestión Contractual</t>
  </si>
  <si>
    <t>Gestión de acciones ejecutadas para el proceso contractual</t>
  </si>
  <si>
    <t xml:space="preserve"> Realizar evaluación
Independiente de Control Interno</t>
  </si>
  <si>
    <t>Proporcionar
aseguramiento independiente
sobre la eficacia de la gestión de
riesgos y control interno a la Alta
Dirección de la entidad.</t>
  </si>
  <si>
    <t xml:space="preserve">Formular el Plan de Austeridad </t>
  </si>
  <si>
    <t>Formular el Plan Anual de Inventarios</t>
  </si>
  <si>
    <t>Implementar y hacer seguimiento el Plan Anual de Inventarios</t>
  </si>
  <si>
    <t>Seguimiento a la Ejecución presupuestal (trimetral</t>
  </si>
  <si>
    <t>Plan de Austeridad ejecutado</t>
  </si>
  <si>
    <t xml:space="preserve">Plan de Austeridad </t>
  </si>
  <si>
    <t xml:space="preserve">Implementar y hacer seguimiento al Plan de Austeridad </t>
  </si>
  <si>
    <t xml:space="preserve">Plan Anual de Inventarios </t>
  </si>
  <si>
    <t>Plan Anual de Inventarios ejecutado</t>
  </si>
  <si>
    <t>Informe de seguimiento a la Ejecución presupuestal (trimetral</t>
  </si>
  <si>
    <t>Política de Control Interno</t>
  </si>
  <si>
    <t>Seguimiento a la ejecución de las acciones contempladas del Plan Unico de Mejoramiento Institucional proceso de Administración Documental</t>
  </si>
  <si>
    <t>Seguimiento a la ejecución de las acciones contempladas del Plan Unico de Mejoramiento Institucional proceso de Comunicaciones</t>
  </si>
  <si>
    <t>Seguimiento a la ejecución de las acciones contempladas del Plan Unico de Mejoramiento Institucional  proceso de Direccionamienti Estrategico</t>
  </si>
  <si>
    <t>Seguimiento a la ejecución de las acciones contempladas del Plan Unico de Mejoramiento Institucional proceso de Asistencia Tecnica</t>
  </si>
  <si>
    <t>Seguimiento a la ejecución de las acciones contempladas del Plan Unico de Mejoramiento Institucional proceso de Producción y mercadeo Social</t>
  </si>
  <si>
    <t xml:space="preserve">Seguimiento a la ejecución de las acciones contempladas del Plan Unico de Mejoramiento Institucional proceso de Emisora INCI Radio </t>
  </si>
  <si>
    <t>Seguimiento a la ejecución de las acciones contempladas del Plan Unico de Mejoramiento Institucional proceso de Centro Cultural</t>
  </si>
  <si>
    <t xml:space="preserve">Seguimiento a la ejecución de las acciones contempladas del Plan Unico de Mejoramiento Institucional proceso de Informática y tecnología </t>
  </si>
  <si>
    <t>Seguimiento a la ejecución de las acciones contempladas del Plan Unico de Mejoramiento Institucional proceso de Evaluación y mejoramiento institucional</t>
  </si>
  <si>
    <t>Seguimiento a la ejecución de las acciones contempladas del Plan Unico de Mejoramiento Institucional proceso de Servicio al ciudadano</t>
  </si>
  <si>
    <t>Seguimiento a la ejecución de las acciones contempladas del Plan Unico de Mejoramiento Institucional proceso de Gestión Juridica</t>
  </si>
  <si>
    <t>Seguimiento a la ejecución de las acciones contempladas del Plan Unico de Mejoramiento Institucional proceso de Gestión  Contractual</t>
  </si>
  <si>
    <t>Seguimiento a la ejecución de las acciones contempladas del Plan Unico de Mejoramiento Institucional proceso Administrativa</t>
  </si>
  <si>
    <t>Seguimiento a la ejecución de las acciones contempladas del Plan Unico de Mejoramiento Institucional proceso Gestión humana</t>
  </si>
  <si>
    <t>Seguimiento a la ejecución de las acciones contempladas del Plan Unico de Mejoramiento Institucional proceso Financiera</t>
  </si>
  <si>
    <t>Ejecutar y hacer seguimiento al  Plan Institucional de Archivos</t>
  </si>
  <si>
    <t>Implementar y hacer seguimiento al Plan Incentivos Institucionales</t>
  </si>
  <si>
    <t>Implementar y hacer seguimiento al Plan Institucional de Capacitación</t>
  </si>
  <si>
    <t>Implementar y hacer seguimiento al Plan de Trabajo Anual en Seguridad y Salud en el Trabajo</t>
  </si>
  <si>
    <t>Implementar y hacer seguimiento al Plan Anual de Vacantes</t>
  </si>
  <si>
    <t>Implementar y hacer seguimiento al Plan de Previsión de Recursos Humanos</t>
  </si>
  <si>
    <t>Realizar segumientos mensuales al Plan Anual de Adquisiciones</t>
  </si>
  <si>
    <t>Ejecutar y hacer seguimiento al Plan de informatica y tecnologia</t>
  </si>
  <si>
    <t>Presupuesto Inicial
$</t>
  </si>
  <si>
    <t>Seguimiento a la Ejecución presupuestal (trimestral)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</si>
</sst>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$&quot;\ * #,##0_-;\-&quot;$&quot;\ * #,##0_-;_-&quot;$&quot;\ * &quot;-&quot;_-;_-@_-"/>
    <numFmt numFmtId="165" formatCode="_-* #,##0_-;\-* #,##0_-;_-* &quot;-&quot;_-;_-@_-"/>
    <numFmt numFmtId="166" formatCode="_-* #,##0.00_-;\-* #,##0.00_-;_-* &quot;-&quot;??_-;_-@_-"/>
    <numFmt numFmtId="167" formatCode="_(* #,##0_);_(* \(#,##0\);_(* &quot;-&quot;??_);_(@_)"/>
    <numFmt numFmtId="168" formatCode="0.0%"/>
  </numFmts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  <font>
      <sz val="18"/>
      <color theme="3"/>
      <name val="Calibri Light"/>
      <family val="2"/>
      <scheme val="major"/>
    </font>
    <font>
      <sz val="11"/>
      <name val="Arial"/>
      <family val="2"/>
    </font>
    <font>
      <b/>
      <sz val="20"/>
      <color theme="3"/>
      <name val="Calibri Light"/>
      <family val="2"/>
      <scheme val="major"/>
    </font>
  </fonts>
  <fills count="32">
    <fill>
      <patternFill patternType="none"/>
    </fill>
    <fill>
      <patternFill patternType="gray125"/>
    </fill>
    <fill>
      <patternFill patternType="solid">
        <fgColor rgb="FFE4F0F0"/>
        <bgColor rgb="FFFDE9D9"/>
      </patternFill>
    </fill>
    <fill>
      <patternFill patternType="solid">
        <fgColor rgb="FFBDCBD5"/>
        <bgColor rgb="FFFDE9D9"/>
      </patternFill>
    </fill>
    <fill>
      <patternFill patternType="solid">
        <fgColor theme="0" tint="-0.249977111117893"/>
        <bgColor rgb="FFFDE9D9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7BBBB"/>
        <bgColor indexed="64"/>
      </patternFill>
    </fill>
    <fill>
      <patternFill patternType="solid">
        <fgColor rgb="FFBB97A9"/>
        <bgColor indexed="64"/>
      </patternFill>
    </fill>
    <fill>
      <patternFill patternType="solid">
        <fgColor rgb="FF99657F"/>
        <bgColor indexed="64"/>
      </patternFill>
    </fill>
    <fill>
      <patternFill patternType="solid">
        <fgColor rgb="FF69C7DD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9">
    <xf numFmtId="0" fontId="0" fillId="0" borderId="0"/>
    <xf numFmtId="165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165" fontId="4" fillId="0" borderId="0" applyFont="0" applyFill="0" applyBorder="0" applyAlignment="0" applyProtection="0"/>
    <xf numFmtId="0" fontId="5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31">
    <xf numFmtId="0" fontId="0" fillId="0" borderId="0" xfId="0"/>
    <xf numFmtId="0" fontId="7" fillId="0" borderId="0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65" fontId="6" fillId="3" borderId="4" xfId="1" applyFont="1" applyFill="1" applyBorder="1" applyAlignment="1">
      <alignment horizontal="center" vertical="center" wrapText="1"/>
    </xf>
    <xf numFmtId="1" fontId="6" fillId="3" borderId="4" xfId="1" applyNumberFormat="1" applyFont="1" applyFill="1" applyBorder="1" applyAlignment="1">
      <alignment horizontal="center" vertical="center" wrapText="1"/>
    </xf>
    <xf numFmtId="165" fontId="6" fillId="4" borderId="4" xfId="3" applyFont="1" applyFill="1" applyBorder="1" applyAlignment="1">
      <alignment horizontal="center" vertical="center" wrapText="1"/>
    </xf>
    <xf numFmtId="9" fontId="6" fillId="4" borderId="4" xfId="3" applyNumberFormat="1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9" fontId="7" fillId="0" borderId="1" xfId="6" applyFont="1" applyBorder="1" applyAlignment="1">
      <alignment horizontal="center" vertical="center" wrapText="1"/>
    </xf>
    <xf numFmtId="0" fontId="7" fillId="20" borderId="1" xfId="0" applyFont="1" applyFill="1" applyBorder="1" applyAlignment="1">
      <alignment horizontal="center" vertical="center" wrapText="1"/>
    </xf>
    <xf numFmtId="164" fontId="7" fillId="0" borderId="1" xfId="5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67" fontId="7" fillId="0" borderId="1" xfId="7" applyNumberFormat="1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 applyProtection="1">
      <alignment horizontal="center" vertical="center" wrapText="1"/>
      <protection locked="0"/>
    </xf>
    <xf numFmtId="9" fontId="7" fillId="0" borderId="0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9" borderId="1" xfId="4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31" borderId="1" xfId="0" applyFont="1" applyFill="1" applyBorder="1" applyAlignment="1">
      <alignment horizontal="center" vertical="center" wrapText="1"/>
    </xf>
    <xf numFmtId="0" fontId="7" fillId="22" borderId="1" xfId="0" applyFont="1" applyFill="1" applyBorder="1" applyAlignment="1">
      <alignment horizontal="center" vertical="center" wrapText="1"/>
    </xf>
    <xf numFmtId="0" fontId="7" fillId="29" borderId="1" xfId="0" applyFont="1" applyFill="1" applyBorder="1" applyAlignment="1">
      <alignment horizontal="center" vertical="center" wrapText="1"/>
    </xf>
    <xf numFmtId="0" fontId="7" fillId="17" borderId="1" xfId="0" applyFont="1" applyFill="1" applyBorder="1" applyAlignment="1">
      <alignment horizontal="center" vertical="center" wrapText="1"/>
    </xf>
    <xf numFmtId="49" fontId="7" fillId="0" borderId="1" xfId="5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9" borderId="1" xfId="4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6" xfId="6" applyNumberFormat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9" fontId="7" fillId="0" borderId="1" xfId="6" applyFont="1" applyBorder="1" applyAlignment="1">
      <alignment horizontal="center" vertical="center" wrapText="1"/>
    </xf>
    <xf numFmtId="9" fontId="7" fillId="0" borderId="6" xfId="6" applyFont="1" applyBorder="1" applyAlignment="1">
      <alignment horizontal="center" vertical="center" wrapText="1"/>
    </xf>
    <xf numFmtId="9" fontId="7" fillId="0" borderId="7" xfId="6" applyFont="1" applyBorder="1" applyAlignment="1">
      <alignment horizontal="center" vertical="center" wrapText="1"/>
    </xf>
    <xf numFmtId="9" fontId="7" fillId="0" borderId="8" xfId="6" applyFont="1" applyBorder="1" applyAlignment="1">
      <alignment horizontal="center" vertical="center" wrapText="1"/>
    </xf>
    <xf numFmtId="1" fontId="7" fillId="0" borderId="1" xfId="6" applyNumberFormat="1" applyFont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9" fontId="7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9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13" borderId="6" xfId="0" applyFont="1" applyFill="1" applyBorder="1" applyAlignment="1">
      <alignment horizontal="center" vertical="center" textRotation="90" wrapText="1"/>
    </xf>
    <xf numFmtId="0" fontId="7" fillId="13" borderId="7" xfId="0" applyFont="1" applyFill="1" applyBorder="1" applyAlignment="1">
      <alignment horizontal="center" vertical="center" textRotation="90" wrapText="1"/>
    </xf>
    <xf numFmtId="0" fontId="7" fillId="12" borderId="6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21" borderId="6" xfId="0" applyFont="1" applyFill="1" applyBorder="1" applyAlignment="1">
      <alignment horizontal="center" vertical="center" wrapText="1"/>
    </xf>
    <xf numFmtId="0" fontId="7" fillId="21" borderId="7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11" borderId="6" xfId="0" applyFont="1" applyFill="1" applyBorder="1" applyAlignment="1">
      <alignment horizontal="center" vertical="center" wrapText="1"/>
    </xf>
    <xf numFmtId="0" fontId="7" fillId="11" borderId="7" xfId="0" applyFont="1" applyFill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0" borderId="1" xfId="0" applyFont="1" applyFill="1" applyBorder="1" applyAlignment="1">
      <alignment horizontal="center" vertical="center" wrapText="1"/>
    </xf>
    <xf numFmtId="0" fontId="7" fillId="9" borderId="6" xfId="4" applyFont="1" applyFill="1" applyBorder="1" applyAlignment="1">
      <alignment horizontal="center" vertical="center" textRotation="90" wrapText="1"/>
    </xf>
    <xf numFmtId="0" fontId="7" fillId="9" borderId="7" xfId="4" applyFont="1" applyFill="1" applyBorder="1" applyAlignment="1">
      <alignment horizontal="center" vertical="center" textRotation="90" wrapText="1"/>
    </xf>
    <xf numFmtId="0" fontId="7" fillId="9" borderId="8" xfId="4" applyFont="1" applyFill="1" applyBorder="1" applyAlignment="1">
      <alignment horizontal="center" vertical="center" textRotation="90" wrapText="1"/>
    </xf>
    <xf numFmtId="0" fontId="7" fillId="20" borderId="6" xfId="0" applyFont="1" applyFill="1" applyBorder="1" applyAlignment="1">
      <alignment horizontal="center" vertical="center" wrapText="1"/>
    </xf>
    <xf numFmtId="0" fontId="7" fillId="20" borderId="7" xfId="0" applyFont="1" applyFill="1" applyBorder="1" applyAlignment="1">
      <alignment horizontal="center" vertical="center" wrapText="1"/>
    </xf>
    <xf numFmtId="0" fontId="7" fillId="20" borderId="8" xfId="0" applyFont="1" applyFill="1" applyBorder="1" applyAlignment="1">
      <alignment horizontal="center" vertical="center" wrapText="1"/>
    </xf>
    <xf numFmtId="0" fontId="7" fillId="15" borderId="6" xfId="0" applyFont="1" applyFill="1" applyBorder="1" applyAlignment="1">
      <alignment horizontal="center" vertical="center" textRotation="90" wrapText="1"/>
    </xf>
    <xf numFmtId="0" fontId="7" fillId="15" borderId="7" xfId="0" applyFont="1" applyFill="1" applyBorder="1" applyAlignment="1">
      <alignment horizontal="center" vertical="center" textRotation="90" wrapText="1"/>
    </xf>
    <xf numFmtId="0" fontId="7" fillId="15" borderId="8" xfId="0" applyFont="1" applyFill="1" applyBorder="1" applyAlignment="1">
      <alignment horizontal="center" vertical="center" textRotation="90" wrapText="1"/>
    </xf>
    <xf numFmtId="0" fontId="7" fillId="9" borderId="1" xfId="4" applyFont="1" applyFill="1" applyBorder="1" applyAlignment="1">
      <alignment horizontal="center" vertical="center" textRotation="90" wrapText="1"/>
    </xf>
    <xf numFmtId="0" fontId="7" fillId="25" borderId="6" xfId="0" applyFont="1" applyFill="1" applyBorder="1" applyAlignment="1" applyProtection="1">
      <alignment horizontal="center" vertical="center" wrapText="1"/>
      <protection locked="0"/>
    </xf>
    <xf numFmtId="0" fontId="7" fillId="25" borderId="7" xfId="0" applyFont="1" applyFill="1" applyBorder="1" applyAlignment="1" applyProtection="1">
      <alignment horizontal="center" vertical="center" wrapText="1"/>
      <protection locked="0"/>
    </xf>
    <xf numFmtId="0" fontId="7" fillId="11" borderId="6" xfId="0" applyFont="1" applyFill="1" applyBorder="1" applyAlignment="1" applyProtection="1">
      <alignment horizontal="center" vertical="center" wrapText="1"/>
      <protection locked="0"/>
    </xf>
    <xf numFmtId="0" fontId="7" fillId="11" borderId="7" xfId="0" applyFont="1" applyFill="1" applyBorder="1" applyAlignment="1" applyProtection="1">
      <alignment horizontal="center" vertical="center" wrapText="1"/>
      <protection locked="0"/>
    </xf>
    <xf numFmtId="0" fontId="7" fillId="21" borderId="6" xfId="4" applyFont="1" applyFill="1" applyBorder="1" applyAlignment="1">
      <alignment horizontal="center" vertical="center" wrapText="1"/>
    </xf>
    <xf numFmtId="0" fontId="7" fillId="21" borderId="7" xfId="4" applyFont="1" applyFill="1" applyBorder="1" applyAlignment="1">
      <alignment horizontal="center" vertical="center" wrapText="1"/>
    </xf>
    <xf numFmtId="0" fontId="7" fillId="21" borderId="8" xfId="4" applyFont="1" applyFill="1" applyBorder="1" applyAlignment="1">
      <alignment horizontal="center" vertical="center" wrapText="1"/>
    </xf>
    <xf numFmtId="0" fontId="7" fillId="14" borderId="6" xfId="0" applyFont="1" applyFill="1" applyBorder="1" applyAlignment="1">
      <alignment horizontal="center" vertical="center" wrapText="1"/>
    </xf>
    <xf numFmtId="0" fontId="7" fillId="14" borderId="7" xfId="0" applyFont="1" applyFill="1" applyBorder="1" applyAlignment="1">
      <alignment horizontal="center" vertical="center" wrapText="1"/>
    </xf>
    <xf numFmtId="0" fontId="7" fillId="14" borderId="8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textRotation="90" wrapText="1"/>
    </xf>
    <xf numFmtId="0" fontId="7" fillId="17" borderId="1" xfId="4" applyFont="1" applyFill="1" applyBorder="1" applyAlignment="1">
      <alignment horizontal="center" vertical="center" textRotation="90" wrapText="1"/>
    </xf>
    <xf numFmtId="0" fontId="7" fillId="19" borderId="1" xfId="4" applyFont="1" applyFill="1" applyBorder="1" applyAlignment="1">
      <alignment horizontal="center" vertical="center" wrapText="1"/>
    </xf>
    <xf numFmtId="0" fontId="7" fillId="26" borderId="1" xfId="4" applyFont="1" applyFill="1" applyBorder="1" applyAlignment="1">
      <alignment horizontal="center" vertical="center" wrapText="1"/>
    </xf>
    <xf numFmtId="0" fontId="7" fillId="14" borderId="1" xfId="4" applyFont="1" applyFill="1" applyBorder="1" applyAlignment="1">
      <alignment horizontal="center" vertical="center" wrapText="1"/>
    </xf>
    <xf numFmtId="0" fontId="7" fillId="10" borderId="1" xfId="4" applyFont="1" applyFill="1" applyBorder="1" applyAlignment="1">
      <alignment horizontal="center" vertical="center" wrapText="1"/>
    </xf>
    <xf numFmtId="0" fontId="7" fillId="20" borderId="1" xfId="4" applyFont="1" applyFill="1" applyBorder="1" applyAlignment="1">
      <alignment horizontal="center" vertical="center" wrapText="1"/>
    </xf>
    <xf numFmtId="0" fontId="7" fillId="27" borderId="1" xfId="0" applyFont="1" applyFill="1" applyBorder="1" applyAlignment="1" applyProtection="1">
      <alignment horizontal="center" vertical="center" wrapText="1"/>
      <protection locked="0"/>
    </xf>
    <xf numFmtId="0" fontId="7" fillId="16" borderId="1" xfId="4" applyFont="1" applyFill="1" applyBorder="1" applyAlignment="1">
      <alignment horizontal="center" vertical="center" wrapText="1"/>
    </xf>
    <xf numFmtId="0" fontId="7" fillId="7" borderId="1" xfId="4" applyFont="1" applyFill="1" applyBorder="1" applyAlignment="1">
      <alignment horizontal="center" vertical="center" wrapText="1"/>
    </xf>
    <xf numFmtId="0" fontId="7" fillId="6" borderId="1" xfId="4" applyFont="1" applyFill="1" applyBorder="1" applyAlignment="1">
      <alignment horizontal="center" vertical="center" wrapText="1"/>
    </xf>
    <xf numFmtId="164" fontId="7" fillId="0" borderId="1" xfId="5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0" fontId="7" fillId="17" borderId="1" xfId="4" applyFont="1" applyFill="1" applyBorder="1" applyAlignment="1">
      <alignment horizontal="center" vertical="center" wrapText="1"/>
    </xf>
    <xf numFmtId="0" fontId="7" fillId="29" borderId="1" xfId="4" applyFont="1" applyFill="1" applyBorder="1" applyAlignment="1">
      <alignment horizontal="center" vertical="center" wrapText="1"/>
    </xf>
    <xf numFmtId="0" fontId="7" fillId="30" borderId="1" xfId="4" applyFont="1" applyFill="1" applyBorder="1" applyAlignment="1">
      <alignment horizontal="center" vertical="center" wrapText="1"/>
    </xf>
    <xf numFmtId="164" fontId="7" fillId="0" borderId="6" xfId="5" applyFont="1" applyFill="1" applyBorder="1" applyAlignment="1">
      <alignment horizontal="center" vertical="center" wrapText="1"/>
    </xf>
    <xf numFmtId="164" fontId="7" fillId="0" borderId="7" xfId="5" applyFont="1" applyFill="1" applyBorder="1" applyAlignment="1">
      <alignment horizontal="center" vertical="center" wrapText="1"/>
    </xf>
    <xf numFmtId="0" fontId="7" fillId="24" borderId="1" xfId="0" applyFont="1" applyFill="1" applyBorder="1" applyAlignment="1">
      <alignment horizontal="center" vertical="center" wrapText="1"/>
    </xf>
    <xf numFmtId="0" fontId="7" fillId="28" borderId="1" xfId="0" applyFont="1" applyFill="1" applyBorder="1" applyAlignment="1" applyProtection="1">
      <alignment horizontal="center" vertical="center" wrapText="1"/>
      <protection locked="0"/>
    </xf>
    <xf numFmtId="0" fontId="7" fillId="23" borderId="1" xfId="4" applyFont="1" applyFill="1" applyBorder="1" applyAlignment="1">
      <alignment horizontal="center" vertical="center" wrapText="1"/>
    </xf>
    <xf numFmtId="0" fontId="11" fillId="0" borderId="2" xfId="8" applyFont="1" applyFill="1" applyBorder="1" applyAlignment="1">
      <alignment horizontal="center" vertical="center"/>
    </xf>
    <xf numFmtId="0" fontId="11" fillId="0" borderId="5" xfId="8" applyFont="1" applyFill="1" applyBorder="1" applyAlignment="1">
      <alignment horizontal="center" vertical="center"/>
    </xf>
    <xf numFmtId="0" fontId="11" fillId="0" borderId="3" xfId="8" applyFont="1" applyFill="1" applyBorder="1" applyAlignment="1">
      <alignment horizontal="center" vertical="center"/>
    </xf>
    <xf numFmtId="0" fontId="7" fillId="22" borderId="1" xfId="4" applyFont="1" applyFill="1" applyBorder="1" applyAlignment="1">
      <alignment horizontal="center" vertical="center" wrapText="1"/>
    </xf>
    <xf numFmtId="0" fontId="7" fillId="9" borderId="1" xfId="4" applyFont="1" applyFill="1" applyBorder="1" applyAlignment="1">
      <alignment horizontal="center" vertical="center" wrapText="1"/>
    </xf>
    <xf numFmtId="0" fontId="7" fillId="15" borderId="1" xfId="4" applyFont="1" applyFill="1" applyBorder="1" applyAlignment="1">
      <alignment horizontal="center" vertical="center" wrapText="1"/>
    </xf>
    <xf numFmtId="0" fontId="7" fillId="18" borderId="1" xfId="4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9" fontId="7" fillId="5" borderId="6" xfId="6" applyFont="1" applyFill="1" applyBorder="1" applyAlignment="1">
      <alignment horizontal="center" vertical="center" wrapText="1"/>
    </xf>
    <xf numFmtId="9" fontId="7" fillId="5" borderId="7" xfId="6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68" fontId="7" fillId="0" borderId="1" xfId="6" applyNumberFormat="1" applyFont="1" applyBorder="1" applyAlignment="1">
      <alignment horizontal="center" vertical="center" wrapText="1"/>
    </xf>
    <xf numFmtId="168" fontId="7" fillId="0" borderId="1" xfId="6" applyNumberFormat="1" applyFont="1" applyBorder="1" applyAlignment="1">
      <alignment horizontal="center" vertical="center" wrapText="1"/>
    </xf>
    <xf numFmtId="168" fontId="7" fillId="0" borderId="6" xfId="6" applyNumberFormat="1" applyFont="1" applyBorder="1" applyAlignment="1">
      <alignment horizontal="center" vertical="center" wrapText="1"/>
    </xf>
    <xf numFmtId="168" fontId="7" fillId="0" borderId="8" xfId="6" applyNumberFormat="1" applyFont="1" applyBorder="1" applyAlignment="1">
      <alignment horizontal="center" vertical="center" wrapText="1"/>
    </xf>
  </cellXfs>
  <cellStyles count="9">
    <cellStyle name="Hipervínculo" xfId="2" builtinId="8"/>
    <cellStyle name="Millares [0]" xfId="1" builtinId="6"/>
    <cellStyle name="Millares [0] 2" xfId="3"/>
    <cellStyle name="Millares 2" xfId="7"/>
    <cellStyle name="Moneda [0]" xfId="5" builtinId="7"/>
    <cellStyle name="Normal" xfId="0" builtinId="0"/>
    <cellStyle name="Normal 3" xfId="4"/>
    <cellStyle name="Porcentaje" xfId="6" builtinId="5"/>
    <cellStyle name="Título" xfId="8" builtinId="15"/>
  </cellStyles>
  <dxfs count="0"/>
  <tableStyles count="0" defaultTableStyle="TableStyleMedium2" defaultPivotStyle="PivotStyleLight16"/>
  <colors>
    <mruColors>
      <color rgb="FF69C7DD"/>
      <color rgb="FF66CCFF"/>
      <color rgb="FFF7BBBB"/>
      <color rgb="FFFFD5EA"/>
      <color rgb="FFC9C1FB"/>
      <color rgb="FFA496F8"/>
      <color rgb="FFDAC2EC"/>
      <color rgb="FFF28E8E"/>
      <color rgb="FFFE5E97"/>
      <color rgb="FFFF97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http://www.inci.gov.co/sites/default/files/transparencia/planeacion/word/2018/PLAN%20ANUAL%20DE%20TRABAJO%20-%20SG-SST.doc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community.secop.gov.co/Public/App/AnnualPurchasingPlanEditPublic/View?id=33836" TargetMode="External"/><Relationship Id="rId7" Type="http://schemas.openxmlformats.org/officeDocument/2006/relationships/hyperlink" Target="http://www.inci.gov.co/sites/default/files/transparencia/recurso_humano/word/Plan%20de%20Prevision%202019.doc" TargetMode="External"/><Relationship Id="rId12" Type="http://schemas.openxmlformats.org/officeDocument/2006/relationships/hyperlink" Target="http://www.inci.gov.co/sites/default/files/transparencia/planeacion/pdf/2018/Plan%20riesgos%20de%20Seguridad%20de%20la%20informaci%C3%B3n%20INCI%20v1.docx" TargetMode="External"/><Relationship Id="rId2" Type="http://schemas.openxmlformats.org/officeDocument/2006/relationships/hyperlink" Target="http://www.inci.gov.co/sites/default/files/transparencia/transparencia/pdf/PLAN%20INSTITUCIONAL%20DE%20ARCHIVOS%20%20PINAR.pdf" TargetMode="External"/><Relationship Id="rId1" Type="http://schemas.openxmlformats.org/officeDocument/2006/relationships/hyperlink" Target="http://www.inci.gov.co/sites/default/files/transparencia/planeacion/excel/CRONOGRAMA%20PLAN%20ANTICORRUPCI%C3%93N%202019.xlsx" TargetMode="External"/><Relationship Id="rId6" Type="http://schemas.openxmlformats.org/officeDocument/2006/relationships/hyperlink" Target="http://www.inci.gov.co/sites/default/files/transparencia/recurso_humano/word/PIC%202019.doc" TargetMode="External"/><Relationship Id="rId11" Type="http://schemas.openxmlformats.org/officeDocument/2006/relationships/hyperlink" Target="http://www.inci.gov.co/sites/default/files/transparencia/planeacion/pdf/2017/Resolucion%20actualizacion%20politica%20en%20seguridad%20informatica.PDF" TargetMode="External"/><Relationship Id="rId5" Type="http://schemas.openxmlformats.org/officeDocument/2006/relationships/hyperlink" Target="http://www.inci.gov.co/sites/default/files/transparencia/recurso_humano/word/PLAN%20BIENESTAR%20E%20INCENTIVOS%202019.doc" TargetMode="External"/><Relationship Id="rId10" Type="http://schemas.openxmlformats.org/officeDocument/2006/relationships/hyperlink" Target="http://www.inci.gov.co/sites/default/files/transparencia/planeacion/pdf/2018/PETIC%20INCI%202019-2022.docx" TargetMode="External"/><Relationship Id="rId4" Type="http://schemas.openxmlformats.org/officeDocument/2006/relationships/hyperlink" Target="http://www.inci.gov.co/sites/default/files/transparencia/recurso_humano/word/PLAN%20ESTRATEGICO%20DE%20RECURSOS%20HUMANOS%202019.doc" TargetMode="External"/><Relationship Id="rId9" Type="http://schemas.openxmlformats.org/officeDocument/2006/relationships/hyperlink" Target="http://www.inci.gov.co/sites/default/files/transparencia/recurso_humano/word/Plan%20Anual%20de%20Vacantes%202019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G528"/>
  <sheetViews>
    <sheetView showGridLines="0" tabSelected="1" view="pageBreakPreview" topLeftCell="A46" zoomScale="50" zoomScaleNormal="80" zoomScaleSheetLayoutView="50" zoomScalePageLayoutView="55" workbookViewId="0">
      <selection activeCell="J3" sqref="J3:J9"/>
    </sheetView>
  </sheetViews>
  <sheetFormatPr baseColWidth="10" defaultColWidth="38.42578125" defaultRowHeight="15" x14ac:dyDescent="0.25"/>
  <cols>
    <col min="1" max="1" width="6.28515625" style="8" customWidth="1"/>
    <col min="2" max="2" width="21.28515625" style="8" customWidth="1"/>
    <col min="3" max="3" width="39" style="8" customWidth="1"/>
    <col min="4" max="4" width="32.28515625" style="8" customWidth="1"/>
    <col min="5" max="6" width="11.140625" style="8" customWidth="1"/>
    <col min="7" max="9" width="18.7109375" style="8" customWidth="1"/>
    <col min="10" max="10" width="36.5703125" style="8" customWidth="1"/>
    <col min="11" max="11" width="16.140625" style="8" customWidth="1"/>
    <col min="12" max="15" width="10.85546875" style="8" customWidth="1"/>
    <col min="16" max="16" width="31.140625" style="8" customWidth="1"/>
    <col min="17" max="17" width="19.42578125" style="8" customWidth="1"/>
    <col min="18" max="18" width="61.28515625" style="8" customWidth="1"/>
    <col min="19" max="19" width="12.140625" style="11" customWidth="1"/>
    <col min="20" max="21" width="20.5703125" style="8" customWidth="1"/>
    <col min="22" max="22" width="16.42578125" style="10" customWidth="1"/>
    <col min="23" max="23" width="16.42578125" style="8" customWidth="1"/>
    <col min="24" max="24" width="15.42578125" style="8" customWidth="1"/>
    <col min="25" max="25" width="13.85546875" style="8" customWidth="1"/>
    <col min="26" max="26" width="11" style="8" customWidth="1"/>
    <col min="27" max="27" width="15" style="8" customWidth="1"/>
    <col min="28" max="28" width="16.42578125" style="8" customWidth="1"/>
    <col min="29" max="29" width="15.28515625" style="8" customWidth="1"/>
    <col min="30" max="30" width="11" style="8" customWidth="1"/>
    <col min="31" max="32" width="16.42578125" style="8" customWidth="1"/>
    <col min="33" max="33" width="14.85546875" style="8" customWidth="1"/>
    <col min="34" max="16384" width="38.42578125" style="8"/>
  </cols>
  <sheetData>
    <row r="1" spans="1:33" s="1" customFormat="1" ht="26.25" x14ac:dyDescent="0.25">
      <c r="A1" s="115" t="s">
        <v>205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  <c r="AF1" s="116"/>
      <c r="AG1" s="117"/>
    </row>
    <row r="2" spans="1:33" ht="120" x14ac:dyDescent="0.25">
      <c r="A2" s="2" t="s">
        <v>18</v>
      </c>
      <c r="B2" s="2" t="s">
        <v>32</v>
      </c>
      <c r="C2" s="2" t="s">
        <v>217</v>
      </c>
      <c r="D2" s="2" t="s">
        <v>7</v>
      </c>
      <c r="E2" s="2" t="s">
        <v>19</v>
      </c>
      <c r="F2" s="2" t="s">
        <v>0</v>
      </c>
      <c r="G2" s="2" t="s">
        <v>84</v>
      </c>
      <c r="H2" s="2" t="s">
        <v>85</v>
      </c>
      <c r="I2" s="2" t="s">
        <v>216</v>
      </c>
      <c r="J2" s="3" t="s">
        <v>2</v>
      </c>
      <c r="K2" s="3" t="s">
        <v>33</v>
      </c>
      <c r="L2" s="4">
        <v>2019</v>
      </c>
      <c r="M2" s="4">
        <v>2020</v>
      </c>
      <c r="N2" s="4">
        <v>2021</v>
      </c>
      <c r="O2" s="4">
        <v>2022</v>
      </c>
      <c r="P2" s="3" t="s">
        <v>34</v>
      </c>
      <c r="Q2" s="5" t="s">
        <v>313</v>
      </c>
      <c r="R2" s="5" t="s">
        <v>3</v>
      </c>
      <c r="S2" s="6" t="s">
        <v>53</v>
      </c>
      <c r="T2" s="5" t="s">
        <v>1</v>
      </c>
      <c r="U2" s="5" t="s">
        <v>35</v>
      </c>
      <c r="V2" s="7" t="s">
        <v>8</v>
      </c>
      <c r="W2" s="7" t="s">
        <v>9</v>
      </c>
      <c r="X2" s="7" t="s">
        <v>10</v>
      </c>
      <c r="Y2" s="7" t="s">
        <v>11</v>
      </c>
      <c r="Z2" s="7" t="s">
        <v>12</v>
      </c>
      <c r="AA2" s="7" t="s">
        <v>226</v>
      </c>
      <c r="AB2" s="7" t="s">
        <v>13</v>
      </c>
      <c r="AC2" s="7" t="s">
        <v>14</v>
      </c>
      <c r="AD2" s="7" t="s">
        <v>15</v>
      </c>
      <c r="AE2" s="7" t="s">
        <v>16</v>
      </c>
      <c r="AF2" s="7" t="s">
        <v>17</v>
      </c>
      <c r="AG2" s="7" t="s">
        <v>4</v>
      </c>
    </row>
    <row r="3" spans="1:33" s="1" customFormat="1" ht="57" x14ac:dyDescent="0.25">
      <c r="A3" s="8">
        <v>1</v>
      </c>
      <c r="B3" s="8" t="s">
        <v>208</v>
      </c>
      <c r="C3" s="31" t="s">
        <v>223</v>
      </c>
      <c r="D3" s="8" t="s">
        <v>231</v>
      </c>
      <c r="E3" s="79" t="s">
        <v>100</v>
      </c>
      <c r="F3" s="79" t="s">
        <v>31</v>
      </c>
      <c r="G3" s="82" t="s">
        <v>20</v>
      </c>
      <c r="H3" s="82" t="s">
        <v>86</v>
      </c>
      <c r="I3" s="87" t="s">
        <v>101</v>
      </c>
      <c r="J3" s="98" t="s">
        <v>47</v>
      </c>
      <c r="K3" s="48">
        <v>96</v>
      </c>
      <c r="L3" s="48">
        <v>56</v>
      </c>
      <c r="M3" s="48">
        <v>20</v>
      </c>
      <c r="N3" s="48">
        <v>20</v>
      </c>
      <c r="O3" s="48" t="s">
        <v>199</v>
      </c>
      <c r="P3" s="71" t="s">
        <v>48</v>
      </c>
      <c r="Q3" s="105">
        <v>158568150</v>
      </c>
      <c r="R3" s="10" t="s">
        <v>178</v>
      </c>
      <c r="S3" s="11">
        <v>0.1</v>
      </c>
      <c r="T3" s="30" t="s">
        <v>256</v>
      </c>
      <c r="U3" s="25" t="s">
        <v>264</v>
      </c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</row>
    <row r="4" spans="1:33" s="1" customFormat="1" ht="57" x14ac:dyDescent="0.25">
      <c r="A4" s="8">
        <f>+A3+1</f>
        <v>2</v>
      </c>
      <c r="B4" s="8" t="s">
        <v>208</v>
      </c>
      <c r="C4" s="31" t="s">
        <v>223</v>
      </c>
      <c r="D4" s="8" t="s">
        <v>231</v>
      </c>
      <c r="E4" s="80"/>
      <c r="F4" s="80"/>
      <c r="G4" s="82"/>
      <c r="H4" s="82"/>
      <c r="I4" s="88"/>
      <c r="J4" s="98"/>
      <c r="K4" s="48"/>
      <c r="L4" s="48">
        <v>56</v>
      </c>
      <c r="M4" s="48">
        <v>20</v>
      </c>
      <c r="N4" s="48">
        <v>20</v>
      </c>
      <c r="O4" s="48" t="s">
        <v>199</v>
      </c>
      <c r="P4" s="71"/>
      <c r="Q4" s="105"/>
      <c r="R4" s="10" t="s">
        <v>179</v>
      </c>
      <c r="S4" s="11">
        <v>0.15</v>
      </c>
      <c r="T4" s="30" t="s">
        <v>256</v>
      </c>
      <c r="U4" s="25" t="s">
        <v>264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</row>
    <row r="5" spans="1:33" s="1" customFormat="1" ht="57" x14ac:dyDescent="0.25">
      <c r="A5" s="8">
        <f t="shared" ref="A5:A68" si="0">+A4+1</f>
        <v>3</v>
      </c>
      <c r="B5" s="8" t="s">
        <v>208</v>
      </c>
      <c r="C5" s="31" t="s">
        <v>223</v>
      </c>
      <c r="D5" s="8" t="s">
        <v>231</v>
      </c>
      <c r="E5" s="80"/>
      <c r="F5" s="80"/>
      <c r="G5" s="82"/>
      <c r="H5" s="82"/>
      <c r="I5" s="88"/>
      <c r="J5" s="98"/>
      <c r="K5" s="48"/>
      <c r="L5" s="48">
        <v>56</v>
      </c>
      <c r="M5" s="48">
        <v>20</v>
      </c>
      <c r="N5" s="48">
        <v>20</v>
      </c>
      <c r="O5" s="48" t="s">
        <v>199</v>
      </c>
      <c r="P5" s="71"/>
      <c r="Q5" s="105"/>
      <c r="R5" s="10" t="s">
        <v>180</v>
      </c>
      <c r="S5" s="11">
        <v>0.1</v>
      </c>
      <c r="T5" s="30" t="s">
        <v>256</v>
      </c>
      <c r="U5" s="25" t="s">
        <v>264</v>
      </c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s="1" customFormat="1" ht="57" x14ac:dyDescent="0.25">
      <c r="A6" s="9">
        <f t="shared" si="0"/>
        <v>4</v>
      </c>
      <c r="B6" s="8" t="s">
        <v>208</v>
      </c>
      <c r="C6" s="31" t="s">
        <v>223</v>
      </c>
      <c r="D6" s="8" t="s">
        <v>231</v>
      </c>
      <c r="E6" s="80"/>
      <c r="F6" s="80"/>
      <c r="G6" s="82"/>
      <c r="H6" s="82"/>
      <c r="I6" s="88"/>
      <c r="J6" s="98"/>
      <c r="K6" s="48"/>
      <c r="L6" s="48">
        <v>56</v>
      </c>
      <c r="M6" s="48">
        <v>20</v>
      </c>
      <c r="N6" s="48">
        <v>20</v>
      </c>
      <c r="O6" s="48" t="s">
        <v>199</v>
      </c>
      <c r="P6" s="71"/>
      <c r="Q6" s="105"/>
      <c r="R6" s="10" t="s">
        <v>181</v>
      </c>
      <c r="S6" s="11">
        <v>0.15</v>
      </c>
      <c r="T6" s="30" t="s">
        <v>256</v>
      </c>
      <c r="U6" s="25" t="s">
        <v>264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s="1" customFormat="1" ht="57" x14ac:dyDescent="0.25">
      <c r="A7" s="9">
        <f t="shared" si="0"/>
        <v>5</v>
      </c>
      <c r="B7" s="8" t="s">
        <v>208</v>
      </c>
      <c r="C7" s="31" t="s">
        <v>223</v>
      </c>
      <c r="D7" s="8" t="s">
        <v>231</v>
      </c>
      <c r="E7" s="80"/>
      <c r="F7" s="80"/>
      <c r="G7" s="82"/>
      <c r="H7" s="82"/>
      <c r="I7" s="88"/>
      <c r="J7" s="98"/>
      <c r="K7" s="48"/>
      <c r="L7" s="48">
        <v>56</v>
      </c>
      <c r="M7" s="48">
        <v>20</v>
      </c>
      <c r="N7" s="48">
        <v>20</v>
      </c>
      <c r="O7" s="48" t="s">
        <v>199</v>
      </c>
      <c r="P7" s="71"/>
      <c r="Q7" s="105"/>
      <c r="R7" s="10" t="s">
        <v>182</v>
      </c>
      <c r="S7" s="11">
        <v>0.3</v>
      </c>
      <c r="T7" s="30" t="s">
        <v>256</v>
      </c>
      <c r="U7" s="25" t="s">
        <v>264</v>
      </c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s="1" customFormat="1" ht="57" x14ac:dyDescent="0.25">
      <c r="A8" s="9">
        <f t="shared" si="0"/>
        <v>6</v>
      </c>
      <c r="B8" s="8" t="s">
        <v>208</v>
      </c>
      <c r="C8" s="31" t="s">
        <v>223</v>
      </c>
      <c r="D8" s="8" t="s">
        <v>231</v>
      </c>
      <c r="E8" s="80"/>
      <c r="F8" s="80"/>
      <c r="G8" s="82"/>
      <c r="H8" s="82"/>
      <c r="I8" s="88"/>
      <c r="J8" s="98"/>
      <c r="K8" s="48"/>
      <c r="L8" s="48">
        <v>56</v>
      </c>
      <c r="M8" s="48">
        <v>20</v>
      </c>
      <c r="N8" s="48">
        <v>20</v>
      </c>
      <c r="O8" s="48" t="s">
        <v>199</v>
      </c>
      <c r="P8" s="71"/>
      <c r="Q8" s="105"/>
      <c r="R8" s="10" t="s">
        <v>183</v>
      </c>
      <c r="S8" s="11">
        <v>0.1</v>
      </c>
      <c r="T8" s="30" t="s">
        <v>256</v>
      </c>
      <c r="U8" s="25" t="s">
        <v>264</v>
      </c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s="1" customFormat="1" ht="57" x14ac:dyDescent="0.25">
      <c r="A9" s="9">
        <f t="shared" si="0"/>
        <v>7</v>
      </c>
      <c r="B9" s="8" t="s">
        <v>208</v>
      </c>
      <c r="C9" s="31" t="s">
        <v>223</v>
      </c>
      <c r="D9" s="8" t="s">
        <v>231</v>
      </c>
      <c r="E9" s="80"/>
      <c r="F9" s="80"/>
      <c r="G9" s="82"/>
      <c r="H9" s="82"/>
      <c r="I9" s="88"/>
      <c r="J9" s="98"/>
      <c r="K9" s="48"/>
      <c r="L9" s="48">
        <v>56</v>
      </c>
      <c r="M9" s="48">
        <v>20</v>
      </c>
      <c r="N9" s="48">
        <v>20</v>
      </c>
      <c r="O9" s="48" t="s">
        <v>199</v>
      </c>
      <c r="P9" s="71"/>
      <c r="Q9" s="105"/>
      <c r="R9" s="10" t="s">
        <v>184</v>
      </c>
      <c r="S9" s="11">
        <v>0.1</v>
      </c>
      <c r="T9" s="30" t="s">
        <v>256</v>
      </c>
      <c r="U9" s="25" t="s">
        <v>264</v>
      </c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s="1" customFormat="1" ht="57" x14ac:dyDescent="0.25">
      <c r="A10" s="9">
        <f t="shared" si="0"/>
        <v>8</v>
      </c>
      <c r="B10" s="8" t="s">
        <v>208</v>
      </c>
      <c r="C10" s="31" t="s">
        <v>223</v>
      </c>
      <c r="D10" s="8" t="s">
        <v>231</v>
      </c>
      <c r="E10" s="80"/>
      <c r="F10" s="80"/>
      <c r="G10" s="95" t="s">
        <v>24</v>
      </c>
      <c r="H10" s="95" t="s">
        <v>108</v>
      </c>
      <c r="I10" s="88"/>
      <c r="J10" s="104" t="s">
        <v>28</v>
      </c>
      <c r="K10" s="45">
        <f>+L10+M10+N10+O10</f>
        <v>2400</v>
      </c>
      <c r="L10" s="45">
        <v>600</v>
      </c>
      <c r="M10" s="45">
        <v>600</v>
      </c>
      <c r="N10" s="45">
        <v>600</v>
      </c>
      <c r="O10" s="45">
        <v>600</v>
      </c>
      <c r="P10" s="45" t="s">
        <v>110</v>
      </c>
      <c r="Q10" s="105">
        <v>8000000</v>
      </c>
      <c r="R10" s="10" t="s">
        <v>114</v>
      </c>
      <c r="S10" s="11">
        <v>0.1</v>
      </c>
      <c r="T10" s="30" t="s">
        <v>256</v>
      </c>
      <c r="U10" s="25" t="s">
        <v>264</v>
      </c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s="1" customFormat="1" ht="57" x14ac:dyDescent="0.25">
      <c r="A11" s="9">
        <f t="shared" si="0"/>
        <v>9</v>
      </c>
      <c r="B11" s="8" t="s">
        <v>208</v>
      </c>
      <c r="C11" s="31" t="s">
        <v>223</v>
      </c>
      <c r="D11" s="8" t="s">
        <v>231</v>
      </c>
      <c r="E11" s="80"/>
      <c r="F11" s="80"/>
      <c r="G11" s="95"/>
      <c r="H11" s="95"/>
      <c r="I11" s="88"/>
      <c r="J11" s="104"/>
      <c r="K11" s="45"/>
      <c r="L11" s="45">
        <v>600</v>
      </c>
      <c r="M11" s="45">
        <v>600</v>
      </c>
      <c r="N11" s="45">
        <v>600</v>
      </c>
      <c r="O11" s="45">
        <v>600</v>
      </c>
      <c r="P11" s="45"/>
      <c r="Q11" s="105"/>
      <c r="R11" s="10" t="s">
        <v>117</v>
      </c>
      <c r="S11" s="11">
        <v>0.6</v>
      </c>
      <c r="T11" s="30" t="s">
        <v>256</v>
      </c>
      <c r="U11" s="25" t="s">
        <v>264</v>
      </c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s="1" customFormat="1" ht="57" x14ac:dyDescent="0.25">
      <c r="A12" s="9">
        <f t="shared" si="0"/>
        <v>10</v>
      </c>
      <c r="B12" s="8" t="s">
        <v>208</v>
      </c>
      <c r="C12" s="31" t="s">
        <v>223</v>
      </c>
      <c r="D12" s="8" t="s">
        <v>231</v>
      </c>
      <c r="E12" s="80"/>
      <c r="F12" s="80"/>
      <c r="G12" s="95"/>
      <c r="H12" s="95"/>
      <c r="I12" s="88"/>
      <c r="J12" s="104"/>
      <c r="K12" s="45"/>
      <c r="L12" s="45">
        <v>600</v>
      </c>
      <c r="M12" s="45">
        <v>600</v>
      </c>
      <c r="N12" s="45">
        <v>600</v>
      </c>
      <c r="O12" s="45">
        <v>600</v>
      </c>
      <c r="P12" s="45"/>
      <c r="Q12" s="105"/>
      <c r="R12" s="10" t="s">
        <v>115</v>
      </c>
      <c r="S12" s="11">
        <v>0.3</v>
      </c>
      <c r="T12" s="30" t="s">
        <v>256</v>
      </c>
      <c r="U12" s="25" t="s">
        <v>264</v>
      </c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 s="1" customFormat="1" ht="57" x14ac:dyDescent="0.25">
      <c r="A13" s="9">
        <f t="shared" si="0"/>
        <v>11</v>
      </c>
      <c r="B13" s="8" t="s">
        <v>208</v>
      </c>
      <c r="C13" s="31" t="s">
        <v>223</v>
      </c>
      <c r="D13" s="8" t="s">
        <v>231</v>
      </c>
      <c r="E13" s="80"/>
      <c r="F13" s="80"/>
      <c r="G13" s="82" t="s">
        <v>20</v>
      </c>
      <c r="H13" s="82" t="s">
        <v>86</v>
      </c>
      <c r="I13" s="88"/>
      <c r="J13" s="99" t="s">
        <v>49</v>
      </c>
      <c r="K13" s="48">
        <v>200</v>
      </c>
      <c r="L13" s="71">
        <v>50</v>
      </c>
      <c r="M13" s="71">
        <v>50</v>
      </c>
      <c r="N13" s="71">
        <v>50</v>
      </c>
      <c r="O13" s="71">
        <v>50</v>
      </c>
      <c r="P13" s="71" t="s">
        <v>50</v>
      </c>
      <c r="Q13" s="105">
        <v>58612080</v>
      </c>
      <c r="R13" s="10" t="s">
        <v>185</v>
      </c>
      <c r="S13" s="11">
        <v>0.1</v>
      </c>
      <c r="T13" s="30" t="s">
        <v>256</v>
      </c>
      <c r="U13" s="25" t="s">
        <v>264</v>
      </c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s="1" customFormat="1" ht="57" x14ac:dyDescent="0.25">
      <c r="A14" s="9">
        <f t="shared" si="0"/>
        <v>12</v>
      </c>
      <c r="B14" s="8" t="s">
        <v>208</v>
      </c>
      <c r="C14" s="31" t="s">
        <v>223</v>
      </c>
      <c r="D14" s="8" t="s">
        <v>231</v>
      </c>
      <c r="E14" s="80"/>
      <c r="F14" s="80"/>
      <c r="G14" s="82"/>
      <c r="H14" s="82"/>
      <c r="I14" s="88"/>
      <c r="J14" s="99"/>
      <c r="K14" s="48"/>
      <c r="L14" s="71"/>
      <c r="M14" s="71"/>
      <c r="N14" s="71"/>
      <c r="O14" s="71"/>
      <c r="P14" s="71"/>
      <c r="Q14" s="105"/>
      <c r="R14" s="10" t="s">
        <v>160</v>
      </c>
      <c r="S14" s="11">
        <v>0.15</v>
      </c>
      <c r="T14" s="30" t="s">
        <v>256</v>
      </c>
      <c r="U14" s="25" t="s">
        <v>264</v>
      </c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s="1" customFormat="1" ht="57" x14ac:dyDescent="0.25">
      <c r="A15" s="9">
        <f t="shared" si="0"/>
        <v>13</v>
      </c>
      <c r="B15" s="8" t="s">
        <v>208</v>
      </c>
      <c r="C15" s="31" t="s">
        <v>223</v>
      </c>
      <c r="D15" s="8" t="s">
        <v>231</v>
      </c>
      <c r="E15" s="80"/>
      <c r="F15" s="80"/>
      <c r="G15" s="82"/>
      <c r="H15" s="82"/>
      <c r="I15" s="88"/>
      <c r="J15" s="99"/>
      <c r="K15" s="48"/>
      <c r="L15" s="71"/>
      <c r="M15" s="71"/>
      <c r="N15" s="71"/>
      <c r="O15" s="71"/>
      <c r="P15" s="71"/>
      <c r="Q15" s="105"/>
      <c r="R15" s="10" t="s">
        <v>161</v>
      </c>
      <c r="S15" s="11">
        <v>0.15</v>
      </c>
      <c r="T15" s="30" t="s">
        <v>256</v>
      </c>
      <c r="U15" s="25" t="s">
        <v>264</v>
      </c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s="1" customFormat="1" ht="57" x14ac:dyDescent="0.25">
      <c r="A16" s="9">
        <f t="shared" si="0"/>
        <v>14</v>
      </c>
      <c r="B16" s="8" t="s">
        <v>208</v>
      </c>
      <c r="C16" s="31" t="s">
        <v>223</v>
      </c>
      <c r="D16" s="8" t="s">
        <v>231</v>
      </c>
      <c r="E16" s="80"/>
      <c r="F16" s="80"/>
      <c r="G16" s="82"/>
      <c r="H16" s="82"/>
      <c r="I16" s="88"/>
      <c r="J16" s="99"/>
      <c r="K16" s="48"/>
      <c r="L16" s="71"/>
      <c r="M16" s="71"/>
      <c r="N16" s="71"/>
      <c r="O16" s="71"/>
      <c r="P16" s="71"/>
      <c r="Q16" s="105"/>
      <c r="R16" s="10" t="s">
        <v>186</v>
      </c>
      <c r="S16" s="11">
        <v>0.1</v>
      </c>
      <c r="T16" s="30" t="s">
        <v>256</v>
      </c>
      <c r="U16" s="25" t="s">
        <v>254</v>
      </c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s="1" customFormat="1" ht="57" x14ac:dyDescent="0.25">
      <c r="A17" s="9">
        <f t="shared" si="0"/>
        <v>15</v>
      </c>
      <c r="B17" s="8" t="s">
        <v>208</v>
      </c>
      <c r="C17" s="31" t="s">
        <v>223</v>
      </c>
      <c r="D17" s="8" t="s">
        <v>231</v>
      </c>
      <c r="E17" s="80"/>
      <c r="F17" s="80"/>
      <c r="G17" s="82"/>
      <c r="H17" s="82"/>
      <c r="I17" s="88"/>
      <c r="J17" s="99"/>
      <c r="K17" s="48"/>
      <c r="L17" s="71"/>
      <c r="M17" s="71"/>
      <c r="N17" s="71"/>
      <c r="O17" s="71"/>
      <c r="P17" s="71"/>
      <c r="Q17" s="105"/>
      <c r="R17" s="10" t="s">
        <v>134</v>
      </c>
      <c r="S17" s="11">
        <v>0.1</v>
      </c>
      <c r="T17" s="30" t="s">
        <v>256</v>
      </c>
      <c r="U17" s="25" t="s">
        <v>264</v>
      </c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s="1" customFormat="1" ht="60" x14ac:dyDescent="0.25">
      <c r="A18" s="9">
        <f t="shared" si="0"/>
        <v>16</v>
      </c>
      <c r="B18" s="8" t="s">
        <v>208</v>
      </c>
      <c r="C18" s="31" t="s">
        <v>223</v>
      </c>
      <c r="D18" s="8" t="s">
        <v>231</v>
      </c>
      <c r="E18" s="80"/>
      <c r="F18" s="80"/>
      <c r="G18" s="82"/>
      <c r="H18" s="82"/>
      <c r="I18" s="88"/>
      <c r="J18" s="99"/>
      <c r="K18" s="48"/>
      <c r="L18" s="71"/>
      <c r="M18" s="71"/>
      <c r="N18" s="71"/>
      <c r="O18" s="71"/>
      <c r="P18" s="71"/>
      <c r="Q18" s="105"/>
      <c r="R18" s="10" t="s">
        <v>136</v>
      </c>
      <c r="S18" s="11">
        <v>0.2</v>
      </c>
      <c r="T18" s="30" t="s">
        <v>256</v>
      </c>
      <c r="U18" s="25" t="s">
        <v>264</v>
      </c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s="1" customFormat="1" ht="57" x14ac:dyDescent="0.25">
      <c r="A19" s="9">
        <f t="shared" si="0"/>
        <v>17</v>
      </c>
      <c r="B19" s="8" t="s">
        <v>208</v>
      </c>
      <c r="C19" s="31" t="s">
        <v>223</v>
      </c>
      <c r="D19" s="8" t="s">
        <v>231</v>
      </c>
      <c r="E19" s="80"/>
      <c r="F19" s="80"/>
      <c r="G19" s="82"/>
      <c r="H19" s="82"/>
      <c r="I19" s="88"/>
      <c r="J19" s="99"/>
      <c r="K19" s="48"/>
      <c r="L19" s="71"/>
      <c r="M19" s="71"/>
      <c r="N19" s="71"/>
      <c r="O19" s="71"/>
      <c r="P19" s="71"/>
      <c r="Q19" s="105"/>
      <c r="R19" s="10" t="s">
        <v>137</v>
      </c>
      <c r="S19" s="11">
        <v>0.1</v>
      </c>
      <c r="T19" s="30" t="s">
        <v>256</v>
      </c>
      <c r="U19" s="25" t="s">
        <v>264</v>
      </c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s="1" customFormat="1" ht="57" x14ac:dyDescent="0.25">
      <c r="A20" s="9">
        <f t="shared" si="0"/>
        <v>18</v>
      </c>
      <c r="B20" s="8" t="s">
        <v>208</v>
      </c>
      <c r="C20" s="31" t="s">
        <v>223</v>
      </c>
      <c r="D20" s="8" t="s">
        <v>231</v>
      </c>
      <c r="E20" s="80"/>
      <c r="F20" s="80"/>
      <c r="G20" s="82"/>
      <c r="H20" s="82"/>
      <c r="I20" s="88"/>
      <c r="J20" s="99"/>
      <c r="K20" s="48"/>
      <c r="L20" s="71"/>
      <c r="M20" s="71"/>
      <c r="N20" s="71"/>
      <c r="O20" s="71"/>
      <c r="P20" s="71"/>
      <c r="Q20" s="105"/>
      <c r="R20" s="10" t="s">
        <v>135</v>
      </c>
      <c r="S20" s="11">
        <v>0.1</v>
      </c>
      <c r="T20" s="30" t="s">
        <v>256</v>
      </c>
      <c r="U20" s="25" t="s">
        <v>264</v>
      </c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s="1" customFormat="1" ht="57" x14ac:dyDescent="0.25">
      <c r="A21" s="9">
        <f t="shared" si="0"/>
        <v>19</v>
      </c>
      <c r="B21" s="8" t="s">
        <v>208</v>
      </c>
      <c r="C21" s="31" t="s">
        <v>223</v>
      </c>
      <c r="D21" s="8" t="s">
        <v>231</v>
      </c>
      <c r="E21" s="80"/>
      <c r="F21" s="80"/>
      <c r="G21" s="94" t="s">
        <v>23</v>
      </c>
      <c r="H21" s="94" t="s">
        <v>87</v>
      </c>
      <c r="I21" s="88"/>
      <c r="J21" s="119" t="s">
        <v>56</v>
      </c>
      <c r="K21" s="48">
        <v>4</v>
      </c>
      <c r="L21" s="71">
        <v>1</v>
      </c>
      <c r="M21" s="71">
        <v>1</v>
      </c>
      <c r="N21" s="71">
        <v>1</v>
      </c>
      <c r="O21" s="71">
        <v>1</v>
      </c>
      <c r="P21" s="71" t="s">
        <v>57</v>
      </c>
      <c r="Q21" s="105">
        <v>15000000</v>
      </c>
      <c r="R21" s="10" t="s">
        <v>163</v>
      </c>
      <c r="S21" s="11">
        <v>0.1</v>
      </c>
      <c r="T21" s="30" t="s">
        <v>256</v>
      </c>
      <c r="U21" s="25" t="s">
        <v>264</v>
      </c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s="1" customFormat="1" ht="57" x14ac:dyDescent="0.25">
      <c r="A22" s="9">
        <f t="shared" si="0"/>
        <v>20</v>
      </c>
      <c r="B22" s="8" t="s">
        <v>208</v>
      </c>
      <c r="C22" s="31" t="s">
        <v>223</v>
      </c>
      <c r="D22" s="8" t="s">
        <v>231</v>
      </c>
      <c r="E22" s="80"/>
      <c r="F22" s="80"/>
      <c r="G22" s="94"/>
      <c r="H22" s="94"/>
      <c r="I22" s="88"/>
      <c r="J22" s="119"/>
      <c r="K22" s="48"/>
      <c r="L22" s="71"/>
      <c r="M22" s="71"/>
      <c r="N22" s="71"/>
      <c r="O22" s="71"/>
      <c r="P22" s="71"/>
      <c r="Q22" s="105"/>
      <c r="R22" s="10" t="s">
        <v>142</v>
      </c>
      <c r="S22" s="11">
        <v>0.2</v>
      </c>
      <c r="T22" s="30" t="s">
        <v>262</v>
      </c>
      <c r="U22" s="25" t="s">
        <v>264</v>
      </c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s="1" customFormat="1" ht="57" x14ac:dyDescent="0.25">
      <c r="A23" s="9">
        <f t="shared" si="0"/>
        <v>21</v>
      </c>
      <c r="B23" s="8" t="s">
        <v>208</v>
      </c>
      <c r="C23" s="31" t="s">
        <v>223</v>
      </c>
      <c r="D23" s="8" t="s">
        <v>231</v>
      </c>
      <c r="E23" s="80"/>
      <c r="F23" s="80"/>
      <c r="G23" s="94"/>
      <c r="H23" s="94"/>
      <c r="I23" s="88"/>
      <c r="J23" s="119"/>
      <c r="K23" s="48"/>
      <c r="L23" s="71"/>
      <c r="M23" s="71"/>
      <c r="N23" s="71"/>
      <c r="O23" s="71"/>
      <c r="P23" s="71"/>
      <c r="Q23" s="105"/>
      <c r="R23" s="10" t="s">
        <v>187</v>
      </c>
      <c r="S23" s="11">
        <v>0.6</v>
      </c>
      <c r="T23" s="30" t="s">
        <v>263</v>
      </c>
      <c r="U23" s="25" t="s">
        <v>264</v>
      </c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 s="1" customFormat="1" ht="57" x14ac:dyDescent="0.25">
      <c r="A24" s="9">
        <f t="shared" si="0"/>
        <v>22</v>
      </c>
      <c r="B24" s="8" t="s">
        <v>208</v>
      </c>
      <c r="C24" s="31" t="s">
        <v>223</v>
      </c>
      <c r="D24" s="8" t="s">
        <v>231</v>
      </c>
      <c r="E24" s="80"/>
      <c r="F24" s="80"/>
      <c r="G24" s="94"/>
      <c r="H24" s="94"/>
      <c r="I24" s="88"/>
      <c r="J24" s="119"/>
      <c r="K24" s="48"/>
      <c r="L24" s="71"/>
      <c r="M24" s="71"/>
      <c r="N24" s="71"/>
      <c r="O24" s="71"/>
      <c r="P24" s="71"/>
      <c r="Q24" s="105"/>
      <c r="R24" s="10" t="s">
        <v>188</v>
      </c>
      <c r="S24" s="11">
        <v>0.1</v>
      </c>
      <c r="T24" s="30" t="s">
        <v>255</v>
      </c>
      <c r="U24" s="25" t="s">
        <v>264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1:33" s="1" customFormat="1" ht="57" x14ac:dyDescent="0.25">
      <c r="A25" s="9">
        <f t="shared" si="0"/>
        <v>23</v>
      </c>
      <c r="B25" s="8" t="s">
        <v>208</v>
      </c>
      <c r="C25" s="31" t="s">
        <v>223</v>
      </c>
      <c r="D25" s="8" t="s">
        <v>231</v>
      </c>
      <c r="E25" s="80"/>
      <c r="F25" s="80"/>
      <c r="G25" s="82" t="s">
        <v>20</v>
      </c>
      <c r="H25" s="82" t="s">
        <v>86</v>
      </c>
      <c r="I25" s="88"/>
      <c r="J25" s="100" t="s">
        <v>54</v>
      </c>
      <c r="K25" s="48">
        <v>20</v>
      </c>
      <c r="L25" s="71">
        <v>5</v>
      </c>
      <c r="M25" s="71">
        <v>5</v>
      </c>
      <c r="N25" s="71">
        <v>5</v>
      </c>
      <c r="O25" s="71">
        <v>5</v>
      </c>
      <c r="P25" s="71" t="s">
        <v>55</v>
      </c>
      <c r="Q25" s="105">
        <v>13298465</v>
      </c>
      <c r="R25" s="10" t="s">
        <v>127</v>
      </c>
      <c r="S25" s="11">
        <v>0.1</v>
      </c>
      <c r="T25" s="30" t="s">
        <v>256</v>
      </c>
      <c r="U25" s="25" t="s">
        <v>264</v>
      </c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3" s="1" customFormat="1" ht="57" x14ac:dyDescent="0.25">
      <c r="A26" s="9">
        <f t="shared" si="0"/>
        <v>24</v>
      </c>
      <c r="B26" s="8" t="s">
        <v>208</v>
      </c>
      <c r="C26" s="31" t="s">
        <v>223</v>
      </c>
      <c r="D26" s="8" t="s">
        <v>231</v>
      </c>
      <c r="E26" s="80"/>
      <c r="F26" s="80"/>
      <c r="G26" s="82"/>
      <c r="H26" s="82"/>
      <c r="I26" s="88"/>
      <c r="J26" s="100"/>
      <c r="K26" s="48"/>
      <c r="L26" s="71"/>
      <c r="M26" s="71"/>
      <c r="N26" s="71"/>
      <c r="O26" s="71"/>
      <c r="P26" s="71"/>
      <c r="Q26" s="105"/>
      <c r="R26" s="10" t="s">
        <v>128</v>
      </c>
      <c r="S26" s="11">
        <v>0.1</v>
      </c>
      <c r="T26" s="30" t="s">
        <v>256</v>
      </c>
      <c r="U26" s="25" t="s">
        <v>264</v>
      </c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s="1" customFormat="1" ht="57" x14ac:dyDescent="0.25">
      <c r="A27" s="9">
        <f t="shared" si="0"/>
        <v>25</v>
      </c>
      <c r="B27" s="8" t="s">
        <v>208</v>
      </c>
      <c r="C27" s="31" t="s">
        <v>223</v>
      </c>
      <c r="D27" s="8" t="s">
        <v>231</v>
      </c>
      <c r="E27" s="80"/>
      <c r="F27" s="80"/>
      <c r="G27" s="82"/>
      <c r="H27" s="82"/>
      <c r="I27" s="88"/>
      <c r="J27" s="100"/>
      <c r="K27" s="48"/>
      <c r="L27" s="71"/>
      <c r="M27" s="71"/>
      <c r="N27" s="71"/>
      <c r="O27" s="71"/>
      <c r="P27" s="71"/>
      <c r="Q27" s="105"/>
      <c r="R27" s="10" t="s">
        <v>129</v>
      </c>
      <c r="S27" s="11">
        <v>0.1</v>
      </c>
      <c r="T27" s="30" t="s">
        <v>256</v>
      </c>
      <c r="U27" s="25" t="s">
        <v>264</v>
      </c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3" s="1" customFormat="1" ht="60" x14ac:dyDescent="0.25">
      <c r="A28" s="9">
        <f t="shared" si="0"/>
        <v>26</v>
      </c>
      <c r="B28" s="8" t="s">
        <v>208</v>
      </c>
      <c r="C28" s="31" t="s">
        <v>223</v>
      </c>
      <c r="D28" s="8" t="s">
        <v>231</v>
      </c>
      <c r="E28" s="80"/>
      <c r="F28" s="80"/>
      <c r="G28" s="82"/>
      <c r="H28" s="82"/>
      <c r="I28" s="88"/>
      <c r="J28" s="100"/>
      <c r="K28" s="48"/>
      <c r="L28" s="71"/>
      <c r="M28" s="71"/>
      <c r="N28" s="71"/>
      <c r="O28" s="71"/>
      <c r="P28" s="71"/>
      <c r="Q28" s="105"/>
      <c r="R28" s="10" t="s">
        <v>162</v>
      </c>
      <c r="S28" s="11">
        <v>0.1</v>
      </c>
      <c r="T28" s="30" t="s">
        <v>256</v>
      </c>
      <c r="U28" s="25" t="s">
        <v>264</v>
      </c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s="1" customFormat="1" ht="57" x14ac:dyDescent="0.25">
      <c r="A29" s="9">
        <f t="shared" si="0"/>
        <v>27</v>
      </c>
      <c r="B29" s="8" t="s">
        <v>208</v>
      </c>
      <c r="C29" s="31" t="s">
        <v>223</v>
      </c>
      <c r="D29" s="8" t="s">
        <v>231</v>
      </c>
      <c r="E29" s="80"/>
      <c r="F29" s="80"/>
      <c r="G29" s="82"/>
      <c r="H29" s="82"/>
      <c r="I29" s="88"/>
      <c r="J29" s="100"/>
      <c r="K29" s="48"/>
      <c r="L29" s="71"/>
      <c r="M29" s="71"/>
      <c r="N29" s="71"/>
      <c r="O29" s="71"/>
      <c r="P29" s="71"/>
      <c r="Q29" s="105"/>
      <c r="R29" s="10" t="s">
        <v>130</v>
      </c>
      <c r="S29" s="11">
        <v>0.2</v>
      </c>
      <c r="T29" s="30" t="s">
        <v>256</v>
      </c>
      <c r="U29" s="25" t="s">
        <v>264</v>
      </c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</row>
    <row r="30" spans="1:33" s="1" customFormat="1" ht="57" x14ac:dyDescent="0.25">
      <c r="A30" s="9">
        <f t="shared" si="0"/>
        <v>28</v>
      </c>
      <c r="B30" s="8" t="s">
        <v>208</v>
      </c>
      <c r="C30" s="31" t="s">
        <v>223</v>
      </c>
      <c r="D30" s="8" t="s">
        <v>231</v>
      </c>
      <c r="E30" s="80"/>
      <c r="F30" s="80"/>
      <c r="G30" s="82"/>
      <c r="H30" s="82"/>
      <c r="I30" s="88"/>
      <c r="J30" s="100"/>
      <c r="K30" s="48"/>
      <c r="L30" s="71"/>
      <c r="M30" s="71"/>
      <c r="N30" s="71"/>
      <c r="O30" s="71"/>
      <c r="P30" s="71"/>
      <c r="Q30" s="105"/>
      <c r="R30" s="10" t="s">
        <v>131</v>
      </c>
      <c r="S30" s="11">
        <v>0.2</v>
      </c>
      <c r="T30" s="30" t="s">
        <v>256</v>
      </c>
      <c r="U30" s="25" t="s">
        <v>264</v>
      </c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</row>
    <row r="31" spans="1:33" s="1" customFormat="1" ht="57" x14ac:dyDescent="0.25">
      <c r="A31" s="9">
        <f t="shared" si="0"/>
        <v>29</v>
      </c>
      <c r="B31" s="8" t="s">
        <v>208</v>
      </c>
      <c r="C31" s="31" t="s">
        <v>223</v>
      </c>
      <c r="D31" s="8" t="s">
        <v>231</v>
      </c>
      <c r="E31" s="80"/>
      <c r="F31" s="80"/>
      <c r="G31" s="82"/>
      <c r="H31" s="82"/>
      <c r="I31" s="88"/>
      <c r="J31" s="100"/>
      <c r="K31" s="48"/>
      <c r="L31" s="71"/>
      <c r="M31" s="71"/>
      <c r="N31" s="71"/>
      <c r="O31" s="71"/>
      <c r="P31" s="71"/>
      <c r="Q31" s="105"/>
      <c r="R31" s="10" t="s">
        <v>132</v>
      </c>
      <c r="S31" s="11">
        <v>0.1</v>
      </c>
      <c r="T31" s="30" t="s">
        <v>256</v>
      </c>
      <c r="U31" s="25" t="s">
        <v>264</v>
      </c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</row>
    <row r="32" spans="1:33" s="1" customFormat="1" ht="57" x14ac:dyDescent="0.25">
      <c r="A32" s="9">
        <f t="shared" si="0"/>
        <v>30</v>
      </c>
      <c r="B32" s="8" t="s">
        <v>208</v>
      </c>
      <c r="C32" s="31" t="s">
        <v>223</v>
      </c>
      <c r="D32" s="8" t="s">
        <v>231</v>
      </c>
      <c r="E32" s="80"/>
      <c r="F32" s="80"/>
      <c r="G32" s="82"/>
      <c r="H32" s="82"/>
      <c r="I32" s="88"/>
      <c r="J32" s="100"/>
      <c r="K32" s="48"/>
      <c r="L32" s="71"/>
      <c r="M32" s="71"/>
      <c r="N32" s="71"/>
      <c r="O32" s="71"/>
      <c r="P32" s="71"/>
      <c r="Q32" s="105"/>
      <c r="R32" s="10" t="s">
        <v>133</v>
      </c>
      <c r="S32" s="11">
        <v>0.1</v>
      </c>
      <c r="T32" s="30" t="s">
        <v>256</v>
      </c>
      <c r="U32" s="25" t="s">
        <v>264</v>
      </c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</row>
    <row r="33" spans="1:33" s="1" customFormat="1" ht="57" x14ac:dyDescent="0.25">
      <c r="A33" s="9">
        <f t="shared" si="0"/>
        <v>31</v>
      </c>
      <c r="B33" s="8" t="s">
        <v>208</v>
      </c>
      <c r="C33" s="31" t="s">
        <v>223</v>
      </c>
      <c r="D33" s="8" t="s">
        <v>231</v>
      </c>
      <c r="E33" s="80"/>
      <c r="F33" s="80"/>
      <c r="G33" s="94" t="s">
        <v>23</v>
      </c>
      <c r="H33" s="94" t="s">
        <v>87</v>
      </c>
      <c r="I33" s="88"/>
      <c r="J33" s="107" t="s">
        <v>22</v>
      </c>
      <c r="K33" s="48">
        <f>+L33+M33+N33+O33</f>
        <v>8</v>
      </c>
      <c r="L33" s="48">
        <v>2</v>
      </c>
      <c r="M33" s="48">
        <v>2</v>
      </c>
      <c r="N33" s="48">
        <v>2</v>
      </c>
      <c r="O33" s="48">
        <v>2</v>
      </c>
      <c r="P33" s="71" t="s">
        <v>51</v>
      </c>
      <c r="Q33" s="105">
        <v>13068328</v>
      </c>
      <c r="R33" s="10" t="s">
        <v>143</v>
      </c>
      <c r="S33" s="11">
        <v>0.3</v>
      </c>
      <c r="T33" s="25" t="s">
        <v>254</v>
      </c>
      <c r="U33" s="25" t="s">
        <v>264</v>
      </c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</row>
    <row r="34" spans="1:33" s="1" customFormat="1" ht="57" x14ac:dyDescent="0.25">
      <c r="A34" s="9">
        <f t="shared" si="0"/>
        <v>32</v>
      </c>
      <c r="B34" s="8" t="s">
        <v>208</v>
      </c>
      <c r="C34" s="31" t="s">
        <v>223</v>
      </c>
      <c r="D34" s="8" t="s">
        <v>231</v>
      </c>
      <c r="E34" s="80"/>
      <c r="F34" s="80"/>
      <c r="G34" s="94"/>
      <c r="H34" s="94"/>
      <c r="I34" s="88"/>
      <c r="J34" s="107"/>
      <c r="K34" s="48"/>
      <c r="L34" s="48">
        <v>2</v>
      </c>
      <c r="M34" s="48">
        <v>2</v>
      </c>
      <c r="N34" s="48">
        <v>2</v>
      </c>
      <c r="O34" s="48">
        <v>2</v>
      </c>
      <c r="P34" s="71"/>
      <c r="Q34" s="105"/>
      <c r="R34" s="10" t="s">
        <v>144</v>
      </c>
      <c r="S34" s="11">
        <v>0.7</v>
      </c>
      <c r="T34" s="25" t="s">
        <v>257</v>
      </c>
      <c r="U34" s="25" t="s">
        <v>264</v>
      </c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</row>
    <row r="35" spans="1:33" s="1" customFormat="1" ht="57" x14ac:dyDescent="0.25">
      <c r="A35" s="9">
        <f t="shared" si="0"/>
        <v>33</v>
      </c>
      <c r="B35" s="8" t="s">
        <v>208</v>
      </c>
      <c r="C35" s="31" t="s">
        <v>223</v>
      </c>
      <c r="D35" s="8" t="s">
        <v>231</v>
      </c>
      <c r="E35" s="80"/>
      <c r="F35" s="80"/>
      <c r="G35" s="94"/>
      <c r="H35" s="94"/>
      <c r="I35" s="88"/>
      <c r="J35" s="103" t="s">
        <v>165</v>
      </c>
      <c r="K35" s="48">
        <v>40</v>
      </c>
      <c r="L35" s="48">
        <v>10</v>
      </c>
      <c r="M35" s="48">
        <v>10</v>
      </c>
      <c r="N35" s="48">
        <v>10</v>
      </c>
      <c r="O35" s="48">
        <v>10</v>
      </c>
      <c r="P35" s="71" t="s">
        <v>102</v>
      </c>
      <c r="Q35" s="105">
        <v>22594256</v>
      </c>
      <c r="R35" s="10" t="s">
        <v>145</v>
      </c>
      <c r="S35" s="11">
        <v>0.2</v>
      </c>
      <c r="T35" s="25" t="s">
        <v>257</v>
      </c>
      <c r="U35" s="25" t="s">
        <v>264</v>
      </c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</row>
    <row r="36" spans="1:33" s="1" customFormat="1" ht="57" x14ac:dyDescent="0.25">
      <c r="A36" s="9">
        <f t="shared" si="0"/>
        <v>34</v>
      </c>
      <c r="B36" s="8" t="s">
        <v>208</v>
      </c>
      <c r="C36" s="31" t="s">
        <v>223</v>
      </c>
      <c r="D36" s="8" t="s">
        <v>231</v>
      </c>
      <c r="E36" s="80"/>
      <c r="F36" s="80"/>
      <c r="G36" s="94"/>
      <c r="H36" s="94"/>
      <c r="I36" s="88"/>
      <c r="J36" s="103"/>
      <c r="K36" s="48"/>
      <c r="L36" s="48">
        <v>10</v>
      </c>
      <c r="M36" s="48">
        <v>10</v>
      </c>
      <c r="N36" s="48">
        <v>10</v>
      </c>
      <c r="O36" s="48">
        <v>10</v>
      </c>
      <c r="P36" s="71"/>
      <c r="Q36" s="105"/>
      <c r="R36" s="10" t="s">
        <v>164</v>
      </c>
      <c r="S36" s="11">
        <v>0.5</v>
      </c>
      <c r="T36" s="30" t="s">
        <v>263</v>
      </c>
      <c r="U36" s="25" t="s">
        <v>264</v>
      </c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</row>
    <row r="37" spans="1:33" s="1" customFormat="1" ht="57" x14ac:dyDescent="0.25">
      <c r="A37" s="9">
        <f t="shared" si="0"/>
        <v>35</v>
      </c>
      <c r="B37" s="8" t="s">
        <v>208</v>
      </c>
      <c r="C37" s="31" t="s">
        <v>223</v>
      </c>
      <c r="D37" s="8" t="s">
        <v>231</v>
      </c>
      <c r="E37" s="80"/>
      <c r="F37" s="80"/>
      <c r="G37" s="94"/>
      <c r="H37" s="94"/>
      <c r="I37" s="89"/>
      <c r="J37" s="103"/>
      <c r="K37" s="48"/>
      <c r="L37" s="48">
        <v>10</v>
      </c>
      <c r="M37" s="48">
        <v>10</v>
      </c>
      <c r="N37" s="48">
        <v>10</v>
      </c>
      <c r="O37" s="48">
        <v>10</v>
      </c>
      <c r="P37" s="71"/>
      <c r="Q37" s="105"/>
      <c r="R37" s="10" t="s">
        <v>166</v>
      </c>
      <c r="S37" s="11">
        <v>0.3</v>
      </c>
      <c r="T37" s="30" t="s">
        <v>263</v>
      </c>
      <c r="U37" s="25" t="s">
        <v>264</v>
      </c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</row>
    <row r="38" spans="1:33" s="1" customFormat="1" ht="57" x14ac:dyDescent="0.25">
      <c r="A38" s="9">
        <f t="shared" si="0"/>
        <v>36</v>
      </c>
      <c r="B38" s="8" t="s">
        <v>215</v>
      </c>
      <c r="C38" s="31" t="s">
        <v>223</v>
      </c>
      <c r="D38" s="8" t="s">
        <v>231</v>
      </c>
      <c r="E38" s="80"/>
      <c r="F38" s="80"/>
      <c r="G38" s="95" t="s">
        <v>24</v>
      </c>
      <c r="H38" s="95" t="s">
        <v>108</v>
      </c>
      <c r="I38" s="107" t="s">
        <v>37</v>
      </c>
      <c r="J38" s="102" t="s">
        <v>29</v>
      </c>
      <c r="K38" s="48">
        <v>4000</v>
      </c>
      <c r="L38" s="71">
        <v>1000</v>
      </c>
      <c r="M38" s="71">
        <v>1000</v>
      </c>
      <c r="N38" s="71">
        <v>1000</v>
      </c>
      <c r="O38" s="71">
        <v>1000</v>
      </c>
      <c r="P38" s="71" t="s">
        <v>43</v>
      </c>
      <c r="Q38" s="105">
        <v>149400000</v>
      </c>
      <c r="R38" s="8" t="s">
        <v>113</v>
      </c>
      <c r="S38" s="11">
        <v>0.1</v>
      </c>
      <c r="T38" s="30" t="s">
        <v>256</v>
      </c>
      <c r="U38" s="25" t="s">
        <v>256</v>
      </c>
      <c r="V38" s="10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</row>
    <row r="39" spans="1:33" s="1" customFormat="1" ht="57" x14ac:dyDescent="0.25">
      <c r="A39" s="9">
        <f t="shared" si="0"/>
        <v>37</v>
      </c>
      <c r="B39" s="8" t="s">
        <v>215</v>
      </c>
      <c r="C39" s="31" t="s">
        <v>223</v>
      </c>
      <c r="D39" s="8" t="s">
        <v>231</v>
      </c>
      <c r="E39" s="80"/>
      <c r="F39" s="80"/>
      <c r="G39" s="95"/>
      <c r="H39" s="95" t="s">
        <v>108</v>
      </c>
      <c r="I39" s="107"/>
      <c r="J39" s="102"/>
      <c r="K39" s="48"/>
      <c r="L39" s="71"/>
      <c r="M39" s="71"/>
      <c r="N39" s="71"/>
      <c r="O39" s="71"/>
      <c r="P39" s="71"/>
      <c r="Q39" s="105"/>
      <c r="R39" s="8" t="s">
        <v>112</v>
      </c>
      <c r="S39" s="11">
        <v>0.2</v>
      </c>
      <c r="T39" s="25" t="s">
        <v>257</v>
      </c>
      <c r="U39" s="25" t="s">
        <v>257</v>
      </c>
      <c r="V39" s="10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</row>
    <row r="40" spans="1:33" s="1" customFormat="1" ht="57" x14ac:dyDescent="0.25">
      <c r="A40" s="9">
        <f t="shared" si="0"/>
        <v>38</v>
      </c>
      <c r="B40" s="8" t="s">
        <v>215</v>
      </c>
      <c r="C40" s="31" t="s">
        <v>223</v>
      </c>
      <c r="D40" s="8" t="s">
        <v>231</v>
      </c>
      <c r="E40" s="80"/>
      <c r="F40" s="80"/>
      <c r="G40" s="95"/>
      <c r="H40" s="95" t="s">
        <v>108</v>
      </c>
      <c r="I40" s="107"/>
      <c r="J40" s="102"/>
      <c r="K40" s="48"/>
      <c r="L40" s="71"/>
      <c r="M40" s="71"/>
      <c r="N40" s="71"/>
      <c r="O40" s="71"/>
      <c r="P40" s="71"/>
      <c r="Q40" s="105"/>
      <c r="R40" s="8" t="s">
        <v>170</v>
      </c>
      <c r="S40" s="11">
        <v>0.7</v>
      </c>
      <c r="T40" s="30" t="s">
        <v>256</v>
      </c>
      <c r="U40" s="25" t="s">
        <v>264</v>
      </c>
      <c r="V40" s="10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</row>
    <row r="41" spans="1:33" s="1" customFormat="1" ht="71.25" x14ac:dyDescent="0.25">
      <c r="A41" s="9">
        <f t="shared" si="0"/>
        <v>39</v>
      </c>
      <c r="B41" s="8" t="s">
        <v>215</v>
      </c>
      <c r="C41" s="31" t="s">
        <v>223</v>
      </c>
      <c r="D41" s="8" t="s">
        <v>231</v>
      </c>
      <c r="E41" s="80"/>
      <c r="F41" s="80"/>
      <c r="G41" s="95"/>
      <c r="H41" s="95" t="s">
        <v>108</v>
      </c>
      <c r="I41" s="107"/>
      <c r="J41" s="114" t="s">
        <v>27</v>
      </c>
      <c r="K41" s="48">
        <f>SUM(L41:O41)</f>
        <v>762000</v>
      </c>
      <c r="L41" s="126">
        <f>100000 +362000</f>
        <v>462000</v>
      </c>
      <c r="M41" s="126">
        <v>100000</v>
      </c>
      <c r="N41" s="126">
        <v>100000</v>
      </c>
      <c r="O41" s="126">
        <v>100000</v>
      </c>
      <c r="P41" s="71" t="s">
        <v>42</v>
      </c>
      <c r="Q41" s="105">
        <v>730384614</v>
      </c>
      <c r="R41" s="8" t="s">
        <v>126</v>
      </c>
      <c r="S41" s="11">
        <v>0.2</v>
      </c>
      <c r="T41" s="30" t="s">
        <v>256</v>
      </c>
      <c r="U41" s="25" t="s">
        <v>264</v>
      </c>
      <c r="V41" s="10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</row>
    <row r="42" spans="1:33" s="1" customFormat="1" ht="71.25" x14ac:dyDescent="0.25">
      <c r="A42" s="9">
        <f t="shared" si="0"/>
        <v>40</v>
      </c>
      <c r="B42" s="8" t="s">
        <v>215</v>
      </c>
      <c r="C42" s="31" t="s">
        <v>223</v>
      </c>
      <c r="D42" s="8" t="s">
        <v>231</v>
      </c>
      <c r="E42" s="80"/>
      <c r="F42" s="80"/>
      <c r="G42" s="95"/>
      <c r="H42" s="95" t="s">
        <v>108</v>
      </c>
      <c r="I42" s="107"/>
      <c r="J42" s="114"/>
      <c r="K42" s="48"/>
      <c r="L42" s="126"/>
      <c r="M42" s="126"/>
      <c r="N42" s="126"/>
      <c r="O42" s="126"/>
      <c r="P42" s="71"/>
      <c r="Q42" s="105"/>
      <c r="R42" s="8" t="s">
        <v>172</v>
      </c>
      <c r="S42" s="11">
        <v>0.1</v>
      </c>
      <c r="T42" s="30" t="s">
        <v>256</v>
      </c>
      <c r="U42" s="25" t="s">
        <v>256</v>
      </c>
      <c r="V42" s="10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</row>
    <row r="43" spans="1:33" s="1" customFormat="1" ht="71.25" x14ac:dyDescent="0.25">
      <c r="A43" s="9">
        <f t="shared" si="0"/>
        <v>41</v>
      </c>
      <c r="B43" s="8" t="s">
        <v>215</v>
      </c>
      <c r="C43" s="31" t="s">
        <v>223</v>
      </c>
      <c r="D43" s="8" t="s">
        <v>258</v>
      </c>
      <c r="E43" s="80"/>
      <c r="F43" s="80"/>
      <c r="G43" s="95"/>
      <c r="H43" s="95" t="s">
        <v>108</v>
      </c>
      <c r="I43" s="107"/>
      <c r="J43" s="114"/>
      <c r="K43" s="48"/>
      <c r="L43" s="126"/>
      <c r="M43" s="126"/>
      <c r="N43" s="126"/>
      <c r="O43" s="126"/>
      <c r="P43" s="71"/>
      <c r="Q43" s="105"/>
      <c r="R43" s="8" t="s">
        <v>173</v>
      </c>
      <c r="S43" s="11">
        <v>0.7</v>
      </c>
      <c r="T43" s="30" t="s">
        <v>256</v>
      </c>
      <c r="U43" s="25" t="s">
        <v>264</v>
      </c>
      <c r="V43" s="10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</row>
    <row r="44" spans="1:33" s="1" customFormat="1" ht="57" x14ac:dyDescent="0.25">
      <c r="A44" s="9">
        <f t="shared" si="0"/>
        <v>42</v>
      </c>
      <c r="B44" s="8" t="s">
        <v>209</v>
      </c>
      <c r="C44" s="31" t="s">
        <v>223</v>
      </c>
      <c r="D44" s="8" t="s">
        <v>231</v>
      </c>
      <c r="E44" s="80"/>
      <c r="F44" s="80"/>
      <c r="G44" s="95"/>
      <c r="H44" s="95" t="s">
        <v>108</v>
      </c>
      <c r="I44" s="108" t="s">
        <v>38</v>
      </c>
      <c r="J44" s="101" t="s">
        <v>111</v>
      </c>
      <c r="K44" s="48">
        <f>+L44+M44+N44+O44</f>
        <v>200</v>
      </c>
      <c r="L44" s="71">
        <v>50</v>
      </c>
      <c r="M44" s="71">
        <v>50</v>
      </c>
      <c r="N44" s="71">
        <v>50</v>
      </c>
      <c r="O44" s="71">
        <v>50</v>
      </c>
      <c r="P44" s="71" t="s">
        <v>45</v>
      </c>
      <c r="Q44" s="105">
        <v>59847053</v>
      </c>
      <c r="R44" s="10" t="s">
        <v>167</v>
      </c>
      <c r="S44" s="11">
        <v>0.1</v>
      </c>
      <c r="T44" s="30" t="s">
        <v>256</v>
      </c>
      <c r="U44" s="25" t="s">
        <v>257</v>
      </c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</row>
    <row r="45" spans="1:33" s="1" customFormat="1" ht="57" x14ac:dyDescent="0.25">
      <c r="A45" s="9">
        <f t="shared" si="0"/>
        <v>43</v>
      </c>
      <c r="B45" s="8" t="s">
        <v>209</v>
      </c>
      <c r="C45" s="31" t="s">
        <v>223</v>
      </c>
      <c r="D45" s="8" t="s">
        <v>231</v>
      </c>
      <c r="E45" s="80"/>
      <c r="F45" s="80"/>
      <c r="G45" s="95"/>
      <c r="H45" s="95" t="s">
        <v>108</v>
      </c>
      <c r="I45" s="108"/>
      <c r="J45" s="101"/>
      <c r="K45" s="48"/>
      <c r="L45" s="71"/>
      <c r="M45" s="71"/>
      <c r="N45" s="71"/>
      <c r="O45" s="71"/>
      <c r="P45" s="71"/>
      <c r="Q45" s="105"/>
      <c r="R45" s="10" t="s">
        <v>175</v>
      </c>
      <c r="S45" s="11">
        <v>0.25</v>
      </c>
      <c r="T45" s="25" t="s">
        <v>257</v>
      </c>
      <c r="U45" s="25" t="s">
        <v>264</v>
      </c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</row>
    <row r="46" spans="1:33" s="1" customFormat="1" ht="57" x14ac:dyDescent="0.25">
      <c r="A46" s="9">
        <f t="shared" si="0"/>
        <v>44</v>
      </c>
      <c r="B46" s="8" t="s">
        <v>209</v>
      </c>
      <c r="C46" s="31" t="s">
        <v>223</v>
      </c>
      <c r="D46" s="8" t="s">
        <v>231</v>
      </c>
      <c r="E46" s="80"/>
      <c r="F46" s="80"/>
      <c r="G46" s="95"/>
      <c r="H46" s="95" t="s">
        <v>108</v>
      </c>
      <c r="I46" s="108"/>
      <c r="J46" s="101"/>
      <c r="K46" s="48"/>
      <c r="L46" s="71"/>
      <c r="M46" s="71"/>
      <c r="N46" s="71"/>
      <c r="O46" s="71"/>
      <c r="P46" s="71"/>
      <c r="Q46" s="105"/>
      <c r="R46" s="10" t="s">
        <v>176</v>
      </c>
      <c r="S46" s="11">
        <v>0.25</v>
      </c>
      <c r="T46" s="25" t="s">
        <v>257</v>
      </c>
      <c r="U46" s="25" t="s">
        <v>264</v>
      </c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</row>
    <row r="47" spans="1:33" s="1" customFormat="1" ht="60" x14ac:dyDescent="0.25">
      <c r="A47" s="9">
        <f t="shared" si="0"/>
        <v>45</v>
      </c>
      <c r="B47" s="8" t="s">
        <v>209</v>
      </c>
      <c r="C47" s="31" t="s">
        <v>223</v>
      </c>
      <c r="D47" s="8" t="s">
        <v>231</v>
      </c>
      <c r="E47" s="80"/>
      <c r="F47" s="80"/>
      <c r="G47" s="95"/>
      <c r="H47" s="95" t="s">
        <v>108</v>
      </c>
      <c r="I47" s="108"/>
      <c r="J47" s="101"/>
      <c r="K47" s="48"/>
      <c r="L47" s="71"/>
      <c r="M47" s="71"/>
      <c r="N47" s="71"/>
      <c r="O47" s="71"/>
      <c r="P47" s="71"/>
      <c r="Q47" s="105"/>
      <c r="R47" s="10" t="s">
        <v>168</v>
      </c>
      <c r="S47" s="11">
        <v>0.4</v>
      </c>
      <c r="T47" s="25" t="s">
        <v>257</v>
      </c>
      <c r="U47" s="25" t="s">
        <v>264</v>
      </c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</row>
    <row r="48" spans="1:33" s="1" customFormat="1" ht="57" x14ac:dyDescent="0.25">
      <c r="A48" s="9">
        <f t="shared" si="0"/>
        <v>46</v>
      </c>
      <c r="B48" s="8" t="s">
        <v>209</v>
      </c>
      <c r="C48" s="31" t="s">
        <v>223</v>
      </c>
      <c r="D48" s="8" t="s">
        <v>231</v>
      </c>
      <c r="E48" s="80"/>
      <c r="F48" s="80"/>
      <c r="G48" s="95"/>
      <c r="H48" s="95" t="s">
        <v>108</v>
      </c>
      <c r="I48" s="108"/>
      <c r="J48" s="96" t="s">
        <v>30</v>
      </c>
      <c r="K48" s="48">
        <f>+L48+M48+N48+O48</f>
        <v>1600</v>
      </c>
      <c r="L48" s="48">
        <v>400</v>
      </c>
      <c r="M48" s="48">
        <v>400</v>
      </c>
      <c r="N48" s="48">
        <v>400</v>
      </c>
      <c r="O48" s="48">
        <v>400</v>
      </c>
      <c r="P48" s="48" t="s">
        <v>44</v>
      </c>
      <c r="Q48" s="105">
        <v>115126722</v>
      </c>
      <c r="R48" s="10" t="s">
        <v>123</v>
      </c>
      <c r="S48" s="11">
        <v>0.1</v>
      </c>
      <c r="T48" s="30" t="s">
        <v>256</v>
      </c>
      <c r="U48" s="25" t="s">
        <v>257</v>
      </c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</row>
    <row r="49" spans="1:33" s="1" customFormat="1" ht="57" x14ac:dyDescent="0.25">
      <c r="A49" s="9">
        <f t="shared" si="0"/>
        <v>47</v>
      </c>
      <c r="B49" s="8" t="s">
        <v>209</v>
      </c>
      <c r="C49" s="31" t="s">
        <v>223</v>
      </c>
      <c r="D49" s="8" t="s">
        <v>231</v>
      </c>
      <c r="E49" s="80"/>
      <c r="F49" s="80"/>
      <c r="G49" s="95"/>
      <c r="H49" s="95" t="s">
        <v>108</v>
      </c>
      <c r="I49" s="108"/>
      <c r="J49" s="96"/>
      <c r="K49" s="48"/>
      <c r="L49" s="48">
        <v>400</v>
      </c>
      <c r="M49" s="48">
        <v>400</v>
      </c>
      <c r="N49" s="48">
        <v>400</v>
      </c>
      <c r="O49" s="48">
        <v>400</v>
      </c>
      <c r="P49" s="48" t="s">
        <v>44</v>
      </c>
      <c r="Q49" s="105"/>
      <c r="R49" s="10" t="s">
        <v>171</v>
      </c>
      <c r="S49" s="11">
        <v>0.8</v>
      </c>
      <c r="T49" s="30" t="s">
        <v>262</v>
      </c>
      <c r="U49" s="25" t="s">
        <v>264</v>
      </c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</row>
    <row r="50" spans="1:33" s="1" customFormat="1" ht="57" x14ac:dyDescent="0.25">
      <c r="A50" s="9">
        <f t="shared" si="0"/>
        <v>48</v>
      </c>
      <c r="B50" s="8" t="s">
        <v>209</v>
      </c>
      <c r="C50" s="31" t="s">
        <v>223</v>
      </c>
      <c r="D50" s="8" t="s">
        <v>231</v>
      </c>
      <c r="E50" s="80"/>
      <c r="F50" s="80"/>
      <c r="G50" s="95"/>
      <c r="H50" s="95" t="s">
        <v>108</v>
      </c>
      <c r="I50" s="108"/>
      <c r="J50" s="96"/>
      <c r="K50" s="48"/>
      <c r="L50" s="48">
        <v>400</v>
      </c>
      <c r="M50" s="48">
        <v>400</v>
      </c>
      <c r="N50" s="48">
        <v>400</v>
      </c>
      <c r="O50" s="48">
        <v>400</v>
      </c>
      <c r="P50" s="48" t="s">
        <v>44</v>
      </c>
      <c r="Q50" s="105"/>
      <c r="R50" s="10" t="s">
        <v>124</v>
      </c>
      <c r="S50" s="11">
        <v>0.1</v>
      </c>
      <c r="T50" s="30" t="s">
        <v>256</v>
      </c>
      <c r="U50" s="25" t="s">
        <v>264</v>
      </c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</row>
    <row r="51" spans="1:33" s="1" customFormat="1" ht="57" x14ac:dyDescent="0.25">
      <c r="A51" s="9">
        <f t="shared" si="0"/>
        <v>49</v>
      </c>
      <c r="B51" s="8" t="s">
        <v>209</v>
      </c>
      <c r="C51" s="31" t="s">
        <v>223</v>
      </c>
      <c r="D51" s="8" t="s">
        <v>231</v>
      </c>
      <c r="E51" s="80"/>
      <c r="F51" s="80"/>
      <c r="G51" s="95"/>
      <c r="H51" s="95" t="s">
        <v>108</v>
      </c>
      <c r="I51" s="108"/>
      <c r="J51" s="97" t="s">
        <v>109</v>
      </c>
      <c r="K51" s="48">
        <v>13</v>
      </c>
      <c r="L51" s="48">
        <v>4</v>
      </c>
      <c r="M51" s="48">
        <v>3</v>
      </c>
      <c r="N51" s="48">
        <v>3</v>
      </c>
      <c r="O51" s="48">
        <v>3</v>
      </c>
      <c r="P51" s="48" t="s">
        <v>46</v>
      </c>
      <c r="Q51" s="105">
        <v>78859336</v>
      </c>
      <c r="R51" s="8" t="s">
        <v>123</v>
      </c>
      <c r="S51" s="11">
        <v>0.1</v>
      </c>
      <c r="T51" s="30" t="s">
        <v>256</v>
      </c>
      <c r="U51" s="25" t="s">
        <v>257</v>
      </c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</row>
    <row r="52" spans="1:33" s="1" customFormat="1" ht="57" x14ac:dyDescent="0.25">
      <c r="A52" s="9">
        <f t="shared" si="0"/>
        <v>50</v>
      </c>
      <c r="B52" s="8" t="s">
        <v>209</v>
      </c>
      <c r="C52" s="31" t="s">
        <v>223</v>
      </c>
      <c r="D52" s="8" t="s">
        <v>231</v>
      </c>
      <c r="E52" s="80"/>
      <c r="F52" s="80"/>
      <c r="G52" s="95"/>
      <c r="H52" s="95" t="s">
        <v>108</v>
      </c>
      <c r="I52" s="108"/>
      <c r="J52" s="97"/>
      <c r="K52" s="48"/>
      <c r="L52" s="48">
        <v>4</v>
      </c>
      <c r="M52" s="48">
        <v>3</v>
      </c>
      <c r="N52" s="48">
        <v>3</v>
      </c>
      <c r="O52" s="48">
        <v>3</v>
      </c>
      <c r="P52" s="48" t="s">
        <v>46</v>
      </c>
      <c r="Q52" s="105"/>
      <c r="R52" s="8" t="s">
        <v>125</v>
      </c>
      <c r="S52" s="11">
        <v>0.2</v>
      </c>
      <c r="T52" s="30" t="s">
        <v>262</v>
      </c>
      <c r="U52" s="25" t="s">
        <v>264</v>
      </c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</row>
    <row r="53" spans="1:33" s="1" customFormat="1" ht="57" x14ac:dyDescent="0.25">
      <c r="A53" s="9">
        <f t="shared" si="0"/>
        <v>51</v>
      </c>
      <c r="B53" s="8" t="s">
        <v>209</v>
      </c>
      <c r="C53" s="31" t="s">
        <v>223</v>
      </c>
      <c r="D53" s="8" t="s">
        <v>231</v>
      </c>
      <c r="E53" s="80"/>
      <c r="F53" s="80"/>
      <c r="G53" s="95"/>
      <c r="H53" s="95" t="s">
        <v>108</v>
      </c>
      <c r="I53" s="108"/>
      <c r="J53" s="97"/>
      <c r="K53" s="48"/>
      <c r="L53" s="48">
        <v>4</v>
      </c>
      <c r="M53" s="48">
        <v>3</v>
      </c>
      <c r="N53" s="48">
        <v>3</v>
      </c>
      <c r="O53" s="48">
        <v>3</v>
      </c>
      <c r="P53" s="48" t="s">
        <v>46</v>
      </c>
      <c r="Q53" s="105"/>
      <c r="R53" s="8" t="s">
        <v>169</v>
      </c>
      <c r="S53" s="11">
        <v>0.7</v>
      </c>
      <c r="T53" s="30" t="s">
        <v>262</v>
      </c>
      <c r="U53" s="25" t="s">
        <v>264</v>
      </c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</row>
    <row r="54" spans="1:33" s="1" customFormat="1" ht="57" x14ac:dyDescent="0.25">
      <c r="A54" s="9">
        <f t="shared" si="0"/>
        <v>52</v>
      </c>
      <c r="B54" s="8" t="s">
        <v>36</v>
      </c>
      <c r="C54" s="31" t="s">
        <v>223</v>
      </c>
      <c r="D54" s="8" t="s">
        <v>231</v>
      </c>
      <c r="E54" s="80"/>
      <c r="F54" s="80"/>
      <c r="G54" s="95"/>
      <c r="H54" s="95" t="s">
        <v>108</v>
      </c>
      <c r="I54" s="109" t="s">
        <v>36</v>
      </c>
      <c r="J54" s="120" t="s">
        <v>25</v>
      </c>
      <c r="K54" s="48">
        <v>300</v>
      </c>
      <c r="L54" s="48">
        <v>60</v>
      </c>
      <c r="M54" s="48">
        <v>70</v>
      </c>
      <c r="N54" s="48">
        <v>80</v>
      </c>
      <c r="O54" s="48">
        <v>90</v>
      </c>
      <c r="P54" s="48" t="s">
        <v>41</v>
      </c>
      <c r="Q54" s="105">
        <v>39109926</v>
      </c>
      <c r="R54" s="8" t="s">
        <v>116</v>
      </c>
      <c r="S54" s="11">
        <v>0.1</v>
      </c>
      <c r="T54" s="30" t="s">
        <v>256</v>
      </c>
      <c r="U54" s="25" t="s">
        <v>257</v>
      </c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</row>
    <row r="55" spans="1:33" s="1" customFormat="1" ht="57" x14ac:dyDescent="0.25">
      <c r="A55" s="9">
        <f t="shared" si="0"/>
        <v>53</v>
      </c>
      <c r="B55" s="8" t="s">
        <v>36</v>
      </c>
      <c r="C55" s="31" t="s">
        <v>223</v>
      </c>
      <c r="D55" s="8" t="s">
        <v>231</v>
      </c>
      <c r="E55" s="80"/>
      <c r="F55" s="80"/>
      <c r="G55" s="95"/>
      <c r="H55" s="95" t="s">
        <v>108</v>
      </c>
      <c r="I55" s="109"/>
      <c r="J55" s="120"/>
      <c r="K55" s="48"/>
      <c r="L55" s="48">
        <v>60</v>
      </c>
      <c r="M55" s="48">
        <v>70</v>
      </c>
      <c r="N55" s="48">
        <v>80</v>
      </c>
      <c r="O55" s="48">
        <v>90</v>
      </c>
      <c r="P55" s="48" t="s">
        <v>41</v>
      </c>
      <c r="Q55" s="105"/>
      <c r="R55" s="8" t="s">
        <v>177</v>
      </c>
      <c r="S55" s="11">
        <v>0.2</v>
      </c>
      <c r="T55" s="25" t="s">
        <v>257</v>
      </c>
      <c r="U55" s="25" t="s">
        <v>264</v>
      </c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</row>
    <row r="56" spans="1:33" s="1" customFormat="1" ht="57" x14ac:dyDescent="0.25">
      <c r="A56" s="9">
        <f t="shared" si="0"/>
        <v>54</v>
      </c>
      <c r="B56" s="8" t="s">
        <v>36</v>
      </c>
      <c r="C56" s="31" t="s">
        <v>223</v>
      </c>
      <c r="D56" s="8" t="s">
        <v>231</v>
      </c>
      <c r="E56" s="80"/>
      <c r="F56" s="80"/>
      <c r="G56" s="95"/>
      <c r="H56" s="95" t="s">
        <v>108</v>
      </c>
      <c r="I56" s="109"/>
      <c r="J56" s="120"/>
      <c r="K56" s="48"/>
      <c r="L56" s="48">
        <v>60</v>
      </c>
      <c r="M56" s="48">
        <v>70</v>
      </c>
      <c r="N56" s="48">
        <v>80</v>
      </c>
      <c r="O56" s="48">
        <v>90</v>
      </c>
      <c r="P56" s="48" t="s">
        <v>41</v>
      </c>
      <c r="Q56" s="105"/>
      <c r="R56" s="8" t="s">
        <v>189</v>
      </c>
      <c r="S56" s="11">
        <v>0.5</v>
      </c>
      <c r="T56" s="25" t="s">
        <v>257</v>
      </c>
      <c r="U56" s="25" t="s">
        <v>264</v>
      </c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</row>
    <row r="57" spans="1:33" s="1" customFormat="1" ht="57" x14ac:dyDescent="0.25">
      <c r="A57" s="9">
        <f t="shared" si="0"/>
        <v>55</v>
      </c>
      <c r="B57" s="8" t="s">
        <v>36</v>
      </c>
      <c r="C57" s="31" t="s">
        <v>223</v>
      </c>
      <c r="D57" s="8" t="s">
        <v>258</v>
      </c>
      <c r="E57" s="80"/>
      <c r="F57" s="80"/>
      <c r="G57" s="95"/>
      <c r="H57" s="95" t="s">
        <v>108</v>
      </c>
      <c r="I57" s="109"/>
      <c r="J57" s="120"/>
      <c r="K57" s="48"/>
      <c r="L57" s="48">
        <v>60</v>
      </c>
      <c r="M57" s="48">
        <v>70</v>
      </c>
      <c r="N57" s="48">
        <v>80</v>
      </c>
      <c r="O57" s="48">
        <v>90</v>
      </c>
      <c r="P57" s="48" t="s">
        <v>41</v>
      </c>
      <c r="Q57" s="105"/>
      <c r="R57" s="41" t="s">
        <v>190</v>
      </c>
      <c r="S57" s="11">
        <v>0.2</v>
      </c>
      <c r="T57" s="25" t="s">
        <v>257</v>
      </c>
      <c r="U57" s="25" t="s">
        <v>264</v>
      </c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</row>
    <row r="58" spans="1:33" s="1" customFormat="1" ht="57" x14ac:dyDescent="0.25">
      <c r="A58" s="9">
        <f t="shared" si="0"/>
        <v>56</v>
      </c>
      <c r="B58" s="8" t="s">
        <v>36</v>
      </c>
      <c r="C58" s="31" t="s">
        <v>223</v>
      </c>
      <c r="D58" s="8" t="s">
        <v>231</v>
      </c>
      <c r="E58" s="80"/>
      <c r="F58" s="80"/>
      <c r="G58" s="95"/>
      <c r="H58" s="95" t="s">
        <v>108</v>
      </c>
      <c r="I58" s="109"/>
      <c r="J58" s="121" t="s">
        <v>26</v>
      </c>
      <c r="K58" s="48">
        <v>3200</v>
      </c>
      <c r="L58" s="48">
        <v>800</v>
      </c>
      <c r="M58" s="48">
        <v>800</v>
      </c>
      <c r="N58" s="48">
        <v>800</v>
      </c>
      <c r="O58" s="48">
        <v>800</v>
      </c>
      <c r="P58" s="48" t="s">
        <v>40</v>
      </c>
      <c r="Q58" s="105">
        <v>103383619</v>
      </c>
      <c r="R58" s="8" t="s">
        <v>118</v>
      </c>
      <c r="S58" s="11">
        <v>0.1</v>
      </c>
      <c r="T58" s="30" t="s">
        <v>256</v>
      </c>
      <c r="U58" s="25" t="s">
        <v>257</v>
      </c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</row>
    <row r="59" spans="1:33" s="1" customFormat="1" ht="57" x14ac:dyDescent="0.25">
      <c r="A59" s="9">
        <f t="shared" si="0"/>
        <v>57</v>
      </c>
      <c r="B59" s="8" t="s">
        <v>36</v>
      </c>
      <c r="C59" s="31" t="s">
        <v>223</v>
      </c>
      <c r="D59" s="8" t="s">
        <v>231</v>
      </c>
      <c r="E59" s="80"/>
      <c r="F59" s="80"/>
      <c r="G59" s="95"/>
      <c r="H59" s="95" t="s">
        <v>108</v>
      </c>
      <c r="I59" s="109"/>
      <c r="J59" s="121"/>
      <c r="K59" s="48"/>
      <c r="L59" s="48">
        <v>800</v>
      </c>
      <c r="M59" s="48">
        <v>800</v>
      </c>
      <c r="N59" s="48">
        <v>800</v>
      </c>
      <c r="O59" s="48">
        <v>800</v>
      </c>
      <c r="P59" s="48" t="s">
        <v>40</v>
      </c>
      <c r="Q59" s="105"/>
      <c r="R59" s="8" t="s">
        <v>120</v>
      </c>
      <c r="S59" s="11">
        <v>0.1</v>
      </c>
      <c r="T59" s="30" t="s">
        <v>256</v>
      </c>
      <c r="U59" s="25" t="s">
        <v>264</v>
      </c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</row>
    <row r="60" spans="1:33" s="1" customFormat="1" ht="57" x14ac:dyDescent="0.25">
      <c r="A60" s="9">
        <f t="shared" si="0"/>
        <v>58</v>
      </c>
      <c r="B60" s="8" t="s">
        <v>36</v>
      </c>
      <c r="C60" s="31" t="s">
        <v>223</v>
      </c>
      <c r="D60" s="8" t="s">
        <v>231</v>
      </c>
      <c r="E60" s="80"/>
      <c r="F60" s="80"/>
      <c r="G60" s="95"/>
      <c r="H60" s="95" t="s">
        <v>108</v>
      </c>
      <c r="I60" s="109"/>
      <c r="J60" s="121"/>
      <c r="K60" s="48"/>
      <c r="L60" s="48">
        <v>800</v>
      </c>
      <c r="M60" s="48">
        <v>800</v>
      </c>
      <c r="N60" s="48">
        <v>800</v>
      </c>
      <c r="O60" s="48">
        <v>800</v>
      </c>
      <c r="P60" s="48" t="s">
        <v>40</v>
      </c>
      <c r="Q60" s="105"/>
      <c r="R60" s="8" t="s">
        <v>121</v>
      </c>
      <c r="S60" s="11">
        <v>0.5</v>
      </c>
      <c r="T60" s="30" t="s">
        <v>256</v>
      </c>
      <c r="U60" s="25" t="s">
        <v>264</v>
      </c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</row>
    <row r="61" spans="1:33" s="1" customFormat="1" ht="57" x14ac:dyDescent="0.25">
      <c r="A61" s="9">
        <f t="shared" si="0"/>
        <v>59</v>
      </c>
      <c r="B61" s="8" t="s">
        <v>36</v>
      </c>
      <c r="C61" s="31" t="s">
        <v>223</v>
      </c>
      <c r="D61" s="8" t="s">
        <v>258</v>
      </c>
      <c r="E61" s="80"/>
      <c r="F61" s="80"/>
      <c r="G61" s="95"/>
      <c r="H61" s="95" t="s">
        <v>108</v>
      </c>
      <c r="I61" s="109"/>
      <c r="J61" s="121"/>
      <c r="K61" s="48"/>
      <c r="L61" s="48">
        <v>800</v>
      </c>
      <c r="M61" s="48">
        <v>800</v>
      </c>
      <c r="N61" s="48">
        <v>800</v>
      </c>
      <c r="O61" s="48">
        <v>800</v>
      </c>
      <c r="P61" s="48" t="s">
        <v>40</v>
      </c>
      <c r="Q61" s="105"/>
      <c r="R61" s="8" t="s">
        <v>122</v>
      </c>
      <c r="S61" s="11">
        <v>0.2</v>
      </c>
      <c r="T61" s="30" t="s">
        <v>256</v>
      </c>
      <c r="U61" s="25" t="s">
        <v>264</v>
      </c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</row>
    <row r="62" spans="1:33" s="1" customFormat="1" ht="57" x14ac:dyDescent="0.25">
      <c r="A62" s="9">
        <f t="shared" si="0"/>
        <v>60</v>
      </c>
      <c r="B62" s="8" t="s">
        <v>36</v>
      </c>
      <c r="C62" s="31" t="s">
        <v>223</v>
      </c>
      <c r="D62" s="8" t="s">
        <v>231</v>
      </c>
      <c r="E62" s="80"/>
      <c r="F62" s="80"/>
      <c r="G62" s="95"/>
      <c r="H62" s="95" t="s">
        <v>108</v>
      </c>
      <c r="I62" s="109"/>
      <c r="J62" s="121"/>
      <c r="K62" s="48"/>
      <c r="L62" s="48">
        <v>800</v>
      </c>
      <c r="M62" s="48">
        <v>800</v>
      </c>
      <c r="N62" s="48">
        <v>800</v>
      </c>
      <c r="O62" s="48">
        <v>800</v>
      </c>
      <c r="P62" s="48" t="s">
        <v>40</v>
      </c>
      <c r="Q62" s="105"/>
      <c r="R62" s="8" t="s">
        <v>119</v>
      </c>
      <c r="S62" s="11">
        <v>0.1</v>
      </c>
      <c r="T62" s="25" t="s">
        <v>266</v>
      </c>
      <c r="U62" s="25" t="s">
        <v>264</v>
      </c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</row>
    <row r="63" spans="1:33" s="1" customFormat="1" ht="57" x14ac:dyDescent="0.25">
      <c r="A63" s="9">
        <f t="shared" si="0"/>
        <v>61</v>
      </c>
      <c r="B63" s="8" t="s">
        <v>39</v>
      </c>
      <c r="C63" s="31" t="s">
        <v>223</v>
      </c>
      <c r="D63" s="8" t="s">
        <v>232</v>
      </c>
      <c r="E63" s="80"/>
      <c r="F63" s="80"/>
      <c r="G63" s="82" t="s">
        <v>20</v>
      </c>
      <c r="H63" s="82" t="s">
        <v>86</v>
      </c>
      <c r="I63" s="73" t="s">
        <v>39</v>
      </c>
      <c r="J63" s="118" t="s">
        <v>21</v>
      </c>
      <c r="K63" s="48">
        <v>40</v>
      </c>
      <c r="L63" s="48">
        <v>10</v>
      </c>
      <c r="M63" s="48">
        <v>10</v>
      </c>
      <c r="N63" s="48">
        <v>10</v>
      </c>
      <c r="O63" s="48">
        <v>10</v>
      </c>
      <c r="P63" s="48" t="s">
        <v>52</v>
      </c>
      <c r="Q63" s="105">
        <v>188548040</v>
      </c>
      <c r="R63" s="8" t="s">
        <v>268</v>
      </c>
      <c r="S63" s="11">
        <v>0.1</v>
      </c>
      <c r="T63" s="30" t="s">
        <v>256</v>
      </c>
      <c r="U63" s="25" t="s">
        <v>257</v>
      </c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</row>
    <row r="64" spans="1:33" s="1" customFormat="1" ht="57" x14ac:dyDescent="0.25">
      <c r="A64" s="9">
        <f t="shared" si="0"/>
        <v>62</v>
      </c>
      <c r="B64" s="8" t="s">
        <v>39</v>
      </c>
      <c r="C64" s="31" t="s">
        <v>223</v>
      </c>
      <c r="D64" s="8" t="s">
        <v>232</v>
      </c>
      <c r="E64" s="80"/>
      <c r="F64" s="80"/>
      <c r="G64" s="82"/>
      <c r="H64" s="82"/>
      <c r="I64" s="74"/>
      <c r="J64" s="118"/>
      <c r="K64" s="48"/>
      <c r="L64" s="48">
        <v>10</v>
      </c>
      <c r="M64" s="48">
        <v>10</v>
      </c>
      <c r="N64" s="48">
        <v>10</v>
      </c>
      <c r="O64" s="48">
        <v>10</v>
      </c>
      <c r="P64" s="48" t="s">
        <v>52</v>
      </c>
      <c r="Q64" s="105"/>
      <c r="R64" s="8" t="s">
        <v>138</v>
      </c>
      <c r="S64" s="11">
        <v>0.3</v>
      </c>
      <c r="T64" s="30" t="s">
        <v>256</v>
      </c>
      <c r="U64" s="25" t="s">
        <v>264</v>
      </c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</row>
    <row r="65" spans="1:33" s="1" customFormat="1" ht="57" x14ac:dyDescent="0.25">
      <c r="A65" s="9">
        <f t="shared" si="0"/>
        <v>63</v>
      </c>
      <c r="B65" s="8" t="s">
        <v>39</v>
      </c>
      <c r="C65" s="31" t="s">
        <v>223</v>
      </c>
      <c r="D65" s="8" t="s">
        <v>232</v>
      </c>
      <c r="E65" s="80"/>
      <c r="F65" s="80"/>
      <c r="G65" s="82"/>
      <c r="H65" s="82"/>
      <c r="I65" s="74"/>
      <c r="J65" s="118"/>
      <c r="K65" s="48"/>
      <c r="L65" s="48">
        <v>10</v>
      </c>
      <c r="M65" s="48">
        <v>10</v>
      </c>
      <c r="N65" s="48">
        <v>10</v>
      </c>
      <c r="O65" s="48">
        <v>10</v>
      </c>
      <c r="P65" s="48" t="s">
        <v>52</v>
      </c>
      <c r="Q65" s="105"/>
      <c r="R65" s="8" t="s">
        <v>139</v>
      </c>
      <c r="S65" s="11">
        <v>0.3</v>
      </c>
      <c r="T65" s="30" t="s">
        <v>256</v>
      </c>
      <c r="U65" s="25" t="s">
        <v>264</v>
      </c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</row>
    <row r="66" spans="1:33" s="1" customFormat="1" ht="57" x14ac:dyDescent="0.25">
      <c r="A66" s="42">
        <f t="shared" si="0"/>
        <v>64</v>
      </c>
      <c r="B66" s="8" t="s">
        <v>39</v>
      </c>
      <c r="C66" s="31" t="s">
        <v>223</v>
      </c>
      <c r="D66" s="8" t="s">
        <v>232</v>
      </c>
      <c r="E66" s="80"/>
      <c r="F66" s="80"/>
      <c r="G66" s="82"/>
      <c r="H66" s="82"/>
      <c r="I66" s="74"/>
      <c r="J66" s="118"/>
      <c r="K66" s="48"/>
      <c r="L66" s="48">
        <v>10</v>
      </c>
      <c r="M66" s="48">
        <v>10</v>
      </c>
      <c r="N66" s="48">
        <v>10</v>
      </c>
      <c r="O66" s="48">
        <v>10</v>
      </c>
      <c r="P66" s="48" t="s">
        <v>52</v>
      </c>
      <c r="Q66" s="105"/>
      <c r="R66" s="8" t="s">
        <v>140</v>
      </c>
      <c r="S66" s="11">
        <v>0.1</v>
      </c>
      <c r="T66" s="30" t="s">
        <v>256</v>
      </c>
      <c r="U66" s="25" t="s">
        <v>264</v>
      </c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</row>
    <row r="67" spans="1:33" s="1" customFormat="1" ht="71.25" x14ac:dyDescent="0.25">
      <c r="A67" s="42">
        <f t="shared" si="0"/>
        <v>65</v>
      </c>
      <c r="B67" s="8" t="s">
        <v>39</v>
      </c>
      <c r="C67" s="31" t="s">
        <v>223</v>
      </c>
      <c r="D67" s="8" t="s">
        <v>232</v>
      </c>
      <c r="E67" s="81"/>
      <c r="F67" s="81"/>
      <c r="G67" s="82"/>
      <c r="H67" s="82"/>
      <c r="I67" s="75"/>
      <c r="J67" s="118"/>
      <c r="K67" s="48"/>
      <c r="L67" s="48">
        <v>10</v>
      </c>
      <c r="M67" s="48">
        <v>10</v>
      </c>
      <c r="N67" s="48">
        <v>10</v>
      </c>
      <c r="O67" s="48">
        <v>10</v>
      </c>
      <c r="P67" s="48" t="s">
        <v>52</v>
      </c>
      <c r="Q67" s="105"/>
      <c r="R67" s="10" t="s">
        <v>141</v>
      </c>
      <c r="S67" s="11">
        <v>0.2</v>
      </c>
      <c r="T67" s="30" t="s">
        <v>256</v>
      </c>
      <c r="U67" s="25" t="s">
        <v>264</v>
      </c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</row>
    <row r="68" spans="1:33" s="1" customFormat="1" ht="30" x14ac:dyDescent="0.25">
      <c r="A68" s="42">
        <f t="shared" si="0"/>
        <v>66</v>
      </c>
      <c r="B68" s="8" t="s">
        <v>210</v>
      </c>
      <c r="C68" s="8" t="s">
        <v>224</v>
      </c>
      <c r="D68" s="8" t="s">
        <v>232</v>
      </c>
      <c r="E68" s="60" t="s">
        <v>77</v>
      </c>
      <c r="F68" s="60" t="s">
        <v>76</v>
      </c>
      <c r="G68" s="62" t="s">
        <v>75</v>
      </c>
      <c r="H68" s="72" t="s">
        <v>92</v>
      </c>
      <c r="I68" s="76" t="s">
        <v>5</v>
      </c>
      <c r="J68" s="72" t="s">
        <v>72</v>
      </c>
      <c r="K68" s="70">
        <v>0.5</v>
      </c>
      <c r="L68" s="127">
        <v>0.125</v>
      </c>
      <c r="M68" s="127">
        <v>0.125</v>
      </c>
      <c r="N68" s="127">
        <v>0.125</v>
      </c>
      <c r="O68" s="127">
        <v>0.125</v>
      </c>
      <c r="P68" s="10" t="s">
        <v>147</v>
      </c>
      <c r="Q68" s="105">
        <v>22058560</v>
      </c>
      <c r="R68" s="8" t="s">
        <v>227</v>
      </c>
      <c r="S68" s="11">
        <v>0.25</v>
      </c>
      <c r="T68" s="30" t="s">
        <v>256</v>
      </c>
      <c r="U68" s="25" t="s">
        <v>256</v>
      </c>
      <c r="V68" s="8"/>
      <c r="W68" s="8" t="s">
        <v>218</v>
      </c>
      <c r="X68" s="8"/>
      <c r="Y68" s="8"/>
      <c r="Z68" s="8"/>
      <c r="AA68" s="8"/>
      <c r="AB68" s="8"/>
      <c r="AC68" s="8"/>
      <c r="AD68" s="8"/>
      <c r="AE68" s="8"/>
      <c r="AF68" s="8"/>
      <c r="AG68" s="8"/>
    </row>
    <row r="69" spans="1:33" s="1" customFormat="1" ht="30" x14ac:dyDescent="0.25">
      <c r="A69" s="42">
        <f t="shared" ref="A69:A132" si="1">+A68+1</f>
        <v>67</v>
      </c>
      <c r="B69" s="8" t="s">
        <v>210</v>
      </c>
      <c r="C69" s="8" t="s">
        <v>224</v>
      </c>
      <c r="D69" s="8" t="s">
        <v>232</v>
      </c>
      <c r="E69" s="61"/>
      <c r="F69" s="61"/>
      <c r="G69" s="63"/>
      <c r="H69" s="72"/>
      <c r="I69" s="77"/>
      <c r="J69" s="72"/>
      <c r="K69" s="71"/>
      <c r="L69" s="127"/>
      <c r="M69" s="127"/>
      <c r="N69" s="127"/>
      <c r="O69" s="127"/>
      <c r="P69" s="10" t="s">
        <v>146</v>
      </c>
      <c r="Q69" s="105"/>
      <c r="R69" s="8" t="s">
        <v>305</v>
      </c>
      <c r="S69" s="11">
        <v>0.55000000000000004</v>
      </c>
      <c r="T69" s="25" t="s">
        <v>257</v>
      </c>
      <c r="U69" s="25" t="s">
        <v>264</v>
      </c>
      <c r="V69" s="8"/>
      <c r="W69" s="8" t="s">
        <v>218</v>
      </c>
      <c r="X69" s="8"/>
      <c r="Y69" s="8"/>
      <c r="Z69" s="8"/>
      <c r="AA69" s="8"/>
      <c r="AB69" s="8"/>
      <c r="AC69" s="8"/>
      <c r="AD69" s="8"/>
      <c r="AE69" s="8"/>
      <c r="AF69" s="8"/>
      <c r="AG69" s="8"/>
    </row>
    <row r="70" spans="1:33" s="1" customFormat="1" ht="30" x14ac:dyDescent="0.25">
      <c r="A70" s="42">
        <f t="shared" si="1"/>
        <v>68</v>
      </c>
      <c r="B70" s="8" t="s">
        <v>210</v>
      </c>
      <c r="C70" s="8" t="s">
        <v>224</v>
      </c>
      <c r="D70" s="8" t="s">
        <v>232</v>
      </c>
      <c r="E70" s="61"/>
      <c r="F70" s="61"/>
      <c r="G70" s="63"/>
      <c r="H70" s="72"/>
      <c r="I70" s="77"/>
      <c r="J70" s="72"/>
      <c r="K70" s="71"/>
      <c r="L70" s="127"/>
      <c r="M70" s="127"/>
      <c r="N70" s="127"/>
      <c r="O70" s="127"/>
      <c r="P70" s="10" t="s">
        <v>149</v>
      </c>
      <c r="Q70" s="105"/>
      <c r="R70" s="8" t="s">
        <v>65</v>
      </c>
      <c r="S70" s="11">
        <v>0.2</v>
      </c>
      <c r="T70" s="30" t="s">
        <v>256</v>
      </c>
      <c r="U70" s="25" t="s">
        <v>264</v>
      </c>
      <c r="V70" s="8"/>
      <c r="W70" s="8" t="s">
        <v>218</v>
      </c>
      <c r="X70" s="8"/>
      <c r="Y70" s="8"/>
      <c r="Z70" s="8"/>
      <c r="AA70" s="8"/>
      <c r="AB70" s="8"/>
      <c r="AC70" s="8"/>
      <c r="AD70" s="8"/>
      <c r="AE70" s="8"/>
      <c r="AF70" s="8"/>
      <c r="AG70" s="8"/>
    </row>
    <row r="71" spans="1:33" s="1" customFormat="1" ht="52.5" customHeight="1" x14ac:dyDescent="0.25">
      <c r="A71" s="42">
        <f t="shared" si="1"/>
        <v>69</v>
      </c>
      <c r="B71" s="8" t="s">
        <v>210</v>
      </c>
      <c r="C71" s="8" t="s">
        <v>224</v>
      </c>
      <c r="D71" s="8" t="s">
        <v>232</v>
      </c>
      <c r="E71" s="61"/>
      <c r="F71" s="61"/>
      <c r="G71" s="106"/>
      <c r="H71" s="72"/>
      <c r="I71" s="78"/>
      <c r="J71" s="13" t="s">
        <v>73</v>
      </c>
      <c r="K71" s="11">
        <v>0.5</v>
      </c>
      <c r="L71" s="128">
        <v>0.125</v>
      </c>
      <c r="M71" s="128">
        <v>0.125</v>
      </c>
      <c r="N71" s="128">
        <v>0.125</v>
      </c>
      <c r="O71" s="128">
        <v>0.125</v>
      </c>
      <c r="P71" s="10" t="s">
        <v>151</v>
      </c>
      <c r="Q71" s="14">
        <v>22058560</v>
      </c>
      <c r="R71" s="8" t="s">
        <v>150</v>
      </c>
      <c r="S71" s="11">
        <v>1</v>
      </c>
      <c r="T71" s="30" t="s">
        <v>262</v>
      </c>
      <c r="U71" s="25" t="s">
        <v>254</v>
      </c>
      <c r="V71" s="8"/>
      <c r="W71" s="8" t="s">
        <v>218</v>
      </c>
      <c r="X71" s="8"/>
      <c r="Y71" s="8"/>
      <c r="Z71" s="8"/>
      <c r="AA71" s="8"/>
      <c r="AB71" s="8"/>
      <c r="AC71" s="8"/>
      <c r="AD71" s="8"/>
      <c r="AE71" s="8"/>
      <c r="AF71" s="8"/>
      <c r="AG71" s="8"/>
    </row>
    <row r="72" spans="1:33" s="1" customFormat="1" ht="30" x14ac:dyDescent="0.25">
      <c r="A72" s="42">
        <f t="shared" si="1"/>
        <v>70</v>
      </c>
      <c r="B72" s="8" t="s">
        <v>212</v>
      </c>
      <c r="C72" s="8" t="s">
        <v>224</v>
      </c>
      <c r="D72" s="8" t="s">
        <v>78</v>
      </c>
      <c r="E72" s="61"/>
      <c r="F72" s="61"/>
      <c r="G72" s="66" t="s">
        <v>88</v>
      </c>
      <c r="H72" s="90" t="s">
        <v>90</v>
      </c>
      <c r="I72" s="58" t="s">
        <v>79</v>
      </c>
      <c r="J72" s="101" t="s">
        <v>89</v>
      </c>
      <c r="K72" s="70">
        <v>1</v>
      </c>
      <c r="L72" s="50">
        <v>0.25</v>
      </c>
      <c r="M72" s="50">
        <v>0.25</v>
      </c>
      <c r="N72" s="50">
        <v>0.25</v>
      </c>
      <c r="O72" s="50">
        <v>0.25</v>
      </c>
      <c r="P72" s="46" t="s">
        <v>154</v>
      </c>
      <c r="Q72" s="105">
        <v>6000000</v>
      </c>
      <c r="R72" s="8" t="s">
        <v>269</v>
      </c>
      <c r="S72" s="11">
        <v>0.3</v>
      </c>
      <c r="T72" s="30" t="s">
        <v>256</v>
      </c>
      <c r="U72" s="25" t="s">
        <v>256</v>
      </c>
      <c r="V72" s="8"/>
      <c r="W72" s="8"/>
      <c r="X72" s="8"/>
      <c r="Y72" s="8" t="s">
        <v>218</v>
      </c>
      <c r="Z72" s="8" t="s">
        <v>218</v>
      </c>
      <c r="AA72" s="8"/>
      <c r="AB72" s="8"/>
      <c r="AC72" s="8"/>
      <c r="AD72" s="8"/>
      <c r="AE72" s="8"/>
      <c r="AF72" s="8"/>
      <c r="AG72" s="8"/>
    </row>
    <row r="73" spans="1:33" s="1" customFormat="1" ht="30" x14ac:dyDescent="0.25">
      <c r="A73" s="42">
        <f t="shared" si="1"/>
        <v>71</v>
      </c>
      <c r="B73" s="8" t="s">
        <v>212</v>
      </c>
      <c r="C73" s="8" t="s">
        <v>224</v>
      </c>
      <c r="D73" s="8" t="s">
        <v>78</v>
      </c>
      <c r="E73" s="61"/>
      <c r="F73" s="61"/>
      <c r="G73" s="67"/>
      <c r="H73" s="91"/>
      <c r="I73" s="56"/>
      <c r="J73" s="101"/>
      <c r="K73" s="71"/>
      <c r="L73" s="52"/>
      <c r="M73" s="52"/>
      <c r="N73" s="52"/>
      <c r="O73" s="52"/>
      <c r="P73" s="47"/>
      <c r="Q73" s="105"/>
      <c r="R73" s="8" t="s">
        <v>306</v>
      </c>
      <c r="S73" s="11">
        <v>0.7</v>
      </c>
      <c r="T73" s="25" t="s">
        <v>257</v>
      </c>
      <c r="U73" s="25" t="s">
        <v>264</v>
      </c>
      <c r="V73" s="10"/>
      <c r="W73" s="8"/>
      <c r="X73" s="8"/>
      <c r="Y73" s="8" t="s">
        <v>218</v>
      </c>
      <c r="Z73" s="8" t="s">
        <v>218</v>
      </c>
      <c r="AA73" s="8"/>
      <c r="AB73" s="8"/>
      <c r="AC73" s="8"/>
      <c r="AD73" s="8"/>
      <c r="AE73" s="8"/>
      <c r="AF73" s="8"/>
      <c r="AG73" s="8"/>
    </row>
    <row r="74" spans="1:33" s="1" customFormat="1" ht="30" x14ac:dyDescent="0.25">
      <c r="A74" s="42">
        <f t="shared" si="1"/>
        <v>72</v>
      </c>
      <c r="B74" s="8" t="s">
        <v>212</v>
      </c>
      <c r="C74" s="8" t="s">
        <v>224</v>
      </c>
      <c r="D74" s="8" t="s">
        <v>78</v>
      </c>
      <c r="E74" s="61"/>
      <c r="F74" s="61"/>
      <c r="G74" s="67"/>
      <c r="H74" s="91"/>
      <c r="I74" s="56"/>
      <c r="J74" s="113" t="s">
        <v>83</v>
      </c>
      <c r="K74" s="126">
        <v>400</v>
      </c>
      <c r="L74" s="126">
        <v>100</v>
      </c>
      <c r="M74" s="126">
        <v>100</v>
      </c>
      <c r="N74" s="126">
        <v>100</v>
      </c>
      <c r="O74" s="126">
        <v>100</v>
      </c>
      <c r="P74" s="46" t="s">
        <v>153</v>
      </c>
      <c r="Q74" s="105">
        <v>6000000</v>
      </c>
      <c r="R74" s="8" t="s">
        <v>270</v>
      </c>
      <c r="S74" s="11">
        <v>0.3</v>
      </c>
      <c r="T74" s="30" t="s">
        <v>256</v>
      </c>
      <c r="U74" s="25" t="s">
        <v>256</v>
      </c>
      <c r="V74" s="10"/>
      <c r="W74" s="8"/>
      <c r="X74" s="8"/>
      <c r="Y74" s="8" t="s">
        <v>218</v>
      </c>
      <c r="Z74" s="8"/>
      <c r="AA74" s="8" t="s">
        <v>218</v>
      </c>
      <c r="AB74" s="8"/>
      <c r="AC74" s="8"/>
      <c r="AD74" s="8"/>
      <c r="AE74" s="8"/>
      <c r="AF74" s="8"/>
      <c r="AG74" s="8"/>
    </row>
    <row r="75" spans="1:33" s="1" customFormat="1" ht="30" x14ac:dyDescent="0.25">
      <c r="A75" s="42">
        <f t="shared" si="1"/>
        <v>73</v>
      </c>
      <c r="B75" s="8" t="s">
        <v>212</v>
      </c>
      <c r="C75" s="8" t="s">
        <v>224</v>
      </c>
      <c r="D75" s="8" t="s">
        <v>78</v>
      </c>
      <c r="E75" s="61"/>
      <c r="F75" s="61"/>
      <c r="G75" s="67"/>
      <c r="H75" s="91"/>
      <c r="I75" s="56"/>
      <c r="J75" s="113"/>
      <c r="K75" s="126"/>
      <c r="L75" s="126"/>
      <c r="M75" s="126">
        <v>0.25</v>
      </c>
      <c r="N75" s="126">
        <v>0.25</v>
      </c>
      <c r="O75" s="126">
        <v>0.25</v>
      </c>
      <c r="P75" s="47"/>
      <c r="Q75" s="105"/>
      <c r="R75" s="8" t="s">
        <v>307</v>
      </c>
      <c r="S75" s="11">
        <v>0.65</v>
      </c>
      <c r="T75" s="25" t="s">
        <v>257</v>
      </c>
      <c r="U75" s="25" t="s">
        <v>264</v>
      </c>
      <c r="V75" s="10"/>
      <c r="W75" s="8"/>
      <c r="X75" s="8"/>
      <c r="Y75" s="8" t="s">
        <v>218</v>
      </c>
      <c r="Z75" s="8"/>
      <c r="AA75" s="8" t="s">
        <v>218</v>
      </c>
      <c r="AB75" s="8"/>
      <c r="AC75" s="8"/>
      <c r="AD75" s="8"/>
      <c r="AE75" s="8"/>
      <c r="AF75" s="8"/>
      <c r="AG75" s="8"/>
    </row>
    <row r="76" spans="1:33" s="1" customFormat="1" ht="30" x14ac:dyDescent="0.25">
      <c r="A76" s="42">
        <f t="shared" si="1"/>
        <v>74</v>
      </c>
      <c r="B76" s="8" t="s">
        <v>212</v>
      </c>
      <c r="C76" s="8" t="s">
        <v>224</v>
      </c>
      <c r="D76" s="8" t="s">
        <v>78</v>
      </c>
      <c r="E76" s="61"/>
      <c r="F76" s="61"/>
      <c r="G76" s="93"/>
      <c r="H76" s="92"/>
      <c r="I76" s="56"/>
      <c r="J76" s="113"/>
      <c r="K76" s="126"/>
      <c r="L76" s="126"/>
      <c r="M76" s="126">
        <v>0.25</v>
      </c>
      <c r="N76" s="126">
        <v>0.25</v>
      </c>
      <c r="O76" s="126">
        <v>0.25</v>
      </c>
      <c r="P76" s="54"/>
      <c r="Q76" s="105"/>
      <c r="R76" s="10" t="s">
        <v>82</v>
      </c>
      <c r="S76" s="11">
        <v>0.05</v>
      </c>
      <c r="T76" s="25" t="s">
        <v>265</v>
      </c>
      <c r="U76" s="25" t="s">
        <v>265</v>
      </c>
      <c r="V76" s="10"/>
      <c r="W76" s="8"/>
      <c r="X76" s="8"/>
      <c r="Y76" s="8" t="s">
        <v>218</v>
      </c>
      <c r="Z76" s="8"/>
      <c r="AA76" s="8" t="s">
        <v>218</v>
      </c>
      <c r="AB76" s="8"/>
      <c r="AC76" s="8"/>
      <c r="AD76" s="8"/>
      <c r="AE76" s="8"/>
      <c r="AF76" s="8"/>
      <c r="AG76" s="8"/>
    </row>
    <row r="77" spans="1:33" s="1" customFormat="1" ht="30" x14ac:dyDescent="0.25">
      <c r="A77" s="42">
        <f t="shared" si="1"/>
        <v>75</v>
      </c>
      <c r="B77" s="8" t="s">
        <v>212</v>
      </c>
      <c r="C77" s="8" t="s">
        <v>224</v>
      </c>
      <c r="D77" s="8" t="s">
        <v>78</v>
      </c>
      <c r="E77" s="61"/>
      <c r="F77" s="61"/>
      <c r="G77" s="62" t="s">
        <v>75</v>
      </c>
      <c r="H77" s="66" t="s">
        <v>91</v>
      </c>
      <c r="I77" s="56"/>
      <c r="J77" s="112" t="s">
        <v>81</v>
      </c>
      <c r="K77" s="70">
        <v>1</v>
      </c>
      <c r="L77" s="49">
        <v>0.25</v>
      </c>
      <c r="M77" s="49">
        <v>0.25</v>
      </c>
      <c r="N77" s="49">
        <v>0.25</v>
      </c>
      <c r="O77" s="49">
        <v>0.25</v>
      </c>
      <c r="P77" s="48" t="s">
        <v>155</v>
      </c>
      <c r="Q77" s="105">
        <v>30187500</v>
      </c>
      <c r="R77" s="8" t="s">
        <v>225</v>
      </c>
      <c r="S77" s="11">
        <v>0.25</v>
      </c>
      <c r="T77" s="30" t="s">
        <v>256</v>
      </c>
      <c r="U77" s="25" t="s">
        <v>256</v>
      </c>
      <c r="V77" s="10"/>
      <c r="W77" s="8"/>
      <c r="X77" s="8"/>
      <c r="Y77" s="8" t="s">
        <v>218</v>
      </c>
      <c r="Z77" s="8"/>
      <c r="AA77" s="8"/>
      <c r="AB77" s="8"/>
      <c r="AC77" s="8" t="s">
        <v>218</v>
      </c>
      <c r="AD77" s="8"/>
      <c r="AE77" s="8"/>
      <c r="AF77" s="8"/>
      <c r="AG77" s="8"/>
    </row>
    <row r="78" spans="1:33" s="1" customFormat="1" ht="30" x14ac:dyDescent="0.25">
      <c r="A78" s="42">
        <f t="shared" si="1"/>
        <v>76</v>
      </c>
      <c r="B78" s="8" t="s">
        <v>212</v>
      </c>
      <c r="C78" s="8" t="s">
        <v>224</v>
      </c>
      <c r="D78" s="8" t="s">
        <v>78</v>
      </c>
      <c r="E78" s="61"/>
      <c r="F78" s="61"/>
      <c r="G78" s="63"/>
      <c r="H78" s="67"/>
      <c r="I78" s="56"/>
      <c r="J78" s="112"/>
      <c r="K78" s="71"/>
      <c r="L78" s="49"/>
      <c r="M78" s="49"/>
      <c r="N78" s="49"/>
      <c r="O78" s="49"/>
      <c r="P78" s="48"/>
      <c r="Q78" s="105"/>
      <c r="R78" s="8" t="s">
        <v>308</v>
      </c>
      <c r="S78" s="11">
        <v>0.65</v>
      </c>
      <c r="T78" s="25" t="s">
        <v>257</v>
      </c>
      <c r="U78" s="25" t="s">
        <v>264</v>
      </c>
      <c r="V78" s="10"/>
      <c r="W78" s="8"/>
      <c r="X78" s="8"/>
      <c r="Y78" s="8" t="s">
        <v>218</v>
      </c>
      <c r="Z78" s="8"/>
      <c r="AA78" s="8"/>
      <c r="AB78" s="8"/>
      <c r="AC78" s="8" t="s">
        <v>218</v>
      </c>
      <c r="AD78" s="8"/>
      <c r="AE78" s="8"/>
      <c r="AF78" s="8"/>
      <c r="AG78" s="8"/>
    </row>
    <row r="79" spans="1:33" s="1" customFormat="1" ht="30" x14ac:dyDescent="0.25">
      <c r="A79" s="42">
        <f t="shared" si="1"/>
        <v>77</v>
      </c>
      <c r="B79" s="8" t="s">
        <v>212</v>
      </c>
      <c r="C79" s="8" t="s">
        <v>224</v>
      </c>
      <c r="D79" s="8" t="s">
        <v>78</v>
      </c>
      <c r="E79" s="61"/>
      <c r="F79" s="61"/>
      <c r="G79" s="63"/>
      <c r="H79" s="67"/>
      <c r="I79" s="59"/>
      <c r="J79" s="112"/>
      <c r="K79" s="71"/>
      <c r="L79" s="49"/>
      <c r="M79" s="49"/>
      <c r="N79" s="49"/>
      <c r="O79" s="49"/>
      <c r="P79" s="48"/>
      <c r="Q79" s="105"/>
      <c r="R79" s="8" t="s">
        <v>80</v>
      </c>
      <c r="S79" s="11">
        <v>0.1</v>
      </c>
      <c r="T79" s="25" t="s">
        <v>257</v>
      </c>
      <c r="U79" s="25" t="s">
        <v>257</v>
      </c>
      <c r="V79" s="10"/>
      <c r="W79" s="8"/>
      <c r="X79" s="8"/>
      <c r="Y79" s="8" t="s">
        <v>218</v>
      </c>
      <c r="Z79" s="8"/>
      <c r="AA79" s="8"/>
      <c r="AB79" s="8"/>
      <c r="AC79" s="8"/>
      <c r="AD79" s="8"/>
      <c r="AE79" s="8"/>
      <c r="AF79" s="8"/>
      <c r="AG79" s="8"/>
    </row>
    <row r="80" spans="1:33" s="1" customFormat="1" ht="30" x14ac:dyDescent="0.25">
      <c r="A80" s="42">
        <f t="shared" si="1"/>
        <v>78</v>
      </c>
      <c r="B80" s="8" t="s">
        <v>211</v>
      </c>
      <c r="C80" s="8" t="s">
        <v>224</v>
      </c>
      <c r="D80" s="8" t="s">
        <v>233</v>
      </c>
      <c r="E80" s="61"/>
      <c r="F80" s="61"/>
      <c r="G80" s="63"/>
      <c r="H80" s="67"/>
      <c r="I80" s="68" t="s">
        <v>211</v>
      </c>
      <c r="J80" s="66" t="s">
        <v>74</v>
      </c>
      <c r="K80" s="55">
        <v>1</v>
      </c>
      <c r="L80" s="50">
        <v>0.25</v>
      </c>
      <c r="M80" s="50">
        <v>0.25</v>
      </c>
      <c r="N80" s="50">
        <v>0.25</v>
      </c>
      <c r="O80" s="50">
        <v>0.25</v>
      </c>
      <c r="P80" s="46" t="s">
        <v>236</v>
      </c>
      <c r="Q80" s="110">
        <v>35805000</v>
      </c>
      <c r="R80" s="15" t="s">
        <v>193</v>
      </c>
      <c r="S80" s="11">
        <v>9.0909089999999998E-2</v>
      </c>
      <c r="T80" s="25" t="s">
        <v>256</v>
      </c>
      <c r="U80" s="25" t="s">
        <v>264</v>
      </c>
      <c r="V80" s="10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</row>
    <row r="81" spans="1:33" s="1" customFormat="1" ht="30" x14ac:dyDescent="0.25">
      <c r="A81" s="42">
        <f t="shared" si="1"/>
        <v>79</v>
      </c>
      <c r="B81" s="8" t="s">
        <v>211</v>
      </c>
      <c r="C81" s="8" t="s">
        <v>224</v>
      </c>
      <c r="D81" s="8" t="s">
        <v>233</v>
      </c>
      <c r="E81" s="61"/>
      <c r="F81" s="61"/>
      <c r="G81" s="63"/>
      <c r="H81" s="67"/>
      <c r="I81" s="69"/>
      <c r="J81" s="67"/>
      <c r="K81" s="56"/>
      <c r="L81" s="51"/>
      <c r="M81" s="51"/>
      <c r="N81" s="51"/>
      <c r="O81" s="51"/>
      <c r="P81" s="47"/>
      <c r="Q81" s="111"/>
      <c r="R81" s="15" t="s">
        <v>159</v>
      </c>
      <c r="S81" s="11">
        <v>9.0909089999999998E-2</v>
      </c>
      <c r="T81" s="30" t="s">
        <v>256</v>
      </c>
      <c r="U81" s="25" t="s">
        <v>264</v>
      </c>
      <c r="V81" s="10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</row>
    <row r="82" spans="1:33" s="1" customFormat="1" ht="30" x14ac:dyDescent="0.25">
      <c r="A82" s="42">
        <f t="shared" si="1"/>
        <v>80</v>
      </c>
      <c r="B82" s="8" t="s">
        <v>211</v>
      </c>
      <c r="C82" s="8" t="s">
        <v>224</v>
      </c>
      <c r="D82" s="8" t="s">
        <v>233</v>
      </c>
      <c r="E82" s="61"/>
      <c r="F82" s="61"/>
      <c r="G82" s="63"/>
      <c r="H82" s="67"/>
      <c r="I82" s="69"/>
      <c r="J82" s="67"/>
      <c r="K82" s="56"/>
      <c r="L82" s="51"/>
      <c r="M82" s="51"/>
      <c r="N82" s="51"/>
      <c r="O82" s="51"/>
      <c r="P82" s="47"/>
      <c r="Q82" s="111"/>
      <c r="R82" s="15" t="s">
        <v>105</v>
      </c>
      <c r="S82" s="11">
        <v>9.0909089999999998E-2</v>
      </c>
      <c r="T82" s="30" t="s">
        <v>256</v>
      </c>
      <c r="U82" s="25" t="s">
        <v>264</v>
      </c>
      <c r="V82" s="10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</row>
    <row r="83" spans="1:33" s="1" customFormat="1" ht="30" x14ac:dyDescent="0.25">
      <c r="A83" s="42">
        <f t="shared" si="1"/>
        <v>81</v>
      </c>
      <c r="B83" s="8" t="s">
        <v>207</v>
      </c>
      <c r="C83" s="8" t="s">
        <v>224</v>
      </c>
      <c r="D83" s="8" t="s">
        <v>233</v>
      </c>
      <c r="E83" s="61"/>
      <c r="F83" s="61"/>
      <c r="G83" s="63"/>
      <c r="H83" s="67"/>
      <c r="I83" s="69"/>
      <c r="J83" s="67"/>
      <c r="K83" s="56"/>
      <c r="L83" s="51"/>
      <c r="M83" s="51"/>
      <c r="N83" s="51"/>
      <c r="O83" s="51"/>
      <c r="P83" s="47"/>
      <c r="Q83" s="111"/>
      <c r="R83" s="15" t="s">
        <v>70</v>
      </c>
      <c r="S83" s="11">
        <v>9.0909089999999998E-2</v>
      </c>
      <c r="T83" s="30" t="s">
        <v>256</v>
      </c>
      <c r="U83" s="25" t="s">
        <v>264</v>
      </c>
      <c r="V83" s="10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</row>
    <row r="84" spans="1:33" s="1" customFormat="1" ht="30" x14ac:dyDescent="0.25">
      <c r="A84" s="42">
        <f t="shared" si="1"/>
        <v>82</v>
      </c>
      <c r="B84" s="8" t="s">
        <v>207</v>
      </c>
      <c r="C84" s="8" t="s">
        <v>224</v>
      </c>
      <c r="D84" s="8" t="s">
        <v>233</v>
      </c>
      <c r="E84" s="61"/>
      <c r="F84" s="61"/>
      <c r="G84" s="63"/>
      <c r="H84" s="67"/>
      <c r="I84" s="69"/>
      <c r="J84" s="67"/>
      <c r="K84" s="56"/>
      <c r="L84" s="51"/>
      <c r="M84" s="51"/>
      <c r="N84" s="51"/>
      <c r="O84" s="51"/>
      <c r="P84" s="47"/>
      <c r="Q84" s="111"/>
      <c r="R84" s="15" t="s">
        <v>71</v>
      </c>
      <c r="S84" s="11">
        <v>9.0909089999999998E-2</v>
      </c>
      <c r="T84" s="30" t="s">
        <v>256</v>
      </c>
      <c r="U84" s="25" t="s">
        <v>264</v>
      </c>
      <c r="V84" s="10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</row>
    <row r="85" spans="1:33" s="1" customFormat="1" ht="30" x14ac:dyDescent="0.25">
      <c r="A85" s="42">
        <f t="shared" si="1"/>
        <v>83</v>
      </c>
      <c r="B85" s="8" t="s">
        <v>207</v>
      </c>
      <c r="C85" s="8" t="s">
        <v>224</v>
      </c>
      <c r="D85" s="8" t="s">
        <v>233</v>
      </c>
      <c r="E85" s="61"/>
      <c r="F85" s="61"/>
      <c r="G85" s="63"/>
      <c r="H85" s="67"/>
      <c r="I85" s="69"/>
      <c r="J85" s="67"/>
      <c r="K85" s="56"/>
      <c r="L85" s="51"/>
      <c r="M85" s="51"/>
      <c r="N85" s="51"/>
      <c r="O85" s="51"/>
      <c r="P85" s="47"/>
      <c r="Q85" s="111"/>
      <c r="R85" s="15" t="s">
        <v>194</v>
      </c>
      <c r="S85" s="11">
        <v>9.0909089999999998E-2</v>
      </c>
      <c r="T85" s="30" t="s">
        <v>256</v>
      </c>
      <c r="U85" s="25" t="s">
        <v>264</v>
      </c>
      <c r="V85" s="10"/>
      <c r="W85" s="8"/>
      <c r="X85" s="8"/>
      <c r="Y85" s="8"/>
      <c r="Z85" s="8"/>
      <c r="AA85" s="8"/>
      <c r="AB85" s="8"/>
      <c r="AC85" s="8"/>
      <c r="AD85" s="8"/>
      <c r="AE85" s="8"/>
      <c r="AF85" s="8"/>
      <c r="AG85" s="8"/>
    </row>
    <row r="86" spans="1:33" s="1" customFormat="1" ht="30" x14ac:dyDescent="0.25">
      <c r="A86" s="42">
        <f t="shared" si="1"/>
        <v>84</v>
      </c>
      <c r="B86" s="8" t="s">
        <v>207</v>
      </c>
      <c r="C86" s="8" t="s">
        <v>224</v>
      </c>
      <c r="D86" s="8" t="s">
        <v>233</v>
      </c>
      <c r="E86" s="61"/>
      <c r="F86" s="61"/>
      <c r="G86" s="63"/>
      <c r="H86" s="67"/>
      <c r="I86" s="69"/>
      <c r="J86" s="67"/>
      <c r="K86" s="56"/>
      <c r="L86" s="51"/>
      <c r="M86" s="51"/>
      <c r="N86" s="51"/>
      <c r="O86" s="51"/>
      <c r="P86" s="47"/>
      <c r="Q86" s="111"/>
      <c r="R86" s="15" t="s">
        <v>195</v>
      </c>
      <c r="S86" s="11">
        <v>9.0909089999999998E-2</v>
      </c>
      <c r="T86" s="30" t="s">
        <v>256</v>
      </c>
      <c r="U86" s="25" t="s">
        <v>264</v>
      </c>
      <c r="V86" s="10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1:33" s="1" customFormat="1" ht="30" x14ac:dyDescent="0.25">
      <c r="A87" s="42">
        <f t="shared" si="1"/>
        <v>85</v>
      </c>
      <c r="B87" s="8" t="s">
        <v>207</v>
      </c>
      <c r="C87" s="8" t="s">
        <v>224</v>
      </c>
      <c r="D87" s="8" t="s">
        <v>233</v>
      </c>
      <c r="E87" s="61"/>
      <c r="F87" s="61"/>
      <c r="G87" s="63"/>
      <c r="H87" s="67"/>
      <c r="I87" s="69"/>
      <c r="J87" s="67"/>
      <c r="K87" s="56"/>
      <c r="L87" s="51"/>
      <c r="M87" s="51"/>
      <c r="N87" s="51"/>
      <c r="O87" s="51"/>
      <c r="P87" s="47"/>
      <c r="Q87" s="111"/>
      <c r="R87" s="15" t="s">
        <v>196</v>
      </c>
      <c r="S87" s="11">
        <v>9.0909089999999998E-2</v>
      </c>
      <c r="T87" s="30" t="s">
        <v>256</v>
      </c>
      <c r="U87" s="25" t="s">
        <v>264</v>
      </c>
      <c r="V87" s="10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</row>
    <row r="88" spans="1:33" s="1" customFormat="1" ht="30" x14ac:dyDescent="0.25">
      <c r="A88" s="42">
        <f t="shared" si="1"/>
        <v>86</v>
      </c>
      <c r="B88" s="8" t="s">
        <v>211</v>
      </c>
      <c r="C88" s="8" t="s">
        <v>224</v>
      </c>
      <c r="D88" s="8" t="s">
        <v>233</v>
      </c>
      <c r="E88" s="61"/>
      <c r="F88" s="61"/>
      <c r="G88" s="63"/>
      <c r="H88" s="67"/>
      <c r="I88" s="69"/>
      <c r="J88" s="67"/>
      <c r="K88" s="56"/>
      <c r="L88" s="51"/>
      <c r="M88" s="51"/>
      <c r="N88" s="51"/>
      <c r="O88" s="51"/>
      <c r="P88" s="47"/>
      <c r="Q88" s="111"/>
      <c r="R88" s="15" t="s">
        <v>203</v>
      </c>
      <c r="S88" s="11">
        <v>9.0909089999999998E-2</v>
      </c>
      <c r="T88" s="30" t="s">
        <v>256</v>
      </c>
      <c r="U88" s="25" t="s">
        <v>264</v>
      </c>
      <c r="V88" s="10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1:33" s="1" customFormat="1" ht="30" x14ac:dyDescent="0.25">
      <c r="A89" s="42">
        <f t="shared" si="1"/>
        <v>87</v>
      </c>
      <c r="B89" s="8" t="s">
        <v>211</v>
      </c>
      <c r="C89" s="8" t="s">
        <v>224</v>
      </c>
      <c r="D89" s="8" t="s">
        <v>233</v>
      </c>
      <c r="E89" s="61"/>
      <c r="F89" s="61"/>
      <c r="G89" s="63"/>
      <c r="H89" s="67"/>
      <c r="I89" s="69"/>
      <c r="J89" s="67"/>
      <c r="K89" s="56"/>
      <c r="L89" s="51"/>
      <c r="M89" s="51"/>
      <c r="N89" s="51"/>
      <c r="O89" s="51"/>
      <c r="P89" s="47"/>
      <c r="Q89" s="111"/>
      <c r="R89" s="15" t="s">
        <v>106</v>
      </c>
      <c r="S89" s="11">
        <v>9.0909089999999998E-2</v>
      </c>
      <c r="T89" s="30" t="s">
        <v>256</v>
      </c>
      <c r="U89" s="25" t="s">
        <v>264</v>
      </c>
      <c r="V89" s="10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</row>
    <row r="90" spans="1:33" s="1" customFormat="1" ht="30" x14ac:dyDescent="0.25">
      <c r="A90" s="42">
        <f t="shared" si="1"/>
        <v>88</v>
      </c>
      <c r="B90" s="8" t="s">
        <v>211</v>
      </c>
      <c r="C90" s="8" t="s">
        <v>224</v>
      </c>
      <c r="D90" s="8" t="s">
        <v>233</v>
      </c>
      <c r="E90" s="61"/>
      <c r="F90" s="61"/>
      <c r="G90" s="63"/>
      <c r="H90" s="67"/>
      <c r="I90" s="69"/>
      <c r="J90" s="67"/>
      <c r="K90" s="56"/>
      <c r="L90" s="51"/>
      <c r="M90" s="51"/>
      <c r="N90" s="51"/>
      <c r="O90" s="51"/>
      <c r="P90" s="47"/>
      <c r="Q90" s="111"/>
      <c r="R90" s="8" t="s">
        <v>107</v>
      </c>
      <c r="S90" s="11">
        <v>9.0909089999999998E-2</v>
      </c>
      <c r="T90" s="30" t="s">
        <v>256</v>
      </c>
      <c r="U90" s="25" t="s">
        <v>264</v>
      </c>
      <c r="V90" s="10"/>
      <c r="W90" s="8"/>
      <c r="X90" s="8"/>
      <c r="Y90" s="8"/>
      <c r="Z90" s="8"/>
      <c r="AA90" s="8"/>
      <c r="AB90" s="8"/>
      <c r="AC90" s="8"/>
      <c r="AD90" s="8"/>
      <c r="AE90" s="8"/>
      <c r="AF90" s="8"/>
      <c r="AG90" s="8"/>
    </row>
    <row r="91" spans="1:33" s="1" customFormat="1" ht="56.25" customHeight="1" x14ac:dyDescent="0.25">
      <c r="A91" s="42">
        <f t="shared" si="1"/>
        <v>89</v>
      </c>
      <c r="B91" s="8" t="s">
        <v>95</v>
      </c>
      <c r="C91" s="8" t="s">
        <v>224</v>
      </c>
      <c r="D91" s="8" t="s">
        <v>78</v>
      </c>
      <c r="E91" s="61"/>
      <c r="F91" s="61"/>
      <c r="G91" s="63"/>
      <c r="H91" s="19" t="s">
        <v>94</v>
      </c>
      <c r="I91" s="19" t="s">
        <v>95</v>
      </c>
      <c r="J91" s="20" t="s">
        <v>93</v>
      </c>
      <c r="K91" s="24">
        <v>1</v>
      </c>
      <c r="L91" s="12">
        <v>0.5</v>
      </c>
      <c r="M91" s="12">
        <v>0.5</v>
      </c>
      <c r="N91" s="12"/>
      <c r="O91" s="12"/>
      <c r="P91" s="10" t="s">
        <v>148</v>
      </c>
      <c r="Q91" s="14">
        <v>94949553</v>
      </c>
      <c r="R91" s="10" t="s">
        <v>197</v>
      </c>
      <c r="S91" s="11">
        <v>1</v>
      </c>
      <c r="T91" s="25" t="s">
        <v>254</v>
      </c>
      <c r="U91" s="25" t="s">
        <v>264</v>
      </c>
      <c r="V91" s="10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</row>
    <row r="92" spans="1:33" s="1" customFormat="1" ht="30" x14ac:dyDescent="0.25">
      <c r="A92" s="42">
        <f t="shared" si="1"/>
        <v>90</v>
      </c>
      <c r="B92" s="8" t="s">
        <v>214</v>
      </c>
      <c r="C92" s="8" t="s">
        <v>224</v>
      </c>
      <c r="D92" s="8" t="s">
        <v>233</v>
      </c>
      <c r="E92" s="61"/>
      <c r="F92" s="61"/>
      <c r="G92" s="63"/>
      <c r="H92" s="64" t="s">
        <v>96</v>
      </c>
      <c r="I92" s="58" t="s">
        <v>157</v>
      </c>
      <c r="J92" s="83" t="s">
        <v>97</v>
      </c>
      <c r="K92" s="57">
        <v>0.5</v>
      </c>
      <c r="L92" s="129">
        <v>0.125</v>
      </c>
      <c r="M92" s="129">
        <v>0.125</v>
      </c>
      <c r="N92" s="129">
        <v>0.125</v>
      </c>
      <c r="O92" s="129">
        <v>0.125</v>
      </c>
      <c r="P92" s="46" t="s">
        <v>235</v>
      </c>
      <c r="Q92" s="110">
        <v>158615000</v>
      </c>
      <c r="R92" s="17" t="s">
        <v>219</v>
      </c>
      <c r="S92" s="11">
        <v>0.3</v>
      </c>
      <c r="T92" s="30" t="s">
        <v>256</v>
      </c>
      <c r="U92" s="25" t="s">
        <v>256</v>
      </c>
      <c r="V92" s="10"/>
      <c r="W92" s="8"/>
      <c r="X92" s="8"/>
      <c r="Y92" s="8"/>
      <c r="Z92" s="8"/>
      <c r="AA92" s="8"/>
      <c r="AB92" s="8"/>
      <c r="AC92" s="8"/>
      <c r="AD92" s="8"/>
      <c r="AE92" s="8" t="s">
        <v>218</v>
      </c>
      <c r="AF92" s="8" t="s">
        <v>218</v>
      </c>
      <c r="AG92" s="8" t="s">
        <v>218</v>
      </c>
    </row>
    <row r="93" spans="1:33" s="1" customFormat="1" ht="30" x14ac:dyDescent="0.25">
      <c r="A93" s="42">
        <f t="shared" si="1"/>
        <v>91</v>
      </c>
      <c r="B93" s="8" t="s">
        <v>214</v>
      </c>
      <c r="C93" s="8" t="s">
        <v>224</v>
      </c>
      <c r="D93" s="8" t="s">
        <v>233</v>
      </c>
      <c r="E93" s="61"/>
      <c r="F93" s="61"/>
      <c r="G93" s="63"/>
      <c r="H93" s="65"/>
      <c r="I93" s="56"/>
      <c r="J93" s="84"/>
      <c r="K93" s="47"/>
      <c r="L93" s="130"/>
      <c r="M93" s="130"/>
      <c r="N93" s="130"/>
      <c r="O93" s="130"/>
      <c r="P93" s="47"/>
      <c r="Q93" s="111"/>
      <c r="R93" s="17" t="s">
        <v>312</v>
      </c>
      <c r="S93" s="11">
        <v>0.7</v>
      </c>
      <c r="T93" s="25" t="s">
        <v>257</v>
      </c>
      <c r="U93" s="25" t="s">
        <v>264</v>
      </c>
      <c r="V93" s="10"/>
      <c r="W93" s="8"/>
      <c r="X93" s="8"/>
      <c r="Y93" s="8"/>
      <c r="Z93" s="8"/>
      <c r="AA93" s="8"/>
      <c r="AB93" s="8"/>
      <c r="AC93" s="8"/>
      <c r="AD93" s="8"/>
      <c r="AE93" s="8" t="s">
        <v>218</v>
      </c>
      <c r="AF93" s="8" t="s">
        <v>218</v>
      </c>
      <c r="AG93" s="8" t="s">
        <v>218</v>
      </c>
    </row>
    <row r="94" spans="1:33" s="1" customFormat="1" ht="30" x14ac:dyDescent="0.25">
      <c r="A94" s="42">
        <f t="shared" si="1"/>
        <v>92</v>
      </c>
      <c r="B94" s="8" t="s">
        <v>214</v>
      </c>
      <c r="C94" s="8" t="s">
        <v>224</v>
      </c>
      <c r="D94" s="8" t="s">
        <v>233</v>
      </c>
      <c r="E94" s="61"/>
      <c r="F94" s="61"/>
      <c r="G94" s="63"/>
      <c r="H94" s="65"/>
      <c r="I94" s="56"/>
      <c r="J94" s="85" t="s">
        <v>98</v>
      </c>
      <c r="K94" s="57">
        <v>0.5</v>
      </c>
      <c r="L94" s="129">
        <v>0.125</v>
      </c>
      <c r="M94" s="129">
        <v>0.125</v>
      </c>
      <c r="N94" s="129">
        <v>0.12559999999999999</v>
      </c>
      <c r="O94" s="129">
        <v>0.125</v>
      </c>
      <c r="P94" s="46" t="s">
        <v>234</v>
      </c>
      <c r="Q94" s="110">
        <v>161483828</v>
      </c>
      <c r="R94" s="17" t="s">
        <v>219</v>
      </c>
      <c r="S94" s="43">
        <v>0.3</v>
      </c>
      <c r="T94" s="30" t="s">
        <v>256</v>
      </c>
      <c r="U94" s="25" t="s">
        <v>256</v>
      </c>
      <c r="V94" s="10"/>
      <c r="W94" s="8"/>
      <c r="X94" s="8"/>
      <c r="Y94" s="8"/>
      <c r="Z94" s="8"/>
      <c r="AA94" s="8"/>
      <c r="AB94" s="8"/>
      <c r="AC94" s="8"/>
      <c r="AD94" s="8"/>
      <c r="AE94" s="8" t="s">
        <v>218</v>
      </c>
      <c r="AF94" s="8" t="s">
        <v>218</v>
      </c>
      <c r="AG94" s="8" t="s">
        <v>218</v>
      </c>
    </row>
    <row r="95" spans="1:33" s="1" customFormat="1" ht="30" x14ac:dyDescent="0.25">
      <c r="A95" s="42">
        <f t="shared" si="1"/>
        <v>93</v>
      </c>
      <c r="B95" s="8" t="s">
        <v>214</v>
      </c>
      <c r="C95" s="8" t="s">
        <v>224</v>
      </c>
      <c r="D95" s="8" t="s">
        <v>233</v>
      </c>
      <c r="E95" s="61"/>
      <c r="F95" s="61"/>
      <c r="G95" s="63"/>
      <c r="H95" s="65"/>
      <c r="I95" s="56"/>
      <c r="J95" s="86"/>
      <c r="K95" s="47"/>
      <c r="L95" s="130"/>
      <c r="M95" s="130"/>
      <c r="N95" s="130"/>
      <c r="O95" s="130"/>
      <c r="P95" s="47"/>
      <c r="Q95" s="111"/>
      <c r="R95" s="17" t="s">
        <v>312</v>
      </c>
      <c r="S95" s="43">
        <v>0.7</v>
      </c>
      <c r="T95" s="25" t="s">
        <v>257</v>
      </c>
      <c r="U95" s="25" t="s">
        <v>264</v>
      </c>
      <c r="V95" s="10"/>
      <c r="W95" s="8"/>
      <c r="X95" s="8"/>
      <c r="Y95" s="8"/>
      <c r="Z95" s="8"/>
      <c r="AA95" s="8"/>
      <c r="AB95" s="8"/>
      <c r="AC95" s="8"/>
      <c r="AD95" s="8"/>
      <c r="AE95" s="8" t="s">
        <v>218</v>
      </c>
      <c r="AF95" s="8" t="s">
        <v>218</v>
      </c>
      <c r="AG95" s="8" t="s">
        <v>218</v>
      </c>
    </row>
    <row r="96" spans="1:33" s="1" customFormat="1" ht="30" x14ac:dyDescent="0.25">
      <c r="A96" s="42">
        <f t="shared" si="1"/>
        <v>94</v>
      </c>
      <c r="B96" s="8" t="s">
        <v>200</v>
      </c>
      <c r="C96" s="8" t="s">
        <v>224</v>
      </c>
      <c r="D96" s="8" t="s">
        <v>99</v>
      </c>
      <c r="E96" s="45" t="s">
        <v>231</v>
      </c>
      <c r="F96" s="45"/>
      <c r="G96" s="45"/>
      <c r="H96" s="45"/>
      <c r="I96" s="16" t="s">
        <v>6</v>
      </c>
      <c r="J96" s="46" t="s">
        <v>152</v>
      </c>
      <c r="K96" s="50">
        <v>1</v>
      </c>
      <c r="L96" s="50">
        <v>0.25</v>
      </c>
      <c r="M96" s="50">
        <v>0.25</v>
      </c>
      <c r="N96" s="50">
        <v>0.25</v>
      </c>
      <c r="O96" s="50">
        <v>0.25</v>
      </c>
      <c r="P96" s="46" t="s">
        <v>152</v>
      </c>
      <c r="Q96" s="10" t="s">
        <v>231</v>
      </c>
      <c r="R96" s="8" t="s">
        <v>204</v>
      </c>
      <c r="S96" s="11">
        <v>7.1428000000000005E-2</v>
      </c>
      <c r="T96" s="30" t="s">
        <v>256</v>
      </c>
      <c r="U96" s="25" t="s">
        <v>264</v>
      </c>
      <c r="V96" s="10"/>
      <c r="W96" s="8"/>
      <c r="X96" s="8"/>
      <c r="Y96" s="8"/>
      <c r="Z96" s="8"/>
      <c r="AA96" s="8"/>
      <c r="AB96" s="8"/>
      <c r="AC96" s="8"/>
      <c r="AD96" s="8"/>
      <c r="AE96" s="8"/>
      <c r="AF96" s="8"/>
      <c r="AG96" s="8"/>
    </row>
    <row r="97" spans="1:33" s="1" customFormat="1" ht="33" customHeight="1" x14ac:dyDescent="0.25">
      <c r="A97" s="42">
        <f t="shared" si="1"/>
        <v>95</v>
      </c>
      <c r="B97" s="8" t="s">
        <v>200</v>
      </c>
      <c r="C97" s="8" t="s">
        <v>224</v>
      </c>
      <c r="D97" s="8" t="s">
        <v>99</v>
      </c>
      <c r="E97" s="45" t="s">
        <v>231</v>
      </c>
      <c r="F97" s="45"/>
      <c r="G97" s="45"/>
      <c r="H97" s="45"/>
      <c r="I97" s="16" t="s">
        <v>6</v>
      </c>
      <c r="J97" s="47"/>
      <c r="K97" s="51"/>
      <c r="L97" s="51"/>
      <c r="M97" s="51"/>
      <c r="N97" s="51"/>
      <c r="O97" s="51"/>
      <c r="P97" s="47"/>
      <c r="Q97" s="10" t="s">
        <v>231</v>
      </c>
      <c r="R97" s="8" t="s">
        <v>191</v>
      </c>
      <c r="S97" s="11">
        <v>7.1428000000000005E-2</v>
      </c>
      <c r="T97" s="30" t="s">
        <v>256</v>
      </c>
      <c r="U97" s="25" t="s">
        <v>264</v>
      </c>
      <c r="V97" s="10"/>
      <c r="W97" s="8"/>
      <c r="X97" s="8"/>
      <c r="Y97" s="8"/>
      <c r="Z97" s="8"/>
      <c r="AA97" s="8"/>
      <c r="AB97" s="8"/>
      <c r="AC97" s="8"/>
      <c r="AD97" s="8"/>
      <c r="AE97" s="8"/>
      <c r="AF97" s="8"/>
      <c r="AG97" s="8"/>
    </row>
    <row r="98" spans="1:33" s="1" customFormat="1" ht="30" x14ac:dyDescent="0.25">
      <c r="A98" s="42">
        <f t="shared" si="1"/>
        <v>96</v>
      </c>
      <c r="B98" s="8" t="s">
        <v>200</v>
      </c>
      <c r="C98" s="8" t="s">
        <v>224</v>
      </c>
      <c r="D98" s="8" t="s">
        <v>258</v>
      </c>
      <c r="E98" s="45" t="s">
        <v>231</v>
      </c>
      <c r="F98" s="45"/>
      <c r="G98" s="45"/>
      <c r="H98" s="45"/>
      <c r="I98" s="16" t="s">
        <v>6</v>
      </c>
      <c r="J98" s="47"/>
      <c r="K98" s="51"/>
      <c r="L98" s="51"/>
      <c r="M98" s="51"/>
      <c r="N98" s="51"/>
      <c r="O98" s="51"/>
      <c r="P98" s="47"/>
      <c r="Q98" s="10" t="s">
        <v>231</v>
      </c>
      <c r="R98" s="8" t="s">
        <v>62</v>
      </c>
      <c r="S98" s="11">
        <v>7.1428000000000005E-2</v>
      </c>
      <c r="T98" s="30" t="s">
        <v>256</v>
      </c>
      <c r="U98" s="25" t="s">
        <v>264</v>
      </c>
      <c r="V98" s="10"/>
      <c r="W98" s="8"/>
      <c r="X98" s="8" t="s">
        <v>218</v>
      </c>
      <c r="Y98" s="8"/>
      <c r="Z98" s="8"/>
      <c r="AA98" s="8"/>
      <c r="AB98" s="8"/>
      <c r="AC98" s="8"/>
      <c r="AD98" s="8"/>
      <c r="AE98" s="8"/>
      <c r="AF98" s="8"/>
      <c r="AG98" s="8"/>
    </row>
    <row r="99" spans="1:33" s="1" customFormat="1" ht="45" x14ac:dyDescent="0.25">
      <c r="A99" s="42">
        <f t="shared" si="1"/>
        <v>97</v>
      </c>
      <c r="B99" s="8" t="s">
        <v>200</v>
      </c>
      <c r="C99" s="8" t="s">
        <v>224</v>
      </c>
      <c r="D99" s="8" t="s">
        <v>260</v>
      </c>
      <c r="E99" s="45" t="s">
        <v>231</v>
      </c>
      <c r="F99" s="45"/>
      <c r="G99" s="45"/>
      <c r="H99" s="45"/>
      <c r="I99" s="16" t="s">
        <v>6</v>
      </c>
      <c r="J99" s="47"/>
      <c r="K99" s="51"/>
      <c r="L99" s="51"/>
      <c r="M99" s="51"/>
      <c r="N99" s="51"/>
      <c r="O99" s="51"/>
      <c r="P99" s="47"/>
      <c r="Q99" s="10" t="s">
        <v>231</v>
      </c>
      <c r="R99" s="8" t="s">
        <v>220</v>
      </c>
      <c r="S99" s="11">
        <v>7.1428000000000005E-2</v>
      </c>
      <c r="T99" s="30" t="s">
        <v>256</v>
      </c>
      <c r="U99" s="25" t="s">
        <v>264</v>
      </c>
      <c r="V99" s="10" t="s">
        <v>218</v>
      </c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</row>
    <row r="100" spans="1:33" s="1" customFormat="1" ht="45" x14ac:dyDescent="0.25">
      <c r="A100" s="42">
        <f t="shared" si="1"/>
        <v>98</v>
      </c>
      <c r="B100" s="8" t="s">
        <v>200</v>
      </c>
      <c r="C100" s="8" t="s">
        <v>224</v>
      </c>
      <c r="D100" s="8" t="s">
        <v>260</v>
      </c>
      <c r="E100" s="45" t="s">
        <v>231</v>
      </c>
      <c r="F100" s="45"/>
      <c r="G100" s="45"/>
      <c r="H100" s="45"/>
      <c r="I100" s="16" t="s">
        <v>6</v>
      </c>
      <c r="J100" s="47"/>
      <c r="K100" s="51"/>
      <c r="L100" s="51"/>
      <c r="M100" s="51"/>
      <c r="N100" s="51"/>
      <c r="O100" s="51"/>
      <c r="P100" s="47"/>
      <c r="Q100" s="10" t="s">
        <v>231</v>
      </c>
      <c r="R100" s="8" t="s">
        <v>61</v>
      </c>
      <c r="S100" s="11">
        <v>7.1428000000000005E-2</v>
      </c>
      <c r="T100" s="30" t="s">
        <v>256</v>
      </c>
      <c r="U100" s="25" t="s">
        <v>264</v>
      </c>
      <c r="V100" s="10" t="s">
        <v>218</v>
      </c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</row>
    <row r="101" spans="1:33" s="1" customFormat="1" ht="30" x14ac:dyDescent="0.25">
      <c r="A101" s="42">
        <f t="shared" si="1"/>
        <v>99</v>
      </c>
      <c r="B101" s="8" t="s">
        <v>200</v>
      </c>
      <c r="C101" s="8" t="s">
        <v>224</v>
      </c>
      <c r="D101" s="8" t="s">
        <v>99</v>
      </c>
      <c r="E101" s="45" t="s">
        <v>231</v>
      </c>
      <c r="F101" s="45"/>
      <c r="G101" s="45"/>
      <c r="H101" s="45"/>
      <c r="I101" s="16" t="s">
        <v>6</v>
      </c>
      <c r="J101" s="47"/>
      <c r="K101" s="51"/>
      <c r="L101" s="51"/>
      <c r="M101" s="51"/>
      <c r="N101" s="51"/>
      <c r="O101" s="51"/>
      <c r="P101" s="47"/>
      <c r="Q101" s="10" t="s">
        <v>231</v>
      </c>
      <c r="R101" s="8" t="s">
        <v>156</v>
      </c>
      <c r="S101" s="11">
        <v>7.1428000000000005E-2</v>
      </c>
      <c r="T101" s="30" t="s">
        <v>256</v>
      </c>
      <c r="U101" s="25" t="s">
        <v>264</v>
      </c>
      <c r="V101" s="10"/>
      <c r="W101" s="8"/>
      <c r="X101" s="8"/>
      <c r="Y101" s="8"/>
      <c r="Z101" s="8"/>
      <c r="AA101" s="8"/>
      <c r="AB101" s="8"/>
      <c r="AC101" s="8"/>
      <c r="AD101" s="8"/>
      <c r="AE101" s="8"/>
      <c r="AF101" s="8"/>
      <c r="AG101" s="8"/>
    </row>
    <row r="102" spans="1:33" s="1" customFormat="1" ht="30" x14ac:dyDescent="0.25">
      <c r="A102" s="42">
        <f t="shared" si="1"/>
        <v>100</v>
      </c>
      <c r="B102" s="8" t="s">
        <v>200</v>
      </c>
      <c r="C102" s="8" t="s">
        <v>224</v>
      </c>
      <c r="D102" s="8" t="s">
        <v>99</v>
      </c>
      <c r="E102" s="45" t="s">
        <v>231</v>
      </c>
      <c r="F102" s="45"/>
      <c r="G102" s="45"/>
      <c r="H102" s="45"/>
      <c r="I102" s="16" t="s">
        <v>6</v>
      </c>
      <c r="J102" s="47"/>
      <c r="K102" s="51"/>
      <c r="L102" s="51"/>
      <c r="M102" s="51"/>
      <c r="N102" s="51"/>
      <c r="O102" s="51"/>
      <c r="P102" s="47"/>
      <c r="Q102" s="10" t="s">
        <v>231</v>
      </c>
      <c r="R102" s="8" t="s">
        <v>261</v>
      </c>
      <c r="S102" s="11">
        <v>7.1428000000000005E-2</v>
      </c>
      <c r="T102" s="25" t="s">
        <v>265</v>
      </c>
      <c r="U102" s="25" t="s">
        <v>265</v>
      </c>
      <c r="V102" s="10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</row>
    <row r="103" spans="1:33" s="1" customFormat="1" ht="30" x14ac:dyDescent="0.25">
      <c r="A103" s="42">
        <f t="shared" si="1"/>
        <v>101</v>
      </c>
      <c r="B103" s="8" t="s">
        <v>200</v>
      </c>
      <c r="C103" s="8" t="s">
        <v>224</v>
      </c>
      <c r="D103" s="8" t="s">
        <v>258</v>
      </c>
      <c r="E103" s="45" t="s">
        <v>231</v>
      </c>
      <c r="F103" s="45"/>
      <c r="G103" s="45"/>
      <c r="H103" s="45"/>
      <c r="I103" s="16" t="s">
        <v>6</v>
      </c>
      <c r="J103" s="47"/>
      <c r="K103" s="51"/>
      <c r="L103" s="51"/>
      <c r="M103" s="51"/>
      <c r="N103" s="51"/>
      <c r="O103" s="51"/>
      <c r="P103" s="47"/>
      <c r="Q103" s="10" t="s">
        <v>231</v>
      </c>
      <c r="R103" s="41" t="s">
        <v>221</v>
      </c>
      <c r="S103" s="11">
        <v>7.1428000000000005E-2</v>
      </c>
      <c r="T103" s="30" t="s">
        <v>256</v>
      </c>
      <c r="U103" s="25" t="s">
        <v>264</v>
      </c>
      <c r="V103" s="10"/>
      <c r="W103" s="8"/>
      <c r="X103" s="8"/>
      <c r="Y103" s="8"/>
      <c r="Z103" s="8"/>
      <c r="AA103" s="8"/>
      <c r="AB103" s="8"/>
      <c r="AC103" s="8"/>
      <c r="AD103" s="8"/>
      <c r="AE103" s="8"/>
      <c r="AF103" s="8"/>
      <c r="AG103" s="8"/>
    </row>
    <row r="104" spans="1:33" s="1" customFormat="1" ht="30" x14ac:dyDescent="0.25">
      <c r="A104" s="42">
        <f t="shared" si="1"/>
        <v>102</v>
      </c>
      <c r="B104" s="8" t="s">
        <v>200</v>
      </c>
      <c r="C104" s="8" t="s">
        <v>224</v>
      </c>
      <c r="D104" s="8" t="s">
        <v>99</v>
      </c>
      <c r="E104" s="45" t="s">
        <v>231</v>
      </c>
      <c r="F104" s="45"/>
      <c r="G104" s="45"/>
      <c r="H104" s="45"/>
      <c r="I104" s="16" t="s">
        <v>6</v>
      </c>
      <c r="J104" s="47"/>
      <c r="K104" s="51"/>
      <c r="L104" s="51"/>
      <c r="M104" s="51"/>
      <c r="N104" s="51"/>
      <c r="O104" s="51"/>
      <c r="P104" s="47"/>
      <c r="Q104" s="10" t="s">
        <v>231</v>
      </c>
      <c r="R104" s="8" t="s">
        <v>104</v>
      </c>
      <c r="S104" s="11">
        <v>7.1428000000000005E-2</v>
      </c>
      <c r="T104" s="30" t="s">
        <v>256</v>
      </c>
      <c r="U104" s="25" t="s">
        <v>264</v>
      </c>
      <c r="V104" s="10"/>
      <c r="W104" s="8"/>
      <c r="X104" s="8"/>
      <c r="Y104" s="8"/>
      <c r="Z104" s="8"/>
      <c r="AA104" s="8"/>
      <c r="AB104" s="8"/>
      <c r="AC104" s="8"/>
      <c r="AD104" s="8"/>
      <c r="AE104" s="8"/>
      <c r="AF104" s="8"/>
      <c r="AG104" s="8"/>
    </row>
    <row r="105" spans="1:33" s="1" customFormat="1" ht="30" x14ac:dyDescent="0.25">
      <c r="A105" s="42">
        <f t="shared" si="1"/>
        <v>103</v>
      </c>
      <c r="B105" s="8" t="s">
        <v>200</v>
      </c>
      <c r="C105" s="8" t="s">
        <v>224</v>
      </c>
      <c r="D105" s="8" t="s">
        <v>99</v>
      </c>
      <c r="E105" s="45" t="s">
        <v>231</v>
      </c>
      <c r="F105" s="45"/>
      <c r="G105" s="45"/>
      <c r="H105" s="45"/>
      <c r="I105" s="16" t="s">
        <v>6</v>
      </c>
      <c r="J105" s="47"/>
      <c r="K105" s="51"/>
      <c r="L105" s="51"/>
      <c r="M105" s="51"/>
      <c r="N105" s="51"/>
      <c r="O105" s="51"/>
      <c r="P105" s="47"/>
      <c r="Q105" s="10" t="s">
        <v>231</v>
      </c>
      <c r="R105" s="8" t="s">
        <v>192</v>
      </c>
      <c r="S105" s="11">
        <v>7.1428000000000005E-2</v>
      </c>
      <c r="T105" s="30" t="s">
        <v>256</v>
      </c>
      <c r="U105" s="25" t="s">
        <v>264</v>
      </c>
      <c r="V105" s="10"/>
      <c r="W105" s="8"/>
      <c r="X105" s="8"/>
      <c r="Y105" s="8"/>
      <c r="Z105" s="8"/>
      <c r="AA105" s="8"/>
      <c r="AB105" s="8"/>
      <c r="AC105" s="8"/>
      <c r="AD105" s="8"/>
      <c r="AE105" s="8"/>
      <c r="AF105" s="8"/>
      <c r="AG105" s="8"/>
    </row>
    <row r="106" spans="1:33" s="1" customFormat="1" ht="30" x14ac:dyDescent="0.25">
      <c r="A106" s="42">
        <f t="shared" si="1"/>
        <v>104</v>
      </c>
      <c r="B106" s="8" t="s">
        <v>200</v>
      </c>
      <c r="C106" s="8" t="s">
        <v>224</v>
      </c>
      <c r="D106" s="8" t="s">
        <v>258</v>
      </c>
      <c r="E106" s="45" t="s">
        <v>231</v>
      </c>
      <c r="F106" s="45"/>
      <c r="G106" s="45"/>
      <c r="H106" s="45"/>
      <c r="I106" s="16" t="s">
        <v>6</v>
      </c>
      <c r="J106" s="47"/>
      <c r="K106" s="51"/>
      <c r="L106" s="51"/>
      <c r="M106" s="51"/>
      <c r="N106" s="51"/>
      <c r="O106" s="51"/>
      <c r="P106" s="47"/>
      <c r="Q106" s="10" t="s">
        <v>231</v>
      </c>
      <c r="R106" s="8" t="s">
        <v>103</v>
      </c>
      <c r="S106" s="11">
        <v>7.1428000000000005E-2</v>
      </c>
      <c r="T106" s="30" t="s">
        <v>256</v>
      </c>
      <c r="U106" s="25" t="s">
        <v>264</v>
      </c>
      <c r="V106" s="10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</row>
    <row r="107" spans="1:33" s="1" customFormat="1" ht="30" x14ac:dyDescent="0.25">
      <c r="A107" s="42">
        <f t="shared" si="1"/>
        <v>105</v>
      </c>
      <c r="B107" s="8" t="s">
        <v>200</v>
      </c>
      <c r="C107" s="8" t="s">
        <v>224</v>
      </c>
      <c r="D107" s="8" t="s">
        <v>99</v>
      </c>
      <c r="E107" s="45" t="s">
        <v>231</v>
      </c>
      <c r="F107" s="45"/>
      <c r="G107" s="45"/>
      <c r="H107" s="45"/>
      <c r="I107" s="16" t="s">
        <v>6</v>
      </c>
      <c r="J107" s="47"/>
      <c r="K107" s="51"/>
      <c r="L107" s="51"/>
      <c r="M107" s="51"/>
      <c r="N107" s="51"/>
      <c r="O107" s="51"/>
      <c r="P107" s="47"/>
      <c r="Q107" s="10" t="s">
        <v>231</v>
      </c>
      <c r="R107" s="8" t="s">
        <v>63</v>
      </c>
      <c r="S107" s="11">
        <v>7.1428000000000005E-2</v>
      </c>
      <c r="T107" s="30" t="s">
        <v>256</v>
      </c>
      <c r="U107" s="25" t="s">
        <v>264</v>
      </c>
      <c r="V107" s="10"/>
      <c r="W107" s="8"/>
      <c r="X107" s="8"/>
      <c r="Y107" s="8"/>
      <c r="Z107" s="8"/>
      <c r="AA107" s="8"/>
      <c r="AB107" s="8"/>
      <c r="AC107" s="8"/>
      <c r="AD107" s="8"/>
      <c r="AE107" s="8"/>
      <c r="AF107" s="8"/>
      <c r="AG107" s="8"/>
    </row>
    <row r="108" spans="1:33" s="1" customFormat="1" ht="30" x14ac:dyDescent="0.25">
      <c r="A108" s="42">
        <f t="shared" si="1"/>
        <v>106</v>
      </c>
      <c r="B108" s="8" t="s">
        <v>200</v>
      </c>
      <c r="C108" s="8" t="s">
        <v>224</v>
      </c>
      <c r="D108" s="8" t="s">
        <v>99</v>
      </c>
      <c r="E108" s="45" t="s">
        <v>231</v>
      </c>
      <c r="F108" s="45"/>
      <c r="G108" s="45"/>
      <c r="H108" s="45"/>
      <c r="I108" s="16" t="s">
        <v>6</v>
      </c>
      <c r="J108" s="47"/>
      <c r="K108" s="51"/>
      <c r="L108" s="51"/>
      <c r="M108" s="51"/>
      <c r="N108" s="51"/>
      <c r="O108" s="51"/>
      <c r="P108" s="47"/>
      <c r="Q108" s="10" t="s">
        <v>231</v>
      </c>
      <c r="R108" s="8" t="s">
        <v>222</v>
      </c>
      <c r="S108" s="11">
        <v>7.1428000000000005E-2</v>
      </c>
      <c r="T108" s="25" t="s">
        <v>264</v>
      </c>
      <c r="U108" s="25" t="s">
        <v>264</v>
      </c>
      <c r="V108" s="10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</row>
    <row r="109" spans="1:33" s="1" customFormat="1" ht="30" x14ac:dyDescent="0.25">
      <c r="A109" s="42">
        <f t="shared" si="1"/>
        <v>107</v>
      </c>
      <c r="B109" s="8" t="s">
        <v>200</v>
      </c>
      <c r="C109" s="8" t="s">
        <v>224</v>
      </c>
      <c r="D109" s="8" t="s">
        <v>258</v>
      </c>
      <c r="E109" s="45" t="s">
        <v>231</v>
      </c>
      <c r="F109" s="45"/>
      <c r="G109" s="45"/>
      <c r="H109" s="45"/>
      <c r="I109" s="16" t="s">
        <v>6</v>
      </c>
      <c r="J109" s="54"/>
      <c r="K109" s="51"/>
      <c r="L109" s="51"/>
      <c r="M109" s="51"/>
      <c r="N109" s="51"/>
      <c r="O109" s="51"/>
      <c r="P109" s="54"/>
      <c r="Q109" s="10" t="s">
        <v>231</v>
      </c>
      <c r="R109" s="8" t="s">
        <v>64</v>
      </c>
      <c r="S109" s="11">
        <v>7.1428000000000005E-2</v>
      </c>
      <c r="T109" s="25" t="s">
        <v>257</v>
      </c>
      <c r="U109" s="25" t="s">
        <v>267</v>
      </c>
      <c r="V109" s="10"/>
      <c r="W109" s="8"/>
      <c r="X109" s="8"/>
      <c r="Y109" s="8"/>
      <c r="Z109" s="8"/>
      <c r="AA109" s="8"/>
      <c r="AB109" s="8"/>
      <c r="AC109" s="8"/>
      <c r="AD109" s="8"/>
      <c r="AE109" s="8"/>
      <c r="AF109" s="8"/>
      <c r="AG109" s="8"/>
    </row>
    <row r="110" spans="1:33" s="1" customFormat="1" ht="30" x14ac:dyDescent="0.25">
      <c r="A110" s="42">
        <f t="shared" si="1"/>
        <v>108</v>
      </c>
      <c r="B110" s="8" t="s">
        <v>212</v>
      </c>
      <c r="C110" s="8" t="s">
        <v>224</v>
      </c>
      <c r="D110" s="8" t="s">
        <v>78</v>
      </c>
      <c r="E110" s="45" t="s">
        <v>231</v>
      </c>
      <c r="F110" s="45"/>
      <c r="G110" s="45"/>
      <c r="H110" s="45"/>
      <c r="I110" s="8" t="s">
        <v>79</v>
      </c>
      <c r="J110" s="46" t="s">
        <v>15</v>
      </c>
      <c r="K110" s="53">
        <f>L110+M110+N110+O110</f>
        <v>4</v>
      </c>
      <c r="L110" s="53">
        <v>1</v>
      </c>
      <c r="M110" s="53">
        <v>1</v>
      </c>
      <c r="N110" s="53">
        <v>1</v>
      </c>
      <c r="O110" s="53">
        <v>1</v>
      </c>
      <c r="P110" s="46" t="s">
        <v>228</v>
      </c>
      <c r="Q110" s="10" t="s">
        <v>231</v>
      </c>
      <c r="R110" s="8" t="s">
        <v>271</v>
      </c>
      <c r="S110" s="11">
        <v>0.3</v>
      </c>
      <c r="T110" s="30" t="s">
        <v>256</v>
      </c>
      <c r="U110" s="25" t="s">
        <v>256</v>
      </c>
      <c r="V110" s="10"/>
      <c r="W110" s="8"/>
      <c r="X110" s="8"/>
      <c r="Y110" s="8" t="s">
        <v>218</v>
      </c>
      <c r="Z110" s="8"/>
      <c r="AA110" s="8"/>
      <c r="AB110" s="8"/>
      <c r="AC110" s="8"/>
      <c r="AD110" s="8" t="s">
        <v>218</v>
      </c>
      <c r="AE110" s="8"/>
      <c r="AF110" s="8"/>
      <c r="AG110" s="8"/>
    </row>
    <row r="111" spans="1:33" s="1" customFormat="1" ht="30" x14ac:dyDescent="0.25">
      <c r="A111" s="42">
        <f t="shared" si="1"/>
        <v>109</v>
      </c>
      <c r="B111" s="8" t="s">
        <v>212</v>
      </c>
      <c r="C111" s="8" t="s">
        <v>224</v>
      </c>
      <c r="D111" s="8" t="s">
        <v>78</v>
      </c>
      <c r="E111" s="45" t="s">
        <v>231</v>
      </c>
      <c r="F111" s="45"/>
      <c r="G111" s="45"/>
      <c r="H111" s="45"/>
      <c r="I111" s="8" t="s">
        <v>79</v>
      </c>
      <c r="J111" s="47"/>
      <c r="K111" s="53"/>
      <c r="L111" s="53"/>
      <c r="M111" s="53">
        <v>0.25</v>
      </c>
      <c r="N111" s="53">
        <v>0.25</v>
      </c>
      <c r="O111" s="53">
        <v>0.25</v>
      </c>
      <c r="P111" s="47"/>
      <c r="Q111" s="10" t="s">
        <v>231</v>
      </c>
      <c r="R111" s="8" t="s">
        <v>309</v>
      </c>
      <c r="S111" s="11">
        <v>0.7</v>
      </c>
      <c r="T111" s="25" t="s">
        <v>257</v>
      </c>
      <c r="U111" s="25" t="s">
        <v>264</v>
      </c>
      <c r="V111" s="10"/>
      <c r="W111" s="8"/>
      <c r="X111" s="8"/>
      <c r="Y111" s="8" t="s">
        <v>218</v>
      </c>
      <c r="Z111" s="8"/>
      <c r="AA111" s="8"/>
      <c r="AB111" s="8"/>
      <c r="AC111" s="8"/>
      <c r="AD111" s="8" t="s">
        <v>218</v>
      </c>
      <c r="AE111" s="8"/>
      <c r="AF111" s="8"/>
      <c r="AG111" s="8"/>
    </row>
    <row r="112" spans="1:33" s="1" customFormat="1" ht="30" x14ac:dyDescent="0.25">
      <c r="A112" s="42">
        <f t="shared" si="1"/>
        <v>110</v>
      </c>
      <c r="B112" s="8" t="s">
        <v>212</v>
      </c>
      <c r="C112" s="8" t="s">
        <v>224</v>
      </c>
      <c r="D112" s="8" t="s">
        <v>78</v>
      </c>
      <c r="E112" s="45" t="s">
        <v>231</v>
      </c>
      <c r="F112" s="45"/>
      <c r="G112" s="45"/>
      <c r="H112" s="45"/>
      <c r="I112" s="8" t="s">
        <v>79</v>
      </c>
      <c r="J112" s="46" t="s">
        <v>230</v>
      </c>
      <c r="K112" s="53">
        <f>L112+M112+N112+O112</f>
        <v>4</v>
      </c>
      <c r="L112" s="53">
        <v>1</v>
      </c>
      <c r="M112" s="53">
        <v>1</v>
      </c>
      <c r="N112" s="53">
        <v>1</v>
      </c>
      <c r="O112" s="53">
        <v>1</v>
      </c>
      <c r="P112" s="46" t="s">
        <v>230</v>
      </c>
      <c r="Q112" s="10" t="s">
        <v>231</v>
      </c>
      <c r="R112" s="8" t="s">
        <v>229</v>
      </c>
      <c r="S112" s="11">
        <v>0.3</v>
      </c>
      <c r="T112" s="30" t="s">
        <v>256</v>
      </c>
      <c r="U112" s="25" t="s">
        <v>256</v>
      </c>
      <c r="V112" s="10"/>
      <c r="W112" s="8"/>
      <c r="X112" s="8"/>
      <c r="Y112" s="8" t="s">
        <v>218</v>
      </c>
      <c r="Z112" s="8"/>
      <c r="AA112" s="8"/>
      <c r="AB112" s="8" t="s">
        <v>218</v>
      </c>
      <c r="AC112" s="8"/>
      <c r="AD112" s="8"/>
      <c r="AE112" s="8"/>
      <c r="AF112" s="8"/>
      <c r="AG112" s="8"/>
    </row>
    <row r="113" spans="1:33" s="1" customFormat="1" ht="30" x14ac:dyDescent="0.25">
      <c r="A113" s="42">
        <f t="shared" si="1"/>
        <v>111</v>
      </c>
      <c r="B113" s="8" t="s">
        <v>212</v>
      </c>
      <c r="C113" s="8" t="s">
        <v>224</v>
      </c>
      <c r="D113" s="8" t="s">
        <v>78</v>
      </c>
      <c r="E113" s="45" t="s">
        <v>231</v>
      </c>
      <c r="F113" s="45"/>
      <c r="G113" s="45"/>
      <c r="H113" s="45"/>
      <c r="I113" s="8" t="s">
        <v>79</v>
      </c>
      <c r="J113" s="47"/>
      <c r="K113" s="53"/>
      <c r="L113" s="53"/>
      <c r="M113" s="53">
        <v>0.25</v>
      </c>
      <c r="N113" s="53">
        <v>0.25</v>
      </c>
      <c r="O113" s="53">
        <v>0.25</v>
      </c>
      <c r="P113" s="47"/>
      <c r="Q113" s="10" t="s">
        <v>231</v>
      </c>
      <c r="R113" s="8" t="s">
        <v>310</v>
      </c>
      <c r="S113" s="11">
        <v>0.4</v>
      </c>
      <c r="T113" s="25" t="s">
        <v>257</v>
      </c>
      <c r="U113" s="25" t="s">
        <v>264</v>
      </c>
      <c r="V113" s="10"/>
      <c r="W113" s="8"/>
      <c r="X113" s="8"/>
      <c r="Y113" s="8" t="s">
        <v>218</v>
      </c>
      <c r="Z113" s="8"/>
      <c r="AA113" s="8"/>
      <c r="AB113" s="8" t="s">
        <v>218</v>
      </c>
      <c r="AC113" s="8"/>
      <c r="AD113" s="8"/>
      <c r="AE113" s="8"/>
      <c r="AF113" s="8"/>
      <c r="AG113" s="8"/>
    </row>
    <row r="114" spans="1:33" s="1" customFormat="1" ht="41.25" customHeight="1" x14ac:dyDescent="0.25">
      <c r="A114" s="42">
        <f t="shared" si="1"/>
        <v>112</v>
      </c>
      <c r="B114" s="33" t="s">
        <v>259</v>
      </c>
      <c r="C114" s="33" t="s">
        <v>224</v>
      </c>
      <c r="D114" s="33" t="s">
        <v>233</v>
      </c>
      <c r="E114" s="45" t="s">
        <v>231</v>
      </c>
      <c r="F114" s="45"/>
      <c r="G114" s="45"/>
      <c r="H114" s="45"/>
      <c r="I114" s="33" t="s">
        <v>259</v>
      </c>
      <c r="J114" s="122" t="s">
        <v>275</v>
      </c>
      <c r="K114" s="124">
        <v>1</v>
      </c>
      <c r="L114" s="124">
        <v>0.25</v>
      </c>
      <c r="M114" s="124">
        <v>0.25</v>
      </c>
      <c r="N114" s="124">
        <v>0.25</v>
      </c>
      <c r="O114" s="124">
        <v>0.25</v>
      </c>
      <c r="P114" s="122" t="s">
        <v>276</v>
      </c>
      <c r="Q114" s="35" t="s">
        <v>231</v>
      </c>
      <c r="R114" s="41" t="s">
        <v>311</v>
      </c>
      <c r="S114" s="34">
        <v>0.1</v>
      </c>
      <c r="T114" s="30" t="s">
        <v>256</v>
      </c>
      <c r="U114" s="25" t="s">
        <v>264</v>
      </c>
      <c r="V114" s="32"/>
      <c r="W114" s="33"/>
      <c r="X114" s="33"/>
      <c r="Y114" s="33"/>
      <c r="Z114" s="33"/>
      <c r="AA114" s="33"/>
      <c r="AB114" s="33"/>
      <c r="AC114" s="33"/>
      <c r="AD114" s="33"/>
      <c r="AE114" s="33"/>
      <c r="AF114" s="33"/>
      <c r="AG114" s="33"/>
    </row>
    <row r="115" spans="1:33" s="1" customFormat="1" ht="41.25" customHeight="1" x14ac:dyDescent="0.25">
      <c r="A115" s="42">
        <f t="shared" si="1"/>
        <v>113</v>
      </c>
      <c r="B115" s="33" t="s">
        <v>259</v>
      </c>
      <c r="C115" s="33" t="s">
        <v>224</v>
      </c>
      <c r="D115" s="33" t="s">
        <v>233</v>
      </c>
      <c r="E115" s="45" t="s">
        <v>231</v>
      </c>
      <c r="F115" s="45"/>
      <c r="G115" s="45"/>
      <c r="H115" s="45"/>
      <c r="I115" s="33" t="s">
        <v>259</v>
      </c>
      <c r="J115" s="123"/>
      <c r="K115" s="125"/>
      <c r="L115" s="125"/>
      <c r="M115" s="125"/>
      <c r="N115" s="125"/>
      <c r="O115" s="125"/>
      <c r="P115" s="123"/>
      <c r="Q115" s="35" t="s">
        <v>231</v>
      </c>
      <c r="R115" s="41" t="s">
        <v>272</v>
      </c>
      <c r="S115" s="34">
        <v>0.6</v>
      </c>
      <c r="T115" s="30" t="s">
        <v>256</v>
      </c>
      <c r="U115" s="25" t="s">
        <v>264</v>
      </c>
      <c r="V115" s="32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</row>
    <row r="116" spans="1:33" s="1" customFormat="1" ht="51.75" customHeight="1" x14ac:dyDescent="0.25">
      <c r="A116" s="42">
        <f t="shared" si="1"/>
        <v>114</v>
      </c>
      <c r="B116" s="33" t="s">
        <v>259</v>
      </c>
      <c r="C116" s="33" t="s">
        <v>224</v>
      </c>
      <c r="D116" s="33" t="s">
        <v>233</v>
      </c>
      <c r="E116" s="45" t="s">
        <v>231</v>
      </c>
      <c r="F116" s="45"/>
      <c r="G116" s="45"/>
      <c r="H116" s="45"/>
      <c r="I116" s="33" t="s">
        <v>259</v>
      </c>
      <c r="J116" s="123"/>
      <c r="K116" s="125"/>
      <c r="L116" s="125"/>
      <c r="M116" s="125"/>
      <c r="N116" s="125"/>
      <c r="O116" s="125"/>
      <c r="P116" s="123"/>
      <c r="Q116" s="35" t="s">
        <v>231</v>
      </c>
      <c r="R116" s="41" t="s">
        <v>273</v>
      </c>
      <c r="S116" s="34">
        <v>0.15</v>
      </c>
      <c r="T116" s="30" t="s">
        <v>256</v>
      </c>
      <c r="U116" s="25" t="s">
        <v>264</v>
      </c>
      <c r="V116" s="32"/>
      <c r="W116" s="33"/>
      <c r="X116" s="33"/>
      <c r="Y116" s="33"/>
      <c r="Z116" s="33"/>
      <c r="AA116" s="33"/>
      <c r="AB116" s="33"/>
      <c r="AC116" s="33"/>
      <c r="AD116" s="33"/>
      <c r="AE116" s="33"/>
      <c r="AF116" s="33"/>
      <c r="AG116" s="33"/>
    </row>
    <row r="117" spans="1:33" s="1" customFormat="1" ht="41.25" customHeight="1" x14ac:dyDescent="0.25">
      <c r="A117" s="42">
        <f t="shared" si="1"/>
        <v>115</v>
      </c>
      <c r="B117" s="33" t="s">
        <v>259</v>
      </c>
      <c r="C117" s="33" t="s">
        <v>224</v>
      </c>
      <c r="D117" s="33" t="s">
        <v>233</v>
      </c>
      <c r="E117" s="45" t="s">
        <v>231</v>
      </c>
      <c r="F117" s="45"/>
      <c r="G117" s="45"/>
      <c r="H117" s="45"/>
      <c r="I117" s="33" t="s">
        <v>259</v>
      </c>
      <c r="J117" s="123"/>
      <c r="K117" s="125"/>
      <c r="L117" s="125"/>
      <c r="M117" s="125"/>
      <c r="N117" s="125"/>
      <c r="O117" s="125"/>
      <c r="P117" s="123"/>
      <c r="Q117" s="35" t="s">
        <v>231</v>
      </c>
      <c r="R117" s="41" t="s">
        <v>274</v>
      </c>
      <c r="S117" s="34">
        <v>0.15</v>
      </c>
      <c r="T117" s="30" t="s">
        <v>256</v>
      </c>
      <c r="U117" s="25" t="s">
        <v>264</v>
      </c>
      <c r="V117" s="32"/>
      <c r="W117" s="33"/>
      <c r="X117" s="33"/>
      <c r="Y117" s="33"/>
      <c r="Z117" s="33"/>
      <c r="AA117" s="33"/>
      <c r="AB117" s="33"/>
      <c r="AC117" s="33"/>
      <c r="AD117" s="33"/>
      <c r="AE117" s="33"/>
      <c r="AF117" s="33"/>
      <c r="AG117" s="33"/>
    </row>
    <row r="118" spans="1:33" s="1" customFormat="1" ht="30" x14ac:dyDescent="0.25">
      <c r="A118" s="42">
        <f t="shared" si="1"/>
        <v>116</v>
      </c>
      <c r="B118" s="8" t="s">
        <v>210</v>
      </c>
      <c r="C118" s="8" t="s">
        <v>224</v>
      </c>
      <c r="D118" s="8" t="s">
        <v>233</v>
      </c>
      <c r="E118" s="45" t="s">
        <v>231</v>
      </c>
      <c r="F118" s="45"/>
      <c r="G118" s="45"/>
      <c r="H118" s="45"/>
      <c r="I118" s="13" t="s">
        <v>5</v>
      </c>
      <c r="J118" s="48" t="s">
        <v>238</v>
      </c>
      <c r="K118" s="49">
        <v>1</v>
      </c>
      <c r="L118" s="50">
        <v>0.25</v>
      </c>
      <c r="M118" s="50">
        <v>0.25</v>
      </c>
      <c r="N118" s="50">
        <v>0.25</v>
      </c>
      <c r="O118" s="50">
        <v>0.25</v>
      </c>
      <c r="P118" s="48" t="s">
        <v>238</v>
      </c>
      <c r="Q118" s="10" t="s">
        <v>231</v>
      </c>
      <c r="R118" s="10" t="s">
        <v>239</v>
      </c>
      <c r="S118" s="11">
        <v>6.6000000000000003E-2</v>
      </c>
      <c r="T118" s="25" t="s">
        <v>254</v>
      </c>
      <c r="U118" s="25" t="s">
        <v>255</v>
      </c>
      <c r="V118" s="8"/>
      <c r="W118" s="8" t="s">
        <v>218</v>
      </c>
      <c r="X118" s="8"/>
      <c r="Y118" s="8"/>
      <c r="Z118" s="8"/>
      <c r="AA118" s="8"/>
      <c r="AB118" s="8"/>
      <c r="AC118" s="8"/>
      <c r="AD118" s="8"/>
      <c r="AE118" s="8"/>
      <c r="AF118" s="8"/>
      <c r="AG118" s="8"/>
    </row>
    <row r="119" spans="1:33" s="1" customFormat="1" ht="30" x14ac:dyDescent="0.25">
      <c r="A119" s="42">
        <f t="shared" si="1"/>
        <v>117</v>
      </c>
      <c r="B119" s="8" t="s">
        <v>39</v>
      </c>
      <c r="C119" s="8" t="s">
        <v>224</v>
      </c>
      <c r="D119" s="8" t="s">
        <v>233</v>
      </c>
      <c r="E119" s="45" t="s">
        <v>231</v>
      </c>
      <c r="F119" s="45"/>
      <c r="G119" s="45"/>
      <c r="H119" s="45"/>
      <c r="I119" s="23" t="s">
        <v>39</v>
      </c>
      <c r="J119" s="48"/>
      <c r="K119" s="49"/>
      <c r="L119" s="51"/>
      <c r="M119" s="51"/>
      <c r="N119" s="51"/>
      <c r="O119" s="51"/>
      <c r="P119" s="48"/>
      <c r="Q119" s="10" t="s">
        <v>231</v>
      </c>
      <c r="R119" s="10" t="s">
        <v>240</v>
      </c>
      <c r="S119" s="11">
        <v>6.6000000000000003E-2</v>
      </c>
      <c r="T119" s="25" t="s">
        <v>254</v>
      </c>
      <c r="U119" s="25" t="s">
        <v>255</v>
      </c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</row>
    <row r="120" spans="1:33" s="1" customFormat="1" ht="34.5" customHeight="1" x14ac:dyDescent="0.25">
      <c r="A120" s="42">
        <f t="shared" si="1"/>
        <v>118</v>
      </c>
      <c r="B120" s="8" t="s">
        <v>200</v>
      </c>
      <c r="C120" s="8" t="s">
        <v>224</v>
      </c>
      <c r="D120" s="8" t="s">
        <v>233</v>
      </c>
      <c r="E120" s="45" t="s">
        <v>231</v>
      </c>
      <c r="F120" s="45"/>
      <c r="G120" s="45"/>
      <c r="H120" s="45"/>
      <c r="I120" s="16" t="s">
        <v>6</v>
      </c>
      <c r="J120" s="48"/>
      <c r="K120" s="49"/>
      <c r="L120" s="51"/>
      <c r="M120" s="51"/>
      <c r="N120" s="51"/>
      <c r="O120" s="51"/>
      <c r="P120" s="48"/>
      <c r="Q120" s="10" t="s">
        <v>231</v>
      </c>
      <c r="R120" s="10" t="s">
        <v>241</v>
      </c>
      <c r="S120" s="11">
        <v>6.6000000000000003E-2</v>
      </c>
      <c r="T120" s="25" t="s">
        <v>254</v>
      </c>
      <c r="U120" s="25" t="s">
        <v>255</v>
      </c>
      <c r="V120" s="10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</row>
    <row r="121" spans="1:33" s="1" customFormat="1" ht="30" x14ac:dyDescent="0.25">
      <c r="A121" s="42">
        <f t="shared" si="1"/>
        <v>119</v>
      </c>
      <c r="B121" s="8" t="s">
        <v>208</v>
      </c>
      <c r="C121" s="8" t="s">
        <v>224</v>
      </c>
      <c r="D121" s="8" t="s">
        <v>233</v>
      </c>
      <c r="E121" s="45" t="s">
        <v>231</v>
      </c>
      <c r="F121" s="45"/>
      <c r="G121" s="45"/>
      <c r="H121" s="45"/>
      <c r="I121" s="27" t="s">
        <v>101</v>
      </c>
      <c r="J121" s="48"/>
      <c r="K121" s="49"/>
      <c r="L121" s="51"/>
      <c r="M121" s="51"/>
      <c r="N121" s="51"/>
      <c r="O121" s="51"/>
      <c r="P121" s="48"/>
      <c r="Q121" s="10" t="s">
        <v>231</v>
      </c>
      <c r="R121" s="10" t="s">
        <v>242</v>
      </c>
      <c r="S121" s="11">
        <v>6.6000000000000003E-2</v>
      </c>
      <c r="T121" s="25" t="s">
        <v>254</v>
      </c>
      <c r="U121" s="25" t="s">
        <v>255</v>
      </c>
      <c r="V121" s="10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</row>
    <row r="122" spans="1:33" s="1" customFormat="1" ht="30" x14ac:dyDescent="0.25">
      <c r="A122" s="42">
        <f t="shared" si="1"/>
        <v>120</v>
      </c>
      <c r="B122" s="8" t="s">
        <v>36</v>
      </c>
      <c r="C122" s="8" t="s">
        <v>224</v>
      </c>
      <c r="D122" s="8" t="s">
        <v>233</v>
      </c>
      <c r="E122" s="45" t="s">
        <v>231</v>
      </c>
      <c r="F122" s="45"/>
      <c r="G122" s="45"/>
      <c r="H122" s="45"/>
      <c r="I122" s="26" t="s">
        <v>36</v>
      </c>
      <c r="J122" s="48"/>
      <c r="K122" s="49"/>
      <c r="L122" s="51"/>
      <c r="M122" s="51"/>
      <c r="N122" s="51"/>
      <c r="O122" s="51"/>
      <c r="P122" s="48"/>
      <c r="Q122" s="10" t="s">
        <v>231</v>
      </c>
      <c r="R122" s="10" t="s">
        <v>243</v>
      </c>
      <c r="S122" s="11">
        <v>6.6000000000000003E-2</v>
      </c>
      <c r="T122" s="25" t="s">
        <v>254</v>
      </c>
      <c r="U122" s="25" t="s">
        <v>255</v>
      </c>
      <c r="V122" s="10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</row>
    <row r="123" spans="1:33" s="1" customFormat="1" ht="30" x14ac:dyDescent="0.25">
      <c r="A123" s="42">
        <f t="shared" si="1"/>
        <v>121</v>
      </c>
      <c r="B123" s="8" t="s">
        <v>215</v>
      </c>
      <c r="C123" s="8" t="s">
        <v>224</v>
      </c>
      <c r="D123" s="8" t="s">
        <v>233</v>
      </c>
      <c r="E123" s="45" t="s">
        <v>231</v>
      </c>
      <c r="F123" s="45"/>
      <c r="G123" s="45"/>
      <c r="H123" s="45"/>
      <c r="I123" s="29" t="s">
        <v>201</v>
      </c>
      <c r="J123" s="48"/>
      <c r="K123" s="49"/>
      <c r="L123" s="51"/>
      <c r="M123" s="51"/>
      <c r="N123" s="51"/>
      <c r="O123" s="51"/>
      <c r="P123" s="48"/>
      <c r="Q123" s="10" t="s">
        <v>231</v>
      </c>
      <c r="R123" s="10" t="s">
        <v>244</v>
      </c>
      <c r="S123" s="11">
        <v>6.6000000000000003E-2</v>
      </c>
      <c r="T123" s="25" t="s">
        <v>254</v>
      </c>
      <c r="U123" s="25" t="s">
        <v>255</v>
      </c>
      <c r="V123" s="10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</row>
    <row r="124" spans="1:33" s="1" customFormat="1" ht="30" x14ac:dyDescent="0.25">
      <c r="A124" s="42">
        <f t="shared" si="1"/>
        <v>122</v>
      </c>
      <c r="B124" s="8" t="s">
        <v>209</v>
      </c>
      <c r="C124" s="8" t="s">
        <v>224</v>
      </c>
      <c r="D124" s="8" t="s">
        <v>233</v>
      </c>
      <c r="E124" s="45" t="s">
        <v>231</v>
      </c>
      <c r="F124" s="45"/>
      <c r="G124" s="45"/>
      <c r="H124" s="45"/>
      <c r="I124" s="28" t="s">
        <v>209</v>
      </c>
      <c r="J124" s="48"/>
      <c r="K124" s="49"/>
      <c r="L124" s="51"/>
      <c r="M124" s="51"/>
      <c r="N124" s="51"/>
      <c r="O124" s="51"/>
      <c r="P124" s="48"/>
      <c r="Q124" s="10" t="s">
        <v>231</v>
      </c>
      <c r="R124" s="10" t="s">
        <v>245</v>
      </c>
      <c r="S124" s="11">
        <v>6.6000000000000003E-2</v>
      </c>
      <c r="T124" s="25" t="s">
        <v>254</v>
      </c>
      <c r="U124" s="25" t="s">
        <v>255</v>
      </c>
      <c r="V124" s="10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</row>
    <row r="125" spans="1:33" s="1" customFormat="1" ht="30" x14ac:dyDescent="0.25">
      <c r="A125" s="42">
        <f t="shared" si="1"/>
        <v>123</v>
      </c>
      <c r="B125" s="8" t="s">
        <v>214</v>
      </c>
      <c r="C125" s="8" t="s">
        <v>224</v>
      </c>
      <c r="D125" s="8" t="s">
        <v>233</v>
      </c>
      <c r="E125" s="45" t="s">
        <v>231</v>
      </c>
      <c r="F125" s="45"/>
      <c r="G125" s="45"/>
      <c r="H125" s="45"/>
      <c r="I125" s="10" t="s">
        <v>157</v>
      </c>
      <c r="J125" s="48"/>
      <c r="K125" s="49"/>
      <c r="L125" s="51"/>
      <c r="M125" s="51"/>
      <c r="N125" s="51"/>
      <c r="O125" s="51"/>
      <c r="P125" s="48"/>
      <c r="Q125" s="10" t="s">
        <v>231</v>
      </c>
      <c r="R125" s="10" t="s">
        <v>246</v>
      </c>
      <c r="S125" s="11">
        <v>6.6000000000000003E-2</v>
      </c>
      <c r="T125" s="25" t="s">
        <v>254</v>
      </c>
      <c r="U125" s="25" t="s">
        <v>255</v>
      </c>
      <c r="V125" s="10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</row>
    <row r="126" spans="1:33" s="1" customFormat="1" ht="45" x14ac:dyDescent="0.25">
      <c r="A126" s="42">
        <f t="shared" si="1"/>
        <v>124</v>
      </c>
      <c r="B126" s="8" t="s">
        <v>206</v>
      </c>
      <c r="C126" s="8" t="s">
        <v>224</v>
      </c>
      <c r="D126" s="8" t="s">
        <v>233</v>
      </c>
      <c r="E126" s="45" t="s">
        <v>231</v>
      </c>
      <c r="F126" s="45"/>
      <c r="G126" s="45"/>
      <c r="H126" s="45"/>
      <c r="I126" s="10" t="s">
        <v>58</v>
      </c>
      <c r="J126" s="48"/>
      <c r="K126" s="49"/>
      <c r="L126" s="51"/>
      <c r="M126" s="51"/>
      <c r="N126" s="51"/>
      <c r="O126" s="51"/>
      <c r="P126" s="48"/>
      <c r="Q126" s="10" t="s">
        <v>231</v>
      </c>
      <c r="R126" s="10" t="s">
        <v>247</v>
      </c>
      <c r="S126" s="11">
        <v>6.6000000000000003E-2</v>
      </c>
      <c r="T126" s="25" t="s">
        <v>254</v>
      </c>
      <c r="U126" s="25" t="s">
        <v>255</v>
      </c>
      <c r="V126" s="10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</row>
    <row r="127" spans="1:33" s="1" customFormat="1" ht="30" x14ac:dyDescent="0.25">
      <c r="A127" s="42">
        <f t="shared" si="1"/>
        <v>125</v>
      </c>
      <c r="B127" s="8" t="s">
        <v>213</v>
      </c>
      <c r="C127" s="8" t="s">
        <v>224</v>
      </c>
      <c r="D127" s="8" t="s">
        <v>233</v>
      </c>
      <c r="E127" s="45" t="s">
        <v>231</v>
      </c>
      <c r="F127" s="45"/>
      <c r="G127" s="45"/>
      <c r="H127" s="45"/>
      <c r="I127" s="8" t="s">
        <v>79</v>
      </c>
      <c r="J127" s="48"/>
      <c r="K127" s="49"/>
      <c r="L127" s="51"/>
      <c r="M127" s="51"/>
      <c r="N127" s="51"/>
      <c r="O127" s="51"/>
      <c r="P127" s="48"/>
      <c r="Q127" s="10" t="s">
        <v>231</v>
      </c>
      <c r="R127" s="10" t="s">
        <v>248</v>
      </c>
      <c r="S127" s="11">
        <v>6.6000000000000003E-2</v>
      </c>
      <c r="T127" s="25" t="s">
        <v>254</v>
      </c>
      <c r="U127" s="25" t="s">
        <v>255</v>
      </c>
      <c r="V127" s="10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</row>
    <row r="128" spans="1:33" s="1" customFormat="1" ht="30" x14ac:dyDescent="0.25">
      <c r="A128" s="42">
        <f t="shared" si="1"/>
        <v>126</v>
      </c>
      <c r="B128" s="8" t="s">
        <v>207</v>
      </c>
      <c r="C128" s="8" t="s">
        <v>224</v>
      </c>
      <c r="D128" s="8" t="s">
        <v>233</v>
      </c>
      <c r="E128" s="45" t="s">
        <v>231</v>
      </c>
      <c r="F128" s="45"/>
      <c r="G128" s="45"/>
      <c r="H128" s="45"/>
      <c r="I128" s="18" t="s">
        <v>202</v>
      </c>
      <c r="J128" s="48"/>
      <c r="K128" s="49"/>
      <c r="L128" s="51"/>
      <c r="M128" s="51"/>
      <c r="N128" s="51"/>
      <c r="O128" s="51"/>
      <c r="P128" s="48"/>
      <c r="Q128" s="10" t="s">
        <v>231</v>
      </c>
      <c r="R128" s="10" t="s">
        <v>249</v>
      </c>
      <c r="S128" s="11">
        <v>6.6000000000000003E-2</v>
      </c>
      <c r="T128" s="25" t="s">
        <v>254</v>
      </c>
      <c r="U128" s="25" t="s">
        <v>255</v>
      </c>
      <c r="V128" s="10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</row>
    <row r="129" spans="1:33" s="1" customFormat="1" ht="30" x14ac:dyDescent="0.25">
      <c r="A129" s="42">
        <f t="shared" si="1"/>
        <v>127</v>
      </c>
      <c r="B129" s="8" t="s">
        <v>259</v>
      </c>
      <c r="C129" s="8" t="s">
        <v>224</v>
      </c>
      <c r="D129" s="8" t="s">
        <v>233</v>
      </c>
      <c r="E129" s="45" t="s">
        <v>231</v>
      </c>
      <c r="F129" s="45"/>
      <c r="G129" s="45"/>
      <c r="H129" s="45"/>
      <c r="I129" s="18" t="s">
        <v>202</v>
      </c>
      <c r="J129" s="48"/>
      <c r="K129" s="49"/>
      <c r="L129" s="51"/>
      <c r="M129" s="51"/>
      <c r="N129" s="51"/>
      <c r="O129" s="51"/>
      <c r="P129" s="48"/>
      <c r="Q129" s="10" t="s">
        <v>231</v>
      </c>
      <c r="R129" s="10" t="s">
        <v>250</v>
      </c>
      <c r="S129" s="11">
        <v>6.6000000000000003E-2</v>
      </c>
      <c r="T129" s="25" t="s">
        <v>254</v>
      </c>
      <c r="U129" s="25" t="s">
        <v>255</v>
      </c>
      <c r="V129" s="10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</row>
    <row r="130" spans="1:33" s="1" customFormat="1" ht="30" x14ac:dyDescent="0.25">
      <c r="A130" s="42">
        <f t="shared" si="1"/>
        <v>128</v>
      </c>
      <c r="B130" s="8" t="s">
        <v>95</v>
      </c>
      <c r="C130" s="8" t="s">
        <v>224</v>
      </c>
      <c r="D130" s="8" t="s">
        <v>233</v>
      </c>
      <c r="E130" s="45" t="s">
        <v>231</v>
      </c>
      <c r="F130" s="45"/>
      <c r="G130" s="45"/>
      <c r="H130" s="45"/>
      <c r="I130" s="19" t="s">
        <v>95</v>
      </c>
      <c r="J130" s="48"/>
      <c r="K130" s="49"/>
      <c r="L130" s="51"/>
      <c r="M130" s="51"/>
      <c r="N130" s="51"/>
      <c r="O130" s="51"/>
      <c r="P130" s="48"/>
      <c r="Q130" s="10" t="s">
        <v>231</v>
      </c>
      <c r="R130" s="10" t="s">
        <v>251</v>
      </c>
      <c r="S130" s="11">
        <v>6.6000000000000003E-2</v>
      </c>
      <c r="T130" s="25" t="s">
        <v>254</v>
      </c>
      <c r="U130" s="25" t="s">
        <v>255</v>
      </c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</row>
    <row r="131" spans="1:33" s="1" customFormat="1" ht="30" x14ac:dyDescent="0.25">
      <c r="A131" s="42">
        <f t="shared" si="1"/>
        <v>129</v>
      </c>
      <c r="B131" s="8" t="s">
        <v>212</v>
      </c>
      <c r="C131" s="8" t="s">
        <v>224</v>
      </c>
      <c r="D131" s="8" t="s">
        <v>233</v>
      </c>
      <c r="E131" s="45" t="s">
        <v>231</v>
      </c>
      <c r="F131" s="45"/>
      <c r="G131" s="45"/>
      <c r="H131" s="45"/>
      <c r="I131" s="8" t="s">
        <v>79</v>
      </c>
      <c r="J131" s="48"/>
      <c r="K131" s="49"/>
      <c r="L131" s="51"/>
      <c r="M131" s="51"/>
      <c r="N131" s="51"/>
      <c r="O131" s="51"/>
      <c r="P131" s="48"/>
      <c r="Q131" s="10" t="s">
        <v>231</v>
      </c>
      <c r="R131" s="10" t="s">
        <v>253</v>
      </c>
      <c r="S131" s="11">
        <v>6.6000000000000003E-2</v>
      </c>
      <c r="T131" s="25" t="s">
        <v>254</v>
      </c>
      <c r="U131" s="25" t="s">
        <v>255</v>
      </c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</row>
    <row r="132" spans="1:33" s="1" customFormat="1" ht="30" x14ac:dyDescent="0.25">
      <c r="A132" s="42">
        <f t="shared" si="1"/>
        <v>130</v>
      </c>
      <c r="B132" s="8" t="s">
        <v>174</v>
      </c>
      <c r="C132" s="8" t="s">
        <v>224</v>
      </c>
      <c r="D132" s="8" t="s">
        <v>233</v>
      </c>
      <c r="E132" s="45" t="s">
        <v>231</v>
      </c>
      <c r="F132" s="45"/>
      <c r="G132" s="45"/>
      <c r="H132" s="45"/>
      <c r="I132" s="8" t="s">
        <v>174</v>
      </c>
      <c r="J132" s="48"/>
      <c r="K132" s="49"/>
      <c r="L132" s="52"/>
      <c r="M132" s="52"/>
      <c r="N132" s="52"/>
      <c r="O132" s="52"/>
      <c r="P132" s="48"/>
      <c r="Q132" s="10" t="s">
        <v>231</v>
      </c>
      <c r="R132" s="10" t="s">
        <v>252</v>
      </c>
      <c r="S132" s="11">
        <v>6.6000000000000003E-2</v>
      </c>
      <c r="T132" s="25" t="s">
        <v>254</v>
      </c>
      <c r="U132" s="25" t="s">
        <v>255</v>
      </c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</row>
    <row r="133" spans="1:33" s="1" customFormat="1" ht="55.5" customHeight="1" x14ac:dyDescent="0.25">
      <c r="A133" s="42">
        <f t="shared" ref="A133:A156" si="2">+A132+1</f>
        <v>131</v>
      </c>
      <c r="B133" s="37" t="s">
        <v>210</v>
      </c>
      <c r="C133" s="37" t="s">
        <v>224</v>
      </c>
      <c r="D133" s="37" t="s">
        <v>237</v>
      </c>
      <c r="E133" s="45" t="s">
        <v>231</v>
      </c>
      <c r="F133" s="45"/>
      <c r="G133" s="45"/>
      <c r="H133" s="45"/>
      <c r="I133" s="38" t="s">
        <v>5</v>
      </c>
      <c r="J133" s="48" t="s">
        <v>289</v>
      </c>
      <c r="K133" s="49">
        <v>1</v>
      </c>
      <c r="L133" s="50">
        <v>0.25</v>
      </c>
      <c r="M133" s="50">
        <v>0.25</v>
      </c>
      <c r="N133" s="50">
        <v>0.25</v>
      </c>
      <c r="O133" s="50">
        <v>0.25</v>
      </c>
      <c r="P133" s="48" t="s">
        <v>289</v>
      </c>
      <c r="Q133" s="39" t="s">
        <v>231</v>
      </c>
      <c r="R133" s="39" t="s">
        <v>290</v>
      </c>
      <c r="S133" s="36">
        <v>6.6000000000000003E-2</v>
      </c>
      <c r="T133" s="25" t="s">
        <v>254</v>
      </c>
      <c r="U133" s="25" t="s">
        <v>255</v>
      </c>
      <c r="V133" s="37"/>
      <c r="W133" s="37" t="s">
        <v>218</v>
      </c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</row>
    <row r="134" spans="1:33" s="1" customFormat="1" ht="55.5" customHeight="1" x14ac:dyDescent="0.25">
      <c r="A134" s="42">
        <f t="shared" si="2"/>
        <v>132</v>
      </c>
      <c r="B134" s="37" t="s">
        <v>39</v>
      </c>
      <c r="C134" s="37" t="s">
        <v>224</v>
      </c>
      <c r="D134" s="37" t="s">
        <v>237</v>
      </c>
      <c r="E134" s="45" t="s">
        <v>231</v>
      </c>
      <c r="F134" s="45"/>
      <c r="G134" s="45"/>
      <c r="H134" s="45"/>
      <c r="I134" s="40" t="s">
        <v>39</v>
      </c>
      <c r="J134" s="48"/>
      <c r="K134" s="49"/>
      <c r="L134" s="51"/>
      <c r="M134" s="51"/>
      <c r="N134" s="51"/>
      <c r="O134" s="51"/>
      <c r="P134" s="48"/>
      <c r="Q134" s="39" t="s">
        <v>231</v>
      </c>
      <c r="R134" s="39" t="s">
        <v>291</v>
      </c>
      <c r="S134" s="36">
        <v>6.6000000000000003E-2</v>
      </c>
      <c r="T134" s="25" t="s">
        <v>254</v>
      </c>
      <c r="U134" s="25" t="s">
        <v>255</v>
      </c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</row>
    <row r="135" spans="1:33" s="1" customFormat="1" ht="55.5" customHeight="1" x14ac:dyDescent="0.25">
      <c r="A135" s="42">
        <f t="shared" si="2"/>
        <v>133</v>
      </c>
      <c r="B135" s="37" t="s">
        <v>200</v>
      </c>
      <c r="C135" s="37" t="s">
        <v>224</v>
      </c>
      <c r="D135" s="37" t="s">
        <v>237</v>
      </c>
      <c r="E135" s="45" t="s">
        <v>231</v>
      </c>
      <c r="F135" s="45"/>
      <c r="G135" s="45"/>
      <c r="H135" s="45"/>
      <c r="I135" s="16" t="s">
        <v>6</v>
      </c>
      <c r="J135" s="48"/>
      <c r="K135" s="49"/>
      <c r="L135" s="51"/>
      <c r="M135" s="51"/>
      <c r="N135" s="51"/>
      <c r="O135" s="51"/>
      <c r="P135" s="48"/>
      <c r="Q135" s="39" t="s">
        <v>231</v>
      </c>
      <c r="R135" s="39" t="s">
        <v>292</v>
      </c>
      <c r="S135" s="36">
        <v>6.6000000000000003E-2</v>
      </c>
      <c r="T135" s="25" t="s">
        <v>254</v>
      </c>
      <c r="U135" s="25" t="s">
        <v>255</v>
      </c>
      <c r="V135" s="39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</row>
    <row r="136" spans="1:33" s="1" customFormat="1" ht="55.5" customHeight="1" x14ac:dyDescent="0.25">
      <c r="A136" s="42">
        <f t="shared" si="2"/>
        <v>134</v>
      </c>
      <c r="B136" s="37" t="s">
        <v>208</v>
      </c>
      <c r="C136" s="37" t="s">
        <v>224</v>
      </c>
      <c r="D136" s="37" t="s">
        <v>237</v>
      </c>
      <c r="E136" s="45" t="s">
        <v>231</v>
      </c>
      <c r="F136" s="45"/>
      <c r="G136" s="45"/>
      <c r="H136" s="45"/>
      <c r="I136" s="27" t="s">
        <v>101</v>
      </c>
      <c r="J136" s="48"/>
      <c r="K136" s="49"/>
      <c r="L136" s="51"/>
      <c r="M136" s="51"/>
      <c r="N136" s="51"/>
      <c r="O136" s="51"/>
      <c r="P136" s="48"/>
      <c r="Q136" s="39" t="s">
        <v>231</v>
      </c>
      <c r="R136" s="39" t="s">
        <v>293</v>
      </c>
      <c r="S136" s="36">
        <v>6.6000000000000003E-2</v>
      </c>
      <c r="T136" s="25" t="s">
        <v>254</v>
      </c>
      <c r="U136" s="25" t="s">
        <v>255</v>
      </c>
      <c r="V136" s="39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</row>
    <row r="137" spans="1:33" s="1" customFormat="1" ht="55.5" customHeight="1" x14ac:dyDescent="0.25">
      <c r="A137" s="42">
        <f t="shared" si="2"/>
        <v>135</v>
      </c>
      <c r="B137" s="37" t="s">
        <v>36</v>
      </c>
      <c r="C137" s="37" t="s">
        <v>224</v>
      </c>
      <c r="D137" s="37" t="s">
        <v>237</v>
      </c>
      <c r="E137" s="45" t="s">
        <v>231</v>
      </c>
      <c r="F137" s="45"/>
      <c r="G137" s="45"/>
      <c r="H137" s="45"/>
      <c r="I137" s="26" t="s">
        <v>36</v>
      </c>
      <c r="J137" s="48"/>
      <c r="K137" s="49"/>
      <c r="L137" s="51"/>
      <c r="M137" s="51"/>
      <c r="N137" s="51"/>
      <c r="O137" s="51"/>
      <c r="P137" s="48"/>
      <c r="Q137" s="39" t="s">
        <v>231</v>
      </c>
      <c r="R137" s="39" t="s">
        <v>295</v>
      </c>
      <c r="S137" s="36">
        <v>6.6000000000000003E-2</v>
      </c>
      <c r="T137" s="25" t="s">
        <v>254</v>
      </c>
      <c r="U137" s="25" t="s">
        <v>255</v>
      </c>
      <c r="V137" s="39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</row>
    <row r="138" spans="1:33" s="1" customFormat="1" ht="55.5" customHeight="1" x14ac:dyDescent="0.25">
      <c r="A138" s="42">
        <f t="shared" si="2"/>
        <v>136</v>
      </c>
      <c r="B138" s="37" t="s">
        <v>215</v>
      </c>
      <c r="C138" s="37" t="s">
        <v>224</v>
      </c>
      <c r="D138" s="37" t="s">
        <v>237</v>
      </c>
      <c r="E138" s="45" t="s">
        <v>231</v>
      </c>
      <c r="F138" s="45"/>
      <c r="G138" s="45"/>
      <c r="H138" s="45"/>
      <c r="I138" s="29" t="s">
        <v>201</v>
      </c>
      <c r="J138" s="48"/>
      <c r="K138" s="49"/>
      <c r="L138" s="51"/>
      <c r="M138" s="51"/>
      <c r="N138" s="51"/>
      <c r="O138" s="51"/>
      <c r="P138" s="48"/>
      <c r="Q138" s="39" t="s">
        <v>231</v>
      </c>
      <c r="R138" s="39" t="s">
        <v>294</v>
      </c>
      <c r="S138" s="36">
        <v>6.6000000000000003E-2</v>
      </c>
      <c r="T138" s="25" t="s">
        <v>254</v>
      </c>
      <c r="U138" s="25" t="s">
        <v>255</v>
      </c>
      <c r="V138" s="39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</row>
    <row r="139" spans="1:33" s="1" customFormat="1" ht="55.5" customHeight="1" x14ac:dyDescent="0.25">
      <c r="A139" s="42">
        <f t="shared" si="2"/>
        <v>137</v>
      </c>
      <c r="B139" s="37" t="s">
        <v>209</v>
      </c>
      <c r="C139" s="37" t="s">
        <v>224</v>
      </c>
      <c r="D139" s="37" t="s">
        <v>237</v>
      </c>
      <c r="E139" s="45" t="s">
        <v>231</v>
      </c>
      <c r="F139" s="45"/>
      <c r="G139" s="45"/>
      <c r="H139" s="45"/>
      <c r="I139" s="28" t="s">
        <v>209</v>
      </c>
      <c r="J139" s="48"/>
      <c r="K139" s="49"/>
      <c r="L139" s="51"/>
      <c r="M139" s="51"/>
      <c r="N139" s="51"/>
      <c r="O139" s="51"/>
      <c r="P139" s="48"/>
      <c r="Q139" s="39" t="s">
        <v>231</v>
      </c>
      <c r="R139" s="39" t="s">
        <v>296</v>
      </c>
      <c r="S139" s="36">
        <v>6.6000000000000003E-2</v>
      </c>
      <c r="T139" s="25" t="s">
        <v>254</v>
      </c>
      <c r="U139" s="25" t="s">
        <v>255</v>
      </c>
      <c r="V139" s="39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</row>
    <row r="140" spans="1:33" s="1" customFormat="1" ht="55.5" customHeight="1" x14ac:dyDescent="0.25">
      <c r="A140" s="42">
        <f t="shared" si="2"/>
        <v>138</v>
      </c>
      <c r="B140" s="37" t="s">
        <v>214</v>
      </c>
      <c r="C140" s="37" t="s">
        <v>224</v>
      </c>
      <c r="D140" s="37" t="s">
        <v>237</v>
      </c>
      <c r="E140" s="45" t="s">
        <v>231</v>
      </c>
      <c r="F140" s="45"/>
      <c r="G140" s="45"/>
      <c r="H140" s="45"/>
      <c r="I140" s="39" t="s">
        <v>157</v>
      </c>
      <c r="J140" s="48"/>
      <c r="K140" s="49"/>
      <c r="L140" s="51"/>
      <c r="M140" s="51"/>
      <c r="N140" s="51"/>
      <c r="O140" s="51"/>
      <c r="P140" s="48"/>
      <c r="Q140" s="39" t="s">
        <v>231</v>
      </c>
      <c r="R140" s="39" t="s">
        <v>297</v>
      </c>
      <c r="S140" s="36">
        <v>6.6000000000000003E-2</v>
      </c>
      <c r="T140" s="25" t="s">
        <v>254</v>
      </c>
      <c r="U140" s="25" t="s">
        <v>255</v>
      </c>
      <c r="V140" s="39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</row>
    <row r="141" spans="1:33" s="1" customFormat="1" ht="55.5" customHeight="1" x14ac:dyDescent="0.25">
      <c r="A141" s="42">
        <f t="shared" si="2"/>
        <v>139</v>
      </c>
      <c r="B141" s="37" t="s">
        <v>206</v>
      </c>
      <c r="C141" s="37" t="s">
        <v>224</v>
      </c>
      <c r="D141" s="37" t="s">
        <v>237</v>
      </c>
      <c r="E141" s="45" t="s">
        <v>231</v>
      </c>
      <c r="F141" s="45"/>
      <c r="G141" s="45"/>
      <c r="H141" s="45"/>
      <c r="I141" s="39" t="s">
        <v>58</v>
      </c>
      <c r="J141" s="48"/>
      <c r="K141" s="49"/>
      <c r="L141" s="51"/>
      <c r="M141" s="51"/>
      <c r="N141" s="51"/>
      <c r="O141" s="51"/>
      <c r="P141" s="48"/>
      <c r="Q141" s="39" t="s">
        <v>231</v>
      </c>
      <c r="R141" s="39" t="s">
        <v>298</v>
      </c>
      <c r="S141" s="36">
        <v>6.6000000000000003E-2</v>
      </c>
      <c r="T141" s="25" t="s">
        <v>254</v>
      </c>
      <c r="U141" s="25" t="s">
        <v>255</v>
      </c>
      <c r="V141" s="39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</row>
    <row r="142" spans="1:33" s="1" customFormat="1" ht="55.5" customHeight="1" x14ac:dyDescent="0.25">
      <c r="A142" s="42">
        <f t="shared" si="2"/>
        <v>140</v>
      </c>
      <c r="B142" s="37" t="s">
        <v>213</v>
      </c>
      <c r="C142" s="37" t="s">
        <v>224</v>
      </c>
      <c r="D142" s="37" t="s">
        <v>237</v>
      </c>
      <c r="E142" s="45" t="s">
        <v>231</v>
      </c>
      <c r="F142" s="45"/>
      <c r="G142" s="45"/>
      <c r="H142" s="45"/>
      <c r="I142" s="37" t="s">
        <v>79</v>
      </c>
      <c r="J142" s="48"/>
      <c r="K142" s="49"/>
      <c r="L142" s="51"/>
      <c r="M142" s="51"/>
      <c r="N142" s="51"/>
      <c r="O142" s="51"/>
      <c r="P142" s="48"/>
      <c r="Q142" s="39" t="s">
        <v>231</v>
      </c>
      <c r="R142" s="39" t="s">
        <v>299</v>
      </c>
      <c r="S142" s="36">
        <v>6.6000000000000003E-2</v>
      </c>
      <c r="T142" s="25" t="s">
        <v>254</v>
      </c>
      <c r="U142" s="25" t="s">
        <v>255</v>
      </c>
      <c r="V142" s="39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</row>
    <row r="143" spans="1:33" s="1" customFormat="1" ht="55.5" customHeight="1" x14ac:dyDescent="0.25">
      <c r="A143" s="42">
        <f t="shared" si="2"/>
        <v>141</v>
      </c>
      <c r="B143" s="37" t="s">
        <v>207</v>
      </c>
      <c r="C143" s="37" t="s">
        <v>224</v>
      </c>
      <c r="D143" s="37" t="s">
        <v>237</v>
      </c>
      <c r="E143" s="45" t="s">
        <v>231</v>
      </c>
      <c r="F143" s="45"/>
      <c r="G143" s="45"/>
      <c r="H143" s="45"/>
      <c r="I143" s="18" t="s">
        <v>202</v>
      </c>
      <c r="J143" s="48"/>
      <c r="K143" s="49"/>
      <c r="L143" s="51"/>
      <c r="M143" s="51"/>
      <c r="N143" s="51"/>
      <c r="O143" s="51"/>
      <c r="P143" s="48"/>
      <c r="Q143" s="39" t="s">
        <v>231</v>
      </c>
      <c r="R143" s="39" t="s">
        <v>300</v>
      </c>
      <c r="S143" s="36">
        <v>6.6000000000000003E-2</v>
      </c>
      <c r="T143" s="25" t="s">
        <v>254</v>
      </c>
      <c r="U143" s="25" t="s">
        <v>255</v>
      </c>
      <c r="V143" s="39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</row>
    <row r="144" spans="1:33" s="1" customFormat="1" ht="55.5" customHeight="1" x14ac:dyDescent="0.25">
      <c r="A144" s="42">
        <f t="shared" si="2"/>
        <v>142</v>
      </c>
      <c r="B144" s="37" t="s">
        <v>259</v>
      </c>
      <c r="C144" s="37" t="s">
        <v>224</v>
      </c>
      <c r="D144" s="37" t="s">
        <v>237</v>
      </c>
      <c r="E144" s="45" t="s">
        <v>231</v>
      </c>
      <c r="F144" s="45"/>
      <c r="G144" s="45"/>
      <c r="H144" s="45"/>
      <c r="I144" s="18" t="s">
        <v>202</v>
      </c>
      <c r="J144" s="48"/>
      <c r="K144" s="49"/>
      <c r="L144" s="51"/>
      <c r="M144" s="51"/>
      <c r="N144" s="51"/>
      <c r="O144" s="51"/>
      <c r="P144" s="48"/>
      <c r="Q144" s="39" t="s">
        <v>231</v>
      </c>
      <c r="R144" s="39" t="s">
        <v>301</v>
      </c>
      <c r="S144" s="36">
        <v>6.6000000000000003E-2</v>
      </c>
      <c r="T144" s="25" t="s">
        <v>254</v>
      </c>
      <c r="U144" s="25" t="s">
        <v>255</v>
      </c>
      <c r="V144" s="39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</row>
    <row r="145" spans="1:33" s="1" customFormat="1" ht="55.5" customHeight="1" x14ac:dyDescent="0.25">
      <c r="A145" s="42">
        <f t="shared" si="2"/>
        <v>143</v>
      </c>
      <c r="B145" s="37" t="s">
        <v>95</v>
      </c>
      <c r="C145" s="37" t="s">
        <v>224</v>
      </c>
      <c r="D145" s="37" t="s">
        <v>237</v>
      </c>
      <c r="E145" s="45" t="s">
        <v>231</v>
      </c>
      <c r="F145" s="45"/>
      <c r="G145" s="45"/>
      <c r="H145" s="45"/>
      <c r="I145" s="19" t="s">
        <v>95</v>
      </c>
      <c r="J145" s="48"/>
      <c r="K145" s="49"/>
      <c r="L145" s="51"/>
      <c r="M145" s="51"/>
      <c r="N145" s="51"/>
      <c r="O145" s="51"/>
      <c r="P145" s="48"/>
      <c r="Q145" s="39" t="s">
        <v>231</v>
      </c>
      <c r="R145" s="39" t="s">
        <v>302</v>
      </c>
      <c r="S145" s="36">
        <v>6.6000000000000003E-2</v>
      </c>
      <c r="T145" s="25" t="s">
        <v>254</v>
      </c>
      <c r="U145" s="25" t="s">
        <v>255</v>
      </c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</row>
    <row r="146" spans="1:33" s="1" customFormat="1" ht="55.5" customHeight="1" x14ac:dyDescent="0.25">
      <c r="A146" s="42">
        <f t="shared" si="2"/>
        <v>144</v>
      </c>
      <c r="B146" s="37" t="s">
        <v>212</v>
      </c>
      <c r="C146" s="37" t="s">
        <v>224</v>
      </c>
      <c r="D146" s="37" t="s">
        <v>237</v>
      </c>
      <c r="E146" s="45" t="s">
        <v>231</v>
      </c>
      <c r="F146" s="45"/>
      <c r="G146" s="45"/>
      <c r="H146" s="45"/>
      <c r="I146" s="37" t="s">
        <v>79</v>
      </c>
      <c r="J146" s="48"/>
      <c r="K146" s="49"/>
      <c r="L146" s="51"/>
      <c r="M146" s="51"/>
      <c r="N146" s="51"/>
      <c r="O146" s="51"/>
      <c r="P146" s="48"/>
      <c r="Q146" s="39" t="s">
        <v>231</v>
      </c>
      <c r="R146" s="39" t="s">
        <v>303</v>
      </c>
      <c r="S146" s="36">
        <v>6.6000000000000003E-2</v>
      </c>
      <c r="T146" s="25" t="s">
        <v>254</v>
      </c>
      <c r="U146" s="25" t="s">
        <v>255</v>
      </c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</row>
    <row r="147" spans="1:33" s="1" customFormat="1" ht="55.5" customHeight="1" x14ac:dyDescent="0.25">
      <c r="A147" s="42">
        <f t="shared" si="2"/>
        <v>145</v>
      </c>
      <c r="B147" s="37" t="s">
        <v>174</v>
      </c>
      <c r="C147" s="37" t="s">
        <v>224</v>
      </c>
      <c r="D147" s="37" t="s">
        <v>237</v>
      </c>
      <c r="E147" s="45" t="s">
        <v>231</v>
      </c>
      <c r="F147" s="45"/>
      <c r="G147" s="45"/>
      <c r="H147" s="45"/>
      <c r="I147" s="37" t="s">
        <v>174</v>
      </c>
      <c r="J147" s="48"/>
      <c r="K147" s="49"/>
      <c r="L147" s="52"/>
      <c r="M147" s="52"/>
      <c r="N147" s="52"/>
      <c r="O147" s="52"/>
      <c r="P147" s="48"/>
      <c r="Q147" s="39" t="s">
        <v>231</v>
      </c>
      <c r="R147" s="39" t="s">
        <v>304</v>
      </c>
      <c r="S147" s="36">
        <v>6.6000000000000003E-2</v>
      </c>
      <c r="T147" s="25" t="s">
        <v>254</v>
      </c>
      <c r="U147" s="25" t="s">
        <v>255</v>
      </c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</row>
    <row r="148" spans="1:33" s="1" customFormat="1" ht="55.5" customHeight="1" x14ac:dyDescent="0.25">
      <c r="A148" s="42">
        <f t="shared" si="2"/>
        <v>146</v>
      </c>
      <c r="B148" s="8" t="s">
        <v>206</v>
      </c>
      <c r="C148" s="8" t="s">
        <v>224</v>
      </c>
      <c r="D148" s="8" t="s">
        <v>237</v>
      </c>
      <c r="E148" s="45" t="s">
        <v>231</v>
      </c>
      <c r="F148" s="45"/>
      <c r="G148" s="45"/>
      <c r="H148" s="45"/>
      <c r="I148" s="10" t="s">
        <v>58</v>
      </c>
      <c r="J148" s="47" t="s">
        <v>278</v>
      </c>
      <c r="K148" s="51">
        <v>1</v>
      </c>
      <c r="L148" s="51">
        <v>0.25</v>
      </c>
      <c r="M148" s="51">
        <v>0.25</v>
      </c>
      <c r="N148" s="51">
        <v>0.25</v>
      </c>
      <c r="O148" s="51">
        <v>0.25</v>
      </c>
      <c r="P148" s="47" t="s">
        <v>277</v>
      </c>
      <c r="Q148" s="10" t="s">
        <v>231</v>
      </c>
      <c r="R148" s="8" t="s">
        <v>158</v>
      </c>
      <c r="S148" s="11">
        <v>0.25</v>
      </c>
      <c r="T148" s="30" t="s">
        <v>256</v>
      </c>
      <c r="U148" s="25" t="s">
        <v>264</v>
      </c>
      <c r="V148" s="8"/>
      <c r="W148" s="8"/>
      <c r="X148" s="8"/>
      <c r="Y148" s="8"/>
      <c r="Z148" s="8"/>
      <c r="AA148" s="8"/>
      <c r="AB148" s="8"/>
      <c r="AC148" s="8"/>
      <c r="AD148" s="8"/>
      <c r="AE148" s="8"/>
      <c r="AF148" s="8"/>
      <c r="AG148" s="8"/>
    </row>
    <row r="149" spans="1:33" s="1" customFormat="1" ht="45" x14ac:dyDescent="0.25">
      <c r="A149" s="42">
        <f t="shared" si="2"/>
        <v>147</v>
      </c>
      <c r="B149" s="10" t="s">
        <v>206</v>
      </c>
      <c r="C149" s="8" t="s">
        <v>224</v>
      </c>
      <c r="D149" s="8" t="s">
        <v>237</v>
      </c>
      <c r="E149" s="45" t="s">
        <v>231</v>
      </c>
      <c r="F149" s="45"/>
      <c r="G149" s="45"/>
      <c r="H149" s="45"/>
      <c r="I149" s="10" t="s">
        <v>58</v>
      </c>
      <c r="J149" s="47"/>
      <c r="K149" s="51"/>
      <c r="L149" s="51"/>
      <c r="M149" s="51"/>
      <c r="N149" s="51"/>
      <c r="O149" s="51"/>
      <c r="P149" s="47"/>
      <c r="Q149" s="10" t="s">
        <v>231</v>
      </c>
      <c r="R149" s="8" t="s">
        <v>59</v>
      </c>
      <c r="S149" s="11">
        <v>0.25</v>
      </c>
      <c r="T149" s="30" t="s">
        <v>256</v>
      </c>
      <c r="U149" s="25" t="s">
        <v>264</v>
      </c>
      <c r="V149" s="8"/>
      <c r="W149" s="8"/>
      <c r="X149" s="8"/>
      <c r="Y149" s="8"/>
      <c r="Z149" s="8"/>
      <c r="AA149" s="8"/>
      <c r="AB149" s="8"/>
      <c r="AC149" s="8"/>
      <c r="AD149" s="8"/>
      <c r="AE149" s="8"/>
      <c r="AF149" s="8"/>
      <c r="AG149" s="8"/>
    </row>
    <row r="150" spans="1:33" s="1" customFormat="1" ht="45" x14ac:dyDescent="0.25">
      <c r="A150" s="42">
        <f t="shared" si="2"/>
        <v>148</v>
      </c>
      <c r="B150" s="10" t="s">
        <v>206</v>
      </c>
      <c r="C150" s="8" t="s">
        <v>224</v>
      </c>
      <c r="D150" s="8" t="s">
        <v>237</v>
      </c>
      <c r="E150" s="45" t="s">
        <v>231</v>
      </c>
      <c r="F150" s="45"/>
      <c r="G150" s="45"/>
      <c r="H150" s="45"/>
      <c r="I150" s="10" t="s">
        <v>58</v>
      </c>
      <c r="J150" s="47"/>
      <c r="K150" s="51"/>
      <c r="L150" s="51"/>
      <c r="M150" s="51"/>
      <c r="N150" s="51"/>
      <c r="O150" s="51"/>
      <c r="P150" s="47"/>
      <c r="Q150" s="10" t="s">
        <v>231</v>
      </c>
      <c r="R150" s="8" t="s">
        <v>60</v>
      </c>
      <c r="S150" s="11">
        <v>0.25</v>
      </c>
      <c r="T150" s="30" t="s">
        <v>256</v>
      </c>
      <c r="U150" s="25" t="s">
        <v>264</v>
      </c>
      <c r="V150" s="8"/>
      <c r="W150" s="8"/>
      <c r="X150" s="8"/>
      <c r="Y150" s="8"/>
      <c r="Z150" s="8"/>
      <c r="AA150" s="8"/>
      <c r="AB150" s="8"/>
      <c r="AC150" s="8"/>
      <c r="AD150" s="8"/>
      <c r="AE150" s="8"/>
      <c r="AF150" s="8"/>
      <c r="AG150" s="8"/>
    </row>
    <row r="151" spans="1:33" s="1" customFormat="1" ht="45" x14ac:dyDescent="0.25">
      <c r="A151" s="42">
        <f t="shared" si="2"/>
        <v>149</v>
      </c>
      <c r="B151" s="10" t="s">
        <v>206</v>
      </c>
      <c r="C151" s="8" t="s">
        <v>224</v>
      </c>
      <c r="D151" s="8" t="s">
        <v>237</v>
      </c>
      <c r="E151" s="45" t="s">
        <v>231</v>
      </c>
      <c r="F151" s="45"/>
      <c r="G151" s="45"/>
      <c r="H151" s="45"/>
      <c r="I151" s="10" t="s">
        <v>58</v>
      </c>
      <c r="J151" s="54"/>
      <c r="K151" s="52"/>
      <c r="L151" s="52"/>
      <c r="M151" s="52"/>
      <c r="N151" s="52"/>
      <c r="O151" s="52"/>
      <c r="P151" s="54"/>
      <c r="Q151" s="10" t="s">
        <v>231</v>
      </c>
      <c r="R151" s="8" t="s">
        <v>198</v>
      </c>
      <c r="S151" s="11">
        <v>0.25</v>
      </c>
      <c r="T151" s="30" t="s">
        <v>256</v>
      </c>
      <c r="U151" s="25" t="s">
        <v>264</v>
      </c>
      <c r="V151" s="8"/>
      <c r="W151" s="8"/>
      <c r="X151" s="8"/>
      <c r="Y151" s="8"/>
      <c r="Z151" s="8"/>
      <c r="AA151" s="8"/>
      <c r="AB151" s="8"/>
      <c r="AC151" s="8"/>
      <c r="AD151" s="8"/>
      <c r="AE151" s="8"/>
      <c r="AF151" s="8"/>
      <c r="AG151" s="8"/>
    </row>
    <row r="152" spans="1:33" s="1" customFormat="1" ht="39" customHeight="1" x14ac:dyDescent="0.25">
      <c r="A152" s="42">
        <f t="shared" si="2"/>
        <v>150</v>
      </c>
      <c r="B152" s="19" t="s">
        <v>95</v>
      </c>
      <c r="C152" s="37" t="s">
        <v>224</v>
      </c>
      <c r="D152" s="42" t="s">
        <v>233</v>
      </c>
      <c r="E152" s="45" t="s">
        <v>231</v>
      </c>
      <c r="F152" s="45"/>
      <c r="G152" s="45"/>
      <c r="H152" s="45"/>
      <c r="I152" s="19" t="s">
        <v>95</v>
      </c>
      <c r="J152" s="46" t="s">
        <v>284</v>
      </c>
      <c r="K152" s="53">
        <f>L152+M152+N152+O152</f>
        <v>4</v>
      </c>
      <c r="L152" s="53">
        <v>1</v>
      </c>
      <c r="M152" s="53">
        <v>1</v>
      </c>
      <c r="N152" s="53">
        <v>1</v>
      </c>
      <c r="O152" s="53">
        <v>1</v>
      </c>
      <c r="P152" s="46" t="s">
        <v>283</v>
      </c>
      <c r="Q152" s="39" t="s">
        <v>231</v>
      </c>
      <c r="R152" s="37" t="s">
        <v>279</v>
      </c>
      <c r="S152" s="36">
        <v>0.3</v>
      </c>
      <c r="T152" s="30" t="s">
        <v>256</v>
      </c>
      <c r="U152" s="30" t="s">
        <v>256</v>
      </c>
      <c r="V152" s="22"/>
    </row>
    <row r="153" spans="1:33" s="1" customFormat="1" ht="39" customHeight="1" x14ac:dyDescent="0.25">
      <c r="A153" s="42">
        <f t="shared" si="2"/>
        <v>151</v>
      </c>
      <c r="B153" s="19" t="s">
        <v>95</v>
      </c>
      <c r="C153" s="37" t="s">
        <v>224</v>
      </c>
      <c r="D153" s="42" t="s">
        <v>233</v>
      </c>
      <c r="E153" s="45" t="s">
        <v>231</v>
      </c>
      <c r="F153" s="45"/>
      <c r="G153" s="45"/>
      <c r="H153" s="45"/>
      <c r="I153" s="19" t="s">
        <v>95</v>
      </c>
      <c r="J153" s="47"/>
      <c r="K153" s="53"/>
      <c r="L153" s="53"/>
      <c r="M153" s="53">
        <v>0.25</v>
      </c>
      <c r="N153" s="53">
        <v>0.25</v>
      </c>
      <c r="O153" s="53">
        <v>0.25</v>
      </c>
      <c r="P153" s="47"/>
      <c r="Q153" s="39" t="s">
        <v>231</v>
      </c>
      <c r="R153" s="37" t="s">
        <v>285</v>
      </c>
      <c r="S153" s="36">
        <v>0.7</v>
      </c>
      <c r="T153" s="30" t="s">
        <v>256</v>
      </c>
      <c r="U153" s="25" t="s">
        <v>264</v>
      </c>
      <c r="V153" s="22"/>
    </row>
    <row r="154" spans="1:33" s="1" customFormat="1" ht="30" x14ac:dyDescent="0.25">
      <c r="A154" s="42">
        <f t="shared" si="2"/>
        <v>152</v>
      </c>
      <c r="B154" s="19" t="s">
        <v>95</v>
      </c>
      <c r="C154" s="37" t="s">
        <v>224</v>
      </c>
      <c r="D154" s="42" t="s">
        <v>233</v>
      </c>
      <c r="E154" s="45" t="s">
        <v>231</v>
      </c>
      <c r="F154" s="45"/>
      <c r="G154" s="45"/>
      <c r="H154" s="45"/>
      <c r="I154" s="19" t="s">
        <v>95</v>
      </c>
      <c r="J154" s="46" t="s">
        <v>286</v>
      </c>
      <c r="K154" s="53">
        <f>L154+M154+N154+O154</f>
        <v>4</v>
      </c>
      <c r="L154" s="53">
        <v>1</v>
      </c>
      <c r="M154" s="53">
        <v>1</v>
      </c>
      <c r="N154" s="53">
        <v>1</v>
      </c>
      <c r="O154" s="53">
        <v>1</v>
      </c>
      <c r="P154" s="46" t="s">
        <v>287</v>
      </c>
      <c r="Q154" s="39" t="s">
        <v>231</v>
      </c>
      <c r="R154" s="37" t="s">
        <v>280</v>
      </c>
      <c r="S154" s="36">
        <v>0.3</v>
      </c>
      <c r="T154" s="30" t="s">
        <v>256</v>
      </c>
      <c r="U154" s="30" t="s">
        <v>256</v>
      </c>
      <c r="V154" s="22"/>
    </row>
    <row r="155" spans="1:33" s="1" customFormat="1" ht="30" x14ac:dyDescent="0.25">
      <c r="A155" s="42">
        <f t="shared" si="2"/>
        <v>153</v>
      </c>
      <c r="B155" s="19" t="s">
        <v>95</v>
      </c>
      <c r="C155" s="37" t="s">
        <v>224</v>
      </c>
      <c r="D155" s="42" t="s">
        <v>233</v>
      </c>
      <c r="E155" s="45" t="s">
        <v>231</v>
      </c>
      <c r="F155" s="45"/>
      <c r="G155" s="45"/>
      <c r="H155" s="45"/>
      <c r="I155" s="19" t="s">
        <v>95</v>
      </c>
      <c r="J155" s="47"/>
      <c r="K155" s="53"/>
      <c r="L155" s="53"/>
      <c r="M155" s="53">
        <v>0.25</v>
      </c>
      <c r="N155" s="53">
        <v>0.25</v>
      </c>
      <c r="O155" s="53">
        <v>0.25</v>
      </c>
      <c r="P155" s="47"/>
      <c r="Q155" s="39" t="s">
        <v>231</v>
      </c>
      <c r="R155" s="37" t="s">
        <v>281</v>
      </c>
      <c r="S155" s="36">
        <v>0.7</v>
      </c>
      <c r="T155" s="30" t="s">
        <v>256</v>
      </c>
      <c r="U155" s="25" t="s">
        <v>264</v>
      </c>
      <c r="V155" s="22"/>
    </row>
    <row r="156" spans="1:33" s="1" customFormat="1" ht="64.5" customHeight="1" x14ac:dyDescent="0.25">
      <c r="A156" s="42">
        <f t="shared" si="2"/>
        <v>154</v>
      </c>
      <c r="B156" s="37" t="s">
        <v>174</v>
      </c>
      <c r="C156" s="37" t="s">
        <v>224</v>
      </c>
      <c r="D156" s="42" t="s">
        <v>233</v>
      </c>
      <c r="E156" s="45" t="s">
        <v>231</v>
      </c>
      <c r="F156" s="45"/>
      <c r="G156" s="45"/>
      <c r="H156" s="45"/>
      <c r="I156" s="37" t="s">
        <v>174</v>
      </c>
      <c r="J156" s="37" t="s">
        <v>282</v>
      </c>
      <c r="K156" s="44">
        <f>SUM(L156+M156+N156+O156)</f>
        <v>16</v>
      </c>
      <c r="L156" s="44">
        <v>4</v>
      </c>
      <c r="M156" s="44">
        <v>4</v>
      </c>
      <c r="N156" s="44">
        <v>4</v>
      </c>
      <c r="O156" s="44">
        <v>4</v>
      </c>
      <c r="P156" s="37" t="s">
        <v>288</v>
      </c>
      <c r="Q156" s="39" t="s">
        <v>231</v>
      </c>
      <c r="R156" s="37" t="s">
        <v>314</v>
      </c>
      <c r="S156" s="36">
        <v>1</v>
      </c>
      <c r="T156" s="30" t="s">
        <v>262</v>
      </c>
      <c r="U156" s="25" t="s">
        <v>264</v>
      </c>
      <c r="V156" s="22"/>
    </row>
    <row r="157" spans="1:33" s="1" customFormat="1" x14ac:dyDescent="0.25">
      <c r="S157" s="21"/>
      <c r="V157" s="22"/>
    </row>
    <row r="158" spans="1:33" s="1" customFormat="1" x14ac:dyDescent="0.25">
      <c r="S158" s="21"/>
      <c r="V158" s="22"/>
    </row>
    <row r="159" spans="1:33" s="1" customFormat="1" x14ac:dyDescent="0.25">
      <c r="S159" s="21"/>
      <c r="V159" s="22"/>
    </row>
    <row r="160" spans="1:33" s="1" customFormat="1" x14ac:dyDescent="0.25">
      <c r="S160" s="21"/>
      <c r="V160" s="22"/>
    </row>
    <row r="161" spans="19:22" s="1" customFormat="1" x14ac:dyDescent="0.25">
      <c r="S161" s="21"/>
      <c r="V161" s="22"/>
    </row>
    <row r="162" spans="19:22" s="1" customFormat="1" x14ac:dyDescent="0.25">
      <c r="S162" s="21"/>
      <c r="V162" s="22"/>
    </row>
    <row r="163" spans="19:22" s="1" customFormat="1" x14ac:dyDescent="0.25">
      <c r="S163" s="21"/>
      <c r="V163" s="22"/>
    </row>
    <row r="164" spans="19:22" s="1" customFormat="1" x14ac:dyDescent="0.25">
      <c r="S164" s="21"/>
      <c r="V164" s="22"/>
    </row>
    <row r="165" spans="19:22" s="1" customFormat="1" x14ac:dyDescent="0.25">
      <c r="S165" s="21"/>
      <c r="V165" s="22"/>
    </row>
    <row r="166" spans="19:22" s="1" customFormat="1" x14ac:dyDescent="0.25">
      <c r="S166" s="21"/>
      <c r="V166" s="22"/>
    </row>
    <row r="167" spans="19:22" s="1" customFormat="1" x14ac:dyDescent="0.25">
      <c r="S167" s="21"/>
      <c r="V167" s="22"/>
    </row>
    <row r="168" spans="19:22" s="1" customFormat="1" x14ac:dyDescent="0.25">
      <c r="S168" s="21"/>
      <c r="V168" s="22"/>
    </row>
    <row r="169" spans="19:22" s="1" customFormat="1" x14ac:dyDescent="0.25">
      <c r="S169" s="21"/>
      <c r="V169" s="22"/>
    </row>
    <row r="170" spans="19:22" s="1" customFormat="1" x14ac:dyDescent="0.25">
      <c r="S170" s="21"/>
      <c r="V170" s="22"/>
    </row>
    <row r="171" spans="19:22" s="1" customFormat="1" x14ac:dyDescent="0.25">
      <c r="S171" s="21"/>
      <c r="V171" s="22"/>
    </row>
    <row r="172" spans="19:22" s="1" customFormat="1" x14ac:dyDescent="0.25">
      <c r="S172" s="21"/>
      <c r="V172" s="22"/>
    </row>
    <row r="173" spans="19:22" s="1" customFormat="1" x14ac:dyDescent="0.25">
      <c r="S173" s="21"/>
      <c r="V173" s="22"/>
    </row>
    <row r="174" spans="19:22" s="1" customFormat="1" x14ac:dyDescent="0.25">
      <c r="S174" s="21"/>
      <c r="V174" s="22"/>
    </row>
    <row r="175" spans="19:22" s="1" customFormat="1" x14ac:dyDescent="0.25">
      <c r="S175" s="21"/>
      <c r="V175" s="22"/>
    </row>
    <row r="176" spans="19:22" s="1" customFormat="1" x14ac:dyDescent="0.25">
      <c r="S176" s="21"/>
      <c r="V176" s="22"/>
    </row>
    <row r="177" spans="19:22" s="1" customFormat="1" x14ac:dyDescent="0.25">
      <c r="S177" s="21"/>
      <c r="V177" s="22"/>
    </row>
    <row r="178" spans="19:22" s="1" customFormat="1" x14ac:dyDescent="0.25">
      <c r="S178" s="21"/>
      <c r="V178" s="22"/>
    </row>
    <row r="179" spans="19:22" s="1" customFormat="1" x14ac:dyDescent="0.25">
      <c r="S179" s="21"/>
      <c r="V179" s="22"/>
    </row>
    <row r="180" spans="19:22" s="1" customFormat="1" x14ac:dyDescent="0.25">
      <c r="S180" s="21"/>
      <c r="V180" s="22"/>
    </row>
    <row r="181" spans="19:22" s="1" customFormat="1" x14ac:dyDescent="0.25">
      <c r="S181" s="21"/>
      <c r="V181" s="22"/>
    </row>
    <row r="182" spans="19:22" s="1" customFormat="1" x14ac:dyDescent="0.25">
      <c r="S182" s="21"/>
      <c r="V182" s="22"/>
    </row>
    <row r="183" spans="19:22" s="1" customFormat="1" x14ac:dyDescent="0.25">
      <c r="S183" s="21"/>
      <c r="V183" s="22"/>
    </row>
    <row r="184" spans="19:22" s="1" customFormat="1" x14ac:dyDescent="0.25">
      <c r="S184" s="21"/>
      <c r="V184" s="22"/>
    </row>
    <row r="185" spans="19:22" s="1" customFormat="1" x14ac:dyDescent="0.25">
      <c r="S185" s="21"/>
      <c r="V185" s="22"/>
    </row>
    <row r="186" spans="19:22" s="1" customFormat="1" x14ac:dyDescent="0.25">
      <c r="S186" s="21"/>
      <c r="V186" s="22"/>
    </row>
    <row r="187" spans="19:22" s="1" customFormat="1" x14ac:dyDescent="0.25">
      <c r="S187" s="21"/>
      <c r="V187" s="22"/>
    </row>
    <row r="188" spans="19:22" s="1" customFormat="1" x14ac:dyDescent="0.25">
      <c r="S188" s="21"/>
      <c r="V188" s="22"/>
    </row>
    <row r="189" spans="19:22" s="1" customFormat="1" x14ac:dyDescent="0.25">
      <c r="S189" s="21"/>
      <c r="V189" s="22"/>
    </row>
    <row r="190" spans="19:22" s="1" customFormat="1" x14ac:dyDescent="0.25">
      <c r="S190" s="21"/>
      <c r="V190" s="22"/>
    </row>
    <row r="191" spans="19:22" s="1" customFormat="1" x14ac:dyDescent="0.25">
      <c r="S191" s="21"/>
      <c r="V191" s="22"/>
    </row>
    <row r="192" spans="19:22" s="1" customFormat="1" x14ac:dyDescent="0.25">
      <c r="S192" s="21"/>
      <c r="V192" s="22"/>
    </row>
    <row r="193" spans="19:22" s="1" customFormat="1" x14ac:dyDescent="0.25">
      <c r="S193" s="21"/>
      <c r="V193" s="22"/>
    </row>
    <row r="194" spans="19:22" s="1" customFormat="1" x14ac:dyDescent="0.25">
      <c r="S194" s="21"/>
      <c r="V194" s="22"/>
    </row>
    <row r="195" spans="19:22" s="1" customFormat="1" x14ac:dyDescent="0.25">
      <c r="S195" s="21"/>
      <c r="V195" s="22"/>
    </row>
    <row r="196" spans="19:22" s="1" customFormat="1" x14ac:dyDescent="0.25">
      <c r="S196" s="21"/>
      <c r="V196" s="22"/>
    </row>
    <row r="197" spans="19:22" s="1" customFormat="1" x14ac:dyDescent="0.25">
      <c r="S197" s="21"/>
      <c r="V197" s="22"/>
    </row>
    <row r="198" spans="19:22" s="1" customFormat="1" x14ac:dyDescent="0.25">
      <c r="S198" s="21"/>
      <c r="V198" s="22"/>
    </row>
    <row r="199" spans="19:22" s="1" customFormat="1" x14ac:dyDescent="0.25">
      <c r="S199" s="21"/>
      <c r="V199" s="22"/>
    </row>
    <row r="200" spans="19:22" s="1" customFormat="1" x14ac:dyDescent="0.25">
      <c r="S200" s="21"/>
      <c r="V200" s="22"/>
    </row>
    <row r="201" spans="19:22" s="1" customFormat="1" x14ac:dyDescent="0.25">
      <c r="S201" s="21"/>
      <c r="V201" s="22"/>
    </row>
    <row r="202" spans="19:22" s="1" customFormat="1" x14ac:dyDescent="0.25">
      <c r="S202" s="21"/>
      <c r="V202" s="22"/>
    </row>
    <row r="203" spans="19:22" s="1" customFormat="1" x14ac:dyDescent="0.25">
      <c r="S203" s="21"/>
      <c r="V203" s="22"/>
    </row>
    <row r="204" spans="19:22" s="1" customFormat="1" x14ac:dyDescent="0.25">
      <c r="S204" s="21"/>
      <c r="V204" s="22"/>
    </row>
    <row r="205" spans="19:22" s="1" customFormat="1" x14ac:dyDescent="0.25">
      <c r="S205" s="21"/>
      <c r="V205" s="22"/>
    </row>
    <row r="206" spans="19:22" s="1" customFormat="1" x14ac:dyDescent="0.25">
      <c r="S206" s="21"/>
      <c r="V206" s="22"/>
    </row>
    <row r="207" spans="19:22" s="1" customFormat="1" x14ac:dyDescent="0.25">
      <c r="S207" s="21"/>
      <c r="V207" s="22"/>
    </row>
    <row r="208" spans="19:22" s="1" customFormat="1" x14ac:dyDescent="0.25">
      <c r="S208" s="21"/>
      <c r="V208" s="22"/>
    </row>
    <row r="209" spans="19:22" s="1" customFormat="1" x14ac:dyDescent="0.25">
      <c r="S209" s="21"/>
      <c r="V209" s="22"/>
    </row>
    <row r="210" spans="19:22" s="1" customFormat="1" x14ac:dyDescent="0.25">
      <c r="S210" s="21"/>
      <c r="V210" s="22"/>
    </row>
    <row r="211" spans="19:22" s="1" customFormat="1" x14ac:dyDescent="0.25">
      <c r="S211" s="21"/>
      <c r="V211" s="22"/>
    </row>
    <row r="212" spans="19:22" s="1" customFormat="1" x14ac:dyDescent="0.25">
      <c r="S212" s="21"/>
      <c r="V212" s="22"/>
    </row>
    <row r="213" spans="19:22" s="1" customFormat="1" x14ac:dyDescent="0.25">
      <c r="S213" s="21"/>
      <c r="V213" s="22"/>
    </row>
    <row r="214" spans="19:22" s="1" customFormat="1" x14ac:dyDescent="0.25">
      <c r="S214" s="21"/>
      <c r="V214" s="22"/>
    </row>
    <row r="215" spans="19:22" s="1" customFormat="1" x14ac:dyDescent="0.25">
      <c r="S215" s="21"/>
      <c r="V215" s="22"/>
    </row>
    <row r="216" spans="19:22" s="1" customFormat="1" x14ac:dyDescent="0.25">
      <c r="S216" s="21"/>
      <c r="V216" s="22"/>
    </row>
    <row r="217" spans="19:22" s="1" customFormat="1" x14ac:dyDescent="0.25">
      <c r="S217" s="21"/>
      <c r="V217" s="22"/>
    </row>
    <row r="218" spans="19:22" s="1" customFormat="1" x14ac:dyDescent="0.25">
      <c r="S218" s="21"/>
      <c r="V218" s="22"/>
    </row>
    <row r="219" spans="19:22" s="1" customFormat="1" x14ac:dyDescent="0.25">
      <c r="S219" s="21"/>
      <c r="V219" s="22"/>
    </row>
    <row r="220" spans="19:22" s="1" customFormat="1" x14ac:dyDescent="0.25">
      <c r="S220" s="21"/>
      <c r="V220" s="22"/>
    </row>
    <row r="221" spans="19:22" s="1" customFormat="1" x14ac:dyDescent="0.25">
      <c r="S221" s="21"/>
      <c r="V221" s="22"/>
    </row>
    <row r="222" spans="19:22" s="1" customFormat="1" x14ac:dyDescent="0.25">
      <c r="S222" s="21"/>
      <c r="V222" s="22"/>
    </row>
    <row r="223" spans="19:22" s="1" customFormat="1" x14ac:dyDescent="0.25">
      <c r="S223" s="21"/>
      <c r="V223" s="22"/>
    </row>
    <row r="224" spans="19:22" s="1" customFormat="1" x14ac:dyDescent="0.25">
      <c r="S224" s="21"/>
      <c r="V224" s="22"/>
    </row>
    <row r="225" spans="19:22" s="1" customFormat="1" x14ac:dyDescent="0.25">
      <c r="S225" s="21"/>
      <c r="V225" s="22"/>
    </row>
    <row r="226" spans="19:22" s="1" customFormat="1" x14ac:dyDescent="0.25">
      <c r="S226" s="21"/>
      <c r="V226" s="22"/>
    </row>
    <row r="227" spans="19:22" s="1" customFormat="1" x14ac:dyDescent="0.25">
      <c r="S227" s="21"/>
      <c r="V227" s="22"/>
    </row>
    <row r="228" spans="19:22" s="1" customFormat="1" x14ac:dyDescent="0.25">
      <c r="S228" s="21"/>
      <c r="V228" s="22"/>
    </row>
    <row r="229" spans="19:22" s="1" customFormat="1" x14ac:dyDescent="0.25">
      <c r="S229" s="21"/>
      <c r="V229" s="22"/>
    </row>
    <row r="230" spans="19:22" s="1" customFormat="1" x14ac:dyDescent="0.25">
      <c r="S230" s="21"/>
      <c r="V230" s="22"/>
    </row>
    <row r="231" spans="19:22" s="1" customFormat="1" x14ac:dyDescent="0.25">
      <c r="S231" s="21"/>
      <c r="V231" s="22"/>
    </row>
    <row r="232" spans="19:22" s="1" customFormat="1" x14ac:dyDescent="0.25">
      <c r="S232" s="21"/>
      <c r="V232" s="22"/>
    </row>
    <row r="233" spans="19:22" s="1" customFormat="1" x14ac:dyDescent="0.25">
      <c r="S233" s="21"/>
      <c r="V233" s="22"/>
    </row>
    <row r="234" spans="19:22" s="1" customFormat="1" x14ac:dyDescent="0.25">
      <c r="S234" s="21"/>
      <c r="V234" s="22"/>
    </row>
    <row r="235" spans="19:22" s="1" customFormat="1" x14ac:dyDescent="0.25">
      <c r="S235" s="21"/>
      <c r="V235" s="22"/>
    </row>
    <row r="236" spans="19:22" s="1" customFormat="1" x14ac:dyDescent="0.25">
      <c r="S236" s="21"/>
      <c r="V236" s="22"/>
    </row>
    <row r="237" spans="19:22" s="1" customFormat="1" x14ac:dyDescent="0.25">
      <c r="S237" s="21"/>
      <c r="V237" s="22"/>
    </row>
    <row r="238" spans="19:22" s="1" customFormat="1" x14ac:dyDescent="0.25">
      <c r="S238" s="21"/>
      <c r="V238" s="22"/>
    </row>
    <row r="239" spans="19:22" s="1" customFormat="1" x14ac:dyDescent="0.25">
      <c r="S239" s="21"/>
      <c r="V239" s="22"/>
    </row>
    <row r="240" spans="19:22" s="1" customFormat="1" x14ac:dyDescent="0.25">
      <c r="S240" s="21"/>
      <c r="V240" s="22"/>
    </row>
    <row r="241" spans="19:22" s="1" customFormat="1" x14ac:dyDescent="0.25">
      <c r="S241" s="21"/>
      <c r="V241" s="22"/>
    </row>
    <row r="242" spans="19:22" s="1" customFormat="1" x14ac:dyDescent="0.25">
      <c r="S242" s="21"/>
      <c r="V242" s="22"/>
    </row>
    <row r="243" spans="19:22" s="1" customFormat="1" x14ac:dyDescent="0.25">
      <c r="S243" s="21"/>
      <c r="V243" s="22"/>
    </row>
    <row r="244" spans="19:22" s="1" customFormat="1" x14ac:dyDescent="0.25">
      <c r="S244" s="21"/>
      <c r="V244" s="22"/>
    </row>
    <row r="245" spans="19:22" s="1" customFormat="1" x14ac:dyDescent="0.25">
      <c r="S245" s="21"/>
      <c r="V245" s="22"/>
    </row>
    <row r="246" spans="19:22" s="1" customFormat="1" x14ac:dyDescent="0.25">
      <c r="S246" s="21"/>
      <c r="V246" s="22"/>
    </row>
    <row r="247" spans="19:22" s="1" customFormat="1" x14ac:dyDescent="0.25">
      <c r="S247" s="21"/>
      <c r="V247" s="22"/>
    </row>
    <row r="248" spans="19:22" s="1" customFormat="1" x14ac:dyDescent="0.25">
      <c r="S248" s="21"/>
      <c r="V248" s="22"/>
    </row>
    <row r="249" spans="19:22" s="1" customFormat="1" x14ac:dyDescent="0.25">
      <c r="S249" s="21"/>
      <c r="V249" s="22"/>
    </row>
    <row r="250" spans="19:22" s="1" customFormat="1" x14ac:dyDescent="0.25">
      <c r="S250" s="21"/>
      <c r="V250" s="22"/>
    </row>
    <row r="251" spans="19:22" s="1" customFormat="1" x14ac:dyDescent="0.25">
      <c r="S251" s="21"/>
      <c r="V251" s="22"/>
    </row>
    <row r="252" spans="19:22" s="1" customFormat="1" x14ac:dyDescent="0.25">
      <c r="S252" s="21"/>
      <c r="V252" s="22"/>
    </row>
    <row r="253" spans="19:22" s="1" customFormat="1" x14ac:dyDescent="0.25">
      <c r="S253" s="21"/>
      <c r="V253" s="22"/>
    </row>
    <row r="254" spans="19:22" s="1" customFormat="1" x14ac:dyDescent="0.25">
      <c r="S254" s="21"/>
      <c r="V254" s="22"/>
    </row>
    <row r="255" spans="19:22" s="1" customFormat="1" x14ac:dyDescent="0.25">
      <c r="S255" s="21"/>
      <c r="V255" s="22"/>
    </row>
    <row r="256" spans="19:22" s="1" customFormat="1" x14ac:dyDescent="0.25">
      <c r="S256" s="21"/>
      <c r="V256" s="22"/>
    </row>
    <row r="257" spans="19:22" s="1" customFormat="1" x14ac:dyDescent="0.25">
      <c r="S257" s="21"/>
      <c r="V257" s="22"/>
    </row>
    <row r="258" spans="19:22" s="1" customFormat="1" x14ac:dyDescent="0.25">
      <c r="S258" s="21"/>
      <c r="V258" s="22"/>
    </row>
    <row r="259" spans="19:22" s="1" customFormat="1" x14ac:dyDescent="0.25">
      <c r="S259" s="21"/>
      <c r="V259" s="22"/>
    </row>
    <row r="260" spans="19:22" s="1" customFormat="1" x14ac:dyDescent="0.25">
      <c r="S260" s="21"/>
      <c r="V260" s="22"/>
    </row>
    <row r="261" spans="19:22" s="1" customFormat="1" x14ac:dyDescent="0.25">
      <c r="S261" s="21"/>
      <c r="V261" s="22"/>
    </row>
    <row r="262" spans="19:22" s="1" customFormat="1" x14ac:dyDescent="0.25">
      <c r="S262" s="21"/>
      <c r="V262" s="22"/>
    </row>
    <row r="263" spans="19:22" s="1" customFormat="1" x14ac:dyDescent="0.25">
      <c r="S263" s="21"/>
      <c r="V263" s="22"/>
    </row>
    <row r="264" spans="19:22" s="1" customFormat="1" x14ac:dyDescent="0.25">
      <c r="S264" s="21"/>
      <c r="V264" s="22"/>
    </row>
    <row r="265" spans="19:22" s="1" customFormat="1" x14ac:dyDescent="0.25">
      <c r="S265" s="21"/>
      <c r="V265" s="22"/>
    </row>
    <row r="266" spans="19:22" s="1" customFormat="1" x14ac:dyDescent="0.25">
      <c r="S266" s="21"/>
      <c r="V266" s="22"/>
    </row>
    <row r="267" spans="19:22" s="1" customFormat="1" x14ac:dyDescent="0.25">
      <c r="S267" s="21"/>
      <c r="V267" s="22"/>
    </row>
    <row r="268" spans="19:22" s="1" customFormat="1" x14ac:dyDescent="0.25">
      <c r="S268" s="21"/>
      <c r="V268" s="22"/>
    </row>
    <row r="269" spans="19:22" s="1" customFormat="1" x14ac:dyDescent="0.25">
      <c r="S269" s="21"/>
      <c r="V269" s="22"/>
    </row>
    <row r="270" spans="19:22" s="1" customFormat="1" x14ac:dyDescent="0.25">
      <c r="S270" s="21"/>
      <c r="V270" s="22"/>
    </row>
    <row r="271" spans="19:22" s="1" customFormat="1" x14ac:dyDescent="0.25">
      <c r="S271" s="21"/>
      <c r="V271" s="22"/>
    </row>
    <row r="272" spans="19:22" s="1" customFormat="1" x14ac:dyDescent="0.25">
      <c r="S272" s="21"/>
      <c r="V272" s="22"/>
    </row>
    <row r="273" spans="19:22" s="1" customFormat="1" x14ac:dyDescent="0.25">
      <c r="S273" s="21"/>
      <c r="V273" s="22"/>
    </row>
    <row r="274" spans="19:22" s="1" customFormat="1" x14ac:dyDescent="0.25">
      <c r="S274" s="21"/>
      <c r="V274" s="22"/>
    </row>
    <row r="275" spans="19:22" s="1" customFormat="1" x14ac:dyDescent="0.25">
      <c r="S275" s="21"/>
      <c r="V275" s="22"/>
    </row>
    <row r="276" spans="19:22" s="1" customFormat="1" x14ac:dyDescent="0.25">
      <c r="S276" s="21"/>
      <c r="V276" s="22"/>
    </row>
    <row r="277" spans="19:22" s="1" customFormat="1" x14ac:dyDescent="0.25">
      <c r="S277" s="21"/>
      <c r="V277" s="22"/>
    </row>
    <row r="278" spans="19:22" s="1" customFormat="1" x14ac:dyDescent="0.25">
      <c r="S278" s="21"/>
      <c r="V278" s="22"/>
    </row>
    <row r="279" spans="19:22" s="1" customFormat="1" x14ac:dyDescent="0.25">
      <c r="S279" s="21"/>
      <c r="V279" s="22"/>
    </row>
    <row r="280" spans="19:22" s="1" customFormat="1" x14ac:dyDescent="0.25">
      <c r="S280" s="21"/>
      <c r="V280" s="22"/>
    </row>
    <row r="281" spans="19:22" s="1" customFormat="1" x14ac:dyDescent="0.25">
      <c r="S281" s="21"/>
      <c r="V281" s="22"/>
    </row>
    <row r="282" spans="19:22" s="1" customFormat="1" x14ac:dyDescent="0.25">
      <c r="S282" s="21"/>
      <c r="V282" s="22"/>
    </row>
    <row r="283" spans="19:22" s="1" customFormat="1" x14ac:dyDescent="0.25">
      <c r="S283" s="21"/>
      <c r="V283" s="22"/>
    </row>
    <row r="284" spans="19:22" s="1" customFormat="1" x14ac:dyDescent="0.25">
      <c r="S284" s="21"/>
      <c r="V284" s="22"/>
    </row>
    <row r="285" spans="19:22" s="1" customFormat="1" x14ac:dyDescent="0.25">
      <c r="S285" s="21"/>
      <c r="V285" s="22"/>
    </row>
    <row r="286" spans="19:22" s="1" customFormat="1" x14ac:dyDescent="0.25">
      <c r="S286" s="21"/>
      <c r="V286" s="22"/>
    </row>
    <row r="287" spans="19:22" s="1" customFormat="1" x14ac:dyDescent="0.25">
      <c r="S287" s="21"/>
      <c r="V287" s="22"/>
    </row>
    <row r="288" spans="19:22" s="1" customFormat="1" x14ac:dyDescent="0.25">
      <c r="S288" s="21"/>
      <c r="V288" s="22"/>
    </row>
    <row r="289" spans="19:22" s="1" customFormat="1" x14ac:dyDescent="0.25">
      <c r="S289" s="21"/>
      <c r="V289" s="22"/>
    </row>
    <row r="290" spans="19:22" s="1" customFormat="1" x14ac:dyDescent="0.25">
      <c r="S290" s="21"/>
      <c r="V290" s="22"/>
    </row>
    <row r="291" spans="19:22" s="1" customFormat="1" x14ac:dyDescent="0.25">
      <c r="S291" s="21"/>
      <c r="V291" s="22"/>
    </row>
    <row r="292" spans="19:22" s="1" customFormat="1" x14ac:dyDescent="0.25">
      <c r="S292" s="21"/>
      <c r="V292" s="22"/>
    </row>
    <row r="293" spans="19:22" s="1" customFormat="1" x14ac:dyDescent="0.25">
      <c r="S293" s="21"/>
      <c r="V293" s="22"/>
    </row>
    <row r="294" spans="19:22" s="1" customFormat="1" x14ac:dyDescent="0.25">
      <c r="S294" s="21"/>
      <c r="V294" s="22"/>
    </row>
    <row r="295" spans="19:22" s="1" customFormat="1" x14ac:dyDescent="0.25">
      <c r="S295" s="21"/>
      <c r="V295" s="22"/>
    </row>
    <row r="296" spans="19:22" s="1" customFormat="1" x14ac:dyDescent="0.25">
      <c r="S296" s="21"/>
      <c r="V296" s="22"/>
    </row>
    <row r="297" spans="19:22" s="1" customFormat="1" x14ac:dyDescent="0.25">
      <c r="S297" s="21"/>
      <c r="V297" s="22"/>
    </row>
    <row r="298" spans="19:22" s="1" customFormat="1" x14ac:dyDescent="0.25">
      <c r="S298" s="21"/>
      <c r="V298" s="22"/>
    </row>
    <row r="299" spans="19:22" s="1" customFormat="1" x14ac:dyDescent="0.25">
      <c r="S299" s="21"/>
      <c r="V299" s="22"/>
    </row>
    <row r="300" spans="19:22" s="1" customFormat="1" x14ac:dyDescent="0.25">
      <c r="S300" s="21"/>
      <c r="V300" s="22"/>
    </row>
    <row r="301" spans="19:22" s="1" customFormat="1" x14ac:dyDescent="0.25">
      <c r="S301" s="21"/>
      <c r="V301" s="22"/>
    </row>
    <row r="302" spans="19:22" s="1" customFormat="1" x14ac:dyDescent="0.25">
      <c r="S302" s="21"/>
      <c r="V302" s="22"/>
    </row>
    <row r="303" spans="19:22" s="1" customFormat="1" x14ac:dyDescent="0.25">
      <c r="S303" s="21"/>
      <c r="V303" s="22"/>
    </row>
    <row r="304" spans="19:22" s="1" customFormat="1" x14ac:dyDescent="0.25">
      <c r="S304" s="21"/>
      <c r="V304" s="22"/>
    </row>
    <row r="305" spans="19:22" s="1" customFormat="1" x14ac:dyDescent="0.25">
      <c r="S305" s="21"/>
      <c r="V305" s="22"/>
    </row>
    <row r="306" spans="19:22" s="1" customFormat="1" x14ac:dyDescent="0.25">
      <c r="S306" s="21"/>
      <c r="V306" s="22"/>
    </row>
    <row r="307" spans="19:22" s="1" customFormat="1" x14ac:dyDescent="0.25">
      <c r="S307" s="21"/>
      <c r="V307" s="22"/>
    </row>
    <row r="308" spans="19:22" s="1" customFormat="1" x14ac:dyDescent="0.25">
      <c r="S308" s="21"/>
      <c r="V308" s="22"/>
    </row>
    <row r="309" spans="19:22" s="1" customFormat="1" x14ac:dyDescent="0.25">
      <c r="S309" s="21"/>
      <c r="V309" s="22"/>
    </row>
    <row r="310" spans="19:22" s="1" customFormat="1" x14ac:dyDescent="0.25">
      <c r="S310" s="21"/>
      <c r="V310" s="22"/>
    </row>
    <row r="311" spans="19:22" s="1" customFormat="1" x14ac:dyDescent="0.25">
      <c r="S311" s="21"/>
      <c r="V311" s="22"/>
    </row>
    <row r="312" spans="19:22" s="1" customFormat="1" x14ac:dyDescent="0.25">
      <c r="S312" s="21"/>
      <c r="V312" s="22"/>
    </row>
    <row r="313" spans="19:22" s="1" customFormat="1" x14ac:dyDescent="0.25">
      <c r="S313" s="21"/>
      <c r="V313" s="22"/>
    </row>
    <row r="314" spans="19:22" s="1" customFormat="1" x14ac:dyDescent="0.25">
      <c r="S314" s="21"/>
      <c r="V314" s="22"/>
    </row>
    <row r="315" spans="19:22" s="1" customFormat="1" x14ac:dyDescent="0.25">
      <c r="S315" s="21"/>
      <c r="V315" s="22"/>
    </row>
    <row r="316" spans="19:22" s="1" customFormat="1" x14ac:dyDescent="0.25">
      <c r="S316" s="21"/>
      <c r="V316" s="22"/>
    </row>
    <row r="317" spans="19:22" s="1" customFormat="1" x14ac:dyDescent="0.25">
      <c r="S317" s="21"/>
      <c r="V317" s="22"/>
    </row>
    <row r="318" spans="19:22" s="1" customFormat="1" x14ac:dyDescent="0.25">
      <c r="S318" s="21"/>
      <c r="V318" s="22"/>
    </row>
    <row r="319" spans="19:22" s="1" customFormat="1" x14ac:dyDescent="0.25">
      <c r="S319" s="21"/>
      <c r="V319" s="22"/>
    </row>
    <row r="320" spans="19:22" s="1" customFormat="1" x14ac:dyDescent="0.25">
      <c r="S320" s="21"/>
      <c r="V320" s="22"/>
    </row>
    <row r="321" spans="19:22" s="1" customFormat="1" x14ac:dyDescent="0.25">
      <c r="S321" s="21"/>
      <c r="V321" s="22"/>
    </row>
    <row r="322" spans="19:22" s="1" customFormat="1" x14ac:dyDescent="0.25">
      <c r="S322" s="21"/>
      <c r="V322" s="22"/>
    </row>
    <row r="323" spans="19:22" s="1" customFormat="1" x14ac:dyDescent="0.25">
      <c r="S323" s="21"/>
      <c r="V323" s="22"/>
    </row>
    <row r="324" spans="19:22" s="1" customFormat="1" x14ac:dyDescent="0.25">
      <c r="S324" s="21"/>
      <c r="V324" s="22"/>
    </row>
    <row r="325" spans="19:22" s="1" customFormat="1" x14ac:dyDescent="0.25">
      <c r="S325" s="21"/>
      <c r="V325" s="22"/>
    </row>
    <row r="326" spans="19:22" s="1" customFormat="1" x14ac:dyDescent="0.25">
      <c r="S326" s="21"/>
      <c r="V326" s="22"/>
    </row>
    <row r="327" spans="19:22" s="1" customFormat="1" x14ac:dyDescent="0.25">
      <c r="S327" s="21"/>
      <c r="V327" s="22"/>
    </row>
    <row r="328" spans="19:22" s="1" customFormat="1" x14ac:dyDescent="0.25">
      <c r="S328" s="21"/>
      <c r="V328" s="22"/>
    </row>
    <row r="329" spans="19:22" s="1" customFormat="1" x14ac:dyDescent="0.25">
      <c r="S329" s="21"/>
      <c r="V329" s="22"/>
    </row>
    <row r="330" spans="19:22" s="1" customFormat="1" x14ac:dyDescent="0.25">
      <c r="S330" s="21"/>
      <c r="V330" s="22"/>
    </row>
    <row r="331" spans="19:22" s="1" customFormat="1" x14ac:dyDescent="0.25">
      <c r="S331" s="21"/>
      <c r="V331" s="22"/>
    </row>
    <row r="332" spans="19:22" s="1" customFormat="1" x14ac:dyDescent="0.25">
      <c r="S332" s="21"/>
      <c r="V332" s="22"/>
    </row>
    <row r="333" spans="19:22" s="1" customFormat="1" x14ac:dyDescent="0.25">
      <c r="S333" s="21"/>
      <c r="V333" s="22"/>
    </row>
    <row r="334" spans="19:22" s="1" customFormat="1" x14ac:dyDescent="0.25">
      <c r="S334" s="21"/>
      <c r="V334" s="22"/>
    </row>
    <row r="335" spans="19:22" s="1" customFormat="1" x14ac:dyDescent="0.25">
      <c r="S335" s="21"/>
      <c r="V335" s="22"/>
    </row>
    <row r="336" spans="19:22" s="1" customFormat="1" x14ac:dyDescent="0.25">
      <c r="S336" s="21"/>
      <c r="V336" s="22"/>
    </row>
    <row r="337" spans="19:22" s="1" customFormat="1" x14ac:dyDescent="0.25">
      <c r="S337" s="21"/>
      <c r="V337" s="22"/>
    </row>
    <row r="338" spans="19:22" s="1" customFormat="1" x14ac:dyDescent="0.25">
      <c r="S338" s="21"/>
      <c r="V338" s="22"/>
    </row>
    <row r="339" spans="19:22" s="1" customFormat="1" x14ac:dyDescent="0.25">
      <c r="S339" s="21"/>
      <c r="V339" s="22"/>
    </row>
    <row r="340" spans="19:22" s="1" customFormat="1" x14ac:dyDescent="0.25">
      <c r="S340" s="21"/>
      <c r="V340" s="22"/>
    </row>
    <row r="341" spans="19:22" s="1" customFormat="1" x14ac:dyDescent="0.25">
      <c r="S341" s="21"/>
      <c r="V341" s="22"/>
    </row>
    <row r="342" spans="19:22" s="1" customFormat="1" x14ac:dyDescent="0.25">
      <c r="S342" s="21"/>
      <c r="V342" s="22"/>
    </row>
    <row r="343" spans="19:22" s="1" customFormat="1" x14ac:dyDescent="0.25">
      <c r="S343" s="21"/>
      <c r="V343" s="22"/>
    </row>
    <row r="344" spans="19:22" s="1" customFormat="1" x14ac:dyDescent="0.25">
      <c r="S344" s="21"/>
      <c r="V344" s="22"/>
    </row>
    <row r="345" spans="19:22" s="1" customFormat="1" x14ac:dyDescent="0.25">
      <c r="S345" s="21"/>
      <c r="V345" s="22"/>
    </row>
    <row r="346" spans="19:22" s="1" customFormat="1" x14ac:dyDescent="0.25">
      <c r="S346" s="21"/>
      <c r="V346" s="22"/>
    </row>
    <row r="347" spans="19:22" s="1" customFormat="1" x14ac:dyDescent="0.25">
      <c r="S347" s="21"/>
      <c r="V347" s="22"/>
    </row>
    <row r="348" spans="19:22" s="1" customFormat="1" x14ac:dyDescent="0.25">
      <c r="S348" s="21"/>
      <c r="V348" s="22"/>
    </row>
    <row r="349" spans="19:22" s="1" customFormat="1" x14ac:dyDescent="0.25">
      <c r="S349" s="21"/>
      <c r="V349" s="22"/>
    </row>
    <row r="350" spans="19:22" s="1" customFormat="1" x14ac:dyDescent="0.25">
      <c r="S350" s="21"/>
      <c r="V350" s="22"/>
    </row>
    <row r="351" spans="19:22" s="1" customFormat="1" x14ac:dyDescent="0.25">
      <c r="S351" s="21"/>
      <c r="V351" s="22"/>
    </row>
    <row r="352" spans="19:22" s="1" customFormat="1" x14ac:dyDescent="0.25">
      <c r="S352" s="21"/>
      <c r="V352" s="22"/>
    </row>
    <row r="353" spans="19:22" s="1" customFormat="1" x14ac:dyDescent="0.25">
      <c r="S353" s="21"/>
      <c r="V353" s="22"/>
    </row>
    <row r="354" spans="19:22" s="1" customFormat="1" x14ac:dyDescent="0.25">
      <c r="S354" s="21"/>
      <c r="V354" s="22"/>
    </row>
    <row r="355" spans="19:22" s="1" customFormat="1" x14ac:dyDescent="0.25">
      <c r="S355" s="21"/>
      <c r="V355" s="22"/>
    </row>
    <row r="356" spans="19:22" s="1" customFormat="1" x14ac:dyDescent="0.25">
      <c r="S356" s="21"/>
      <c r="V356" s="22"/>
    </row>
    <row r="357" spans="19:22" s="1" customFormat="1" x14ac:dyDescent="0.25">
      <c r="S357" s="21"/>
      <c r="V357" s="22"/>
    </row>
    <row r="358" spans="19:22" s="1" customFormat="1" x14ac:dyDescent="0.25">
      <c r="S358" s="21"/>
      <c r="V358" s="22"/>
    </row>
    <row r="359" spans="19:22" s="1" customFormat="1" x14ac:dyDescent="0.25">
      <c r="S359" s="21"/>
      <c r="V359" s="22"/>
    </row>
    <row r="360" spans="19:22" s="1" customFormat="1" x14ac:dyDescent="0.25">
      <c r="S360" s="21"/>
      <c r="V360" s="22"/>
    </row>
    <row r="361" spans="19:22" s="1" customFormat="1" x14ac:dyDescent="0.25">
      <c r="S361" s="21"/>
      <c r="V361" s="22"/>
    </row>
    <row r="362" spans="19:22" s="1" customFormat="1" x14ac:dyDescent="0.25">
      <c r="S362" s="21"/>
      <c r="V362" s="22"/>
    </row>
    <row r="363" spans="19:22" s="1" customFormat="1" x14ac:dyDescent="0.25">
      <c r="S363" s="21"/>
      <c r="V363" s="22"/>
    </row>
    <row r="364" spans="19:22" s="1" customFormat="1" x14ac:dyDescent="0.25">
      <c r="S364" s="21"/>
      <c r="V364" s="22"/>
    </row>
    <row r="365" spans="19:22" s="1" customFormat="1" x14ac:dyDescent="0.25">
      <c r="S365" s="21"/>
      <c r="V365" s="22"/>
    </row>
    <row r="366" spans="19:22" s="1" customFormat="1" x14ac:dyDescent="0.25">
      <c r="S366" s="21"/>
      <c r="V366" s="22"/>
    </row>
    <row r="367" spans="19:22" s="1" customFormat="1" x14ac:dyDescent="0.25">
      <c r="S367" s="21"/>
      <c r="V367" s="22"/>
    </row>
    <row r="368" spans="19:22" s="1" customFormat="1" x14ac:dyDescent="0.25">
      <c r="S368" s="21"/>
      <c r="V368" s="22"/>
    </row>
    <row r="369" spans="19:22" s="1" customFormat="1" x14ac:dyDescent="0.25">
      <c r="S369" s="21"/>
      <c r="V369" s="22"/>
    </row>
    <row r="370" spans="19:22" s="1" customFormat="1" x14ac:dyDescent="0.25">
      <c r="S370" s="21"/>
      <c r="V370" s="22"/>
    </row>
    <row r="371" spans="19:22" s="1" customFormat="1" x14ac:dyDescent="0.25">
      <c r="S371" s="21"/>
      <c r="V371" s="22"/>
    </row>
    <row r="372" spans="19:22" s="1" customFormat="1" x14ac:dyDescent="0.25">
      <c r="S372" s="21"/>
      <c r="V372" s="22"/>
    </row>
    <row r="373" spans="19:22" s="1" customFormat="1" x14ac:dyDescent="0.25">
      <c r="S373" s="21"/>
      <c r="V373" s="22"/>
    </row>
    <row r="374" spans="19:22" s="1" customFormat="1" x14ac:dyDescent="0.25">
      <c r="S374" s="21"/>
      <c r="V374" s="22"/>
    </row>
    <row r="375" spans="19:22" s="1" customFormat="1" x14ac:dyDescent="0.25">
      <c r="S375" s="21"/>
      <c r="V375" s="22"/>
    </row>
    <row r="376" spans="19:22" s="1" customFormat="1" x14ac:dyDescent="0.25">
      <c r="S376" s="21"/>
      <c r="V376" s="22"/>
    </row>
    <row r="377" spans="19:22" s="1" customFormat="1" x14ac:dyDescent="0.25">
      <c r="S377" s="21"/>
      <c r="V377" s="22"/>
    </row>
    <row r="378" spans="19:22" s="1" customFormat="1" x14ac:dyDescent="0.25">
      <c r="S378" s="21"/>
      <c r="V378" s="22"/>
    </row>
    <row r="379" spans="19:22" s="1" customFormat="1" x14ac:dyDescent="0.25">
      <c r="S379" s="21"/>
      <c r="V379" s="22"/>
    </row>
    <row r="380" spans="19:22" s="1" customFormat="1" x14ac:dyDescent="0.25">
      <c r="S380" s="21"/>
      <c r="V380" s="22"/>
    </row>
    <row r="381" spans="19:22" s="1" customFormat="1" x14ac:dyDescent="0.25">
      <c r="S381" s="21"/>
      <c r="V381" s="22"/>
    </row>
    <row r="382" spans="19:22" s="1" customFormat="1" x14ac:dyDescent="0.25">
      <c r="S382" s="21"/>
      <c r="V382" s="22"/>
    </row>
    <row r="383" spans="19:22" s="1" customFormat="1" x14ac:dyDescent="0.25">
      <c r="S383" s="21"/>
      <c r="V383" s="22"/>
    </row>
    <row r="384" spans="19:22" s="1" customFormat="1" x14ac:dyDescent="0.25">
      <c r="S384" s="21"/>
      <c r="V384" s="22"/>
    </row>
    <row r="385" spans="19:22" s="1" customFormat="1" x14ac:dyDescent="0.25">
      <c r="S385" s="21"/>
      <c r="V385" s="22"/>
    </row>
    <row r="386" spans="19:22" s="1" customFormat="1" x14ac:dyDescent="0.25">
      <c r="S386" s="21"/>
      <c r="V386" s="22"/>
    </row>
    <row r="387" spans="19:22" s="1" customFormat="1" x14ac:dyDescent="0.25">
      <c r="S387" s="21"/>
      <c r="V387" s="22"/>
    </row>
    <row r="388" spans="19:22" s="1" customFormat="1" x14ac:dyDescent="0.25">
      <c r="S388" s="21"/>
      <c r="V388" s="22"/>
    </row>
    <row r="389" spans="19:22" s="1" customFormat="1" x14ac:dyDescent="0.25">
      <c r="S389" s="21"/>
      <c r="V389" s="22"/>
    </row>
    <row r="390" spans="19:22" s="1" customFormat="1" x14ac:dyDescent="0.25">
      <c r="S390" s="21"/>
      <c r="V390" s="22"/>
    </row>
    <row r="391" spans="19:22" s="1" customFormat="1" x14ac:dyDescent="0.25">
      <c r="S391" s="21"/>
      <c r="V391" s="22"/>
    </row>
    <row r="392" spans="19:22" s="1" customFormat="1" x14ac:dyDescent="0.25">
      <c r="S392" s="21"/>
      <c r="V392" s="22"/>
    </row>
    <row r="393" spans="19:22" s="1" customFormat="1" x14ac:dyDescent="0.25">
      <c r="S393" s="21"/>
      <c r="V393" s="22"/>
    </row>
    <row r="394" spans="19:22" s="1" customFormat="1" x14ac:dyDescent="0.25">
      <c r="S394" s="21"/>
      <c r="V394" s="22"/>
    </row>
    <row r="395" spans="19:22" s="1" customFormat="1" x14ac:dyDescent="0.25">
      <c r="S395" s="21"/>
      <c r="V395" s="22"/>
    </row>
    <row r="396" spans="19:22" s="1" customFormat="1" x14ac:dyDescent="0.25">
      <c r="S396" s="21"/>
      <c r="V396" s="22"/>
    </row>
    <row r="397" spans="19:22" s="1" customFormat="1" x14ac:dyDescent="0.25">
      <c r="S397" s="21"/>
      <c r="V397" s="22"/>
    </row>
    <row r="398" spans="19:22" s="1" customFormat="1" x14ac:dyDescent="0.25">
      <c r="S398" s="21"/>
      <c r="V398" s="22"/>
    </row>
    <row r="399" spans="19:22" s="1" customFormat="1" x14ac:dyDescent="0.25">
      <c r="S399" s="21"/>
      <c r="V399" s="22"/>
    </row>
    <row r="400" spans="19:22" s="1" customFormat="1" x14ac:dyDescent="0.25">
      <c r="S400" s="21"/>
      <c r="V400" s="22"/>
    </row>
    <row r="401" spans="19:22" s="1" customFormat="1" x14ac:dyDescent="0.25">
      <c r="S401" s="21"/>
      <c r="V401" s="22"/>
    </row>
    <row r="402" spans="19:22" s="1" customFormat="1" x14ac:dyDescent="0.25">
      <c r="S402" s="21"/>
      <c r="V402" s="22"/>
    </row>
    <row r="403" spans="19:22" s="1" customFormat="1" x14ac:dyDescent="0.25">
      <c r="S403" s="21"/>
      <c r="V403" s="22"/>
    </row>
    <row r="404" spans="19:22" s="1" customFormat="1" x14ac:dyDescent="0.25">
      <c r="S404" s="21"/>
      <c r="V404" s="22"/>
    </row>
    <row r="405" spans="19:22" s="1" customFormat="1" x14ac:dyDescent="0.25">
      <c r="S405" s="21"/>
      <c r="V405" s="22"/>
    </row>
    <row r="406" spans="19:22" s="1" customFormat="1" x14ac:dyDescent="0.25">
      <c r="S406" s="21"/>
      <c r="V406" s="22"/>
    </row>
    <row r="407" spans="19:22" s="1" customFormat="1" x14ac:dyDescent="0.25">
      <c r="S407" s="21"/>
      <c r="V407" s="22"/>
    </row>
    <row r="408" spans="19:22" s="1" customFormat="1" x14ac:dyDescent="0.25">
      <c r="S408" s="21"/>
      <c r="V408" s="22"/>
    </row>
    <row r="409" spans="19:22" s="1" customFormat="1" x14ac:dyDescent="0.25">
      <c r="S409" s="21"/>
      <c r="V409" s="22"/>
    </row>
    <row r="410" spans="19:22" s="1" customFormat="1" x14ac:dyDescent="0.25">
      <c r="S410" s="21"/>
      <c r="V410" s="22"/>
    </row>
    <row r="411" spans="19:22" s="1" customFormat="1" x14ac:dyDescent="0.25">
      <c r="S411" s="21"/>
      <c r="V411" s="22"/>
    </row>
    <row r="412" spans="19:22" s="1" customFormat="1" x14ac:dyDescent="0.25">
      <c r="S412" s="21"/>
      <c r="V412" s="22"/>
    </row>
    <row r="413" spans="19:22" s="1" customFormat="1" x14ac:dyDescent="0.25">
      <c r="S413" s="21"/>
      <c r="V413" s="22"/>
    </row>
    <row r="414" spans="19:22" s="1" customFormat="1" x14ac:dyDescent="0.25">
      <c r="S414" s="21"/>
      <c r="V414" s="22"/>
    </row>
    <row r="415" spans="19:22" s="1" customFormat="1" x14ac:dyDescent="0.25">
      <c r="S415" s="21"/>
      <c r="V415" s="22"/>
    </row>
    <row r="416" spans="19:22" s="1" customFormat="1" x14ac:dyDescent="0.25">
      <c r="S416" s="21"/>
      <c r="V416" s="22"/>
    </row>
    <row r="417" spans="19:22" s="1" customFormat="1" x14ac:dyDescent="0.25">
      <c r="S417" s="21"/>
      <c r="V417" s="22"/>
    </row>
    <row r="418" spans="19:22" s="1" customFormat="1" x14ac:dyDescent="0.25">
      <c r="S418" s="21"/>
      <c r="V418" s="22"/>
    </row>
    <row r="419" spans="19:22" s="1" customFormat="1" x14ac:dyDescent="0.25">
      <c r="S419" s="21"/>
      <c r="V419" s="22"/>
    </row>
    <row r="420" spans="19:22" s="1" customFormat="1" x14ac:dyDescent="0.25">
      <c r="S420" s="21"/>
      <c r="V420" s="22"/>
    </row>
    <row r="421" spans="19:22" s="1" customFormat="1" x14ac:dyDescent="0.25">
      <c r="S421" s="21"/>
      <c r="V421" s="22"/>
    </row>
    <row r="422" spans="19:22" s="1" customFormat="1" x14ac:dyDescent="0.25">
      <c r="S422" s="21"/>
      <c r="V422" s="22"/>
    </row>
    <row r="423" spans="19:22" s="1" customFormat="1" x14ac:dyDescent="0.25">
      <c r="S423" s="21"/>
      <c r="V423" s="22"/>
    </row>
    <row r="424" spans="19:22" s="1" customFormat="1" x14ac:dyDescent="0.25">
      <c r="S424" s="21"/>
      <c r="V424" s="22"/>
    </row>
    <row r="425" spans="19:22" s="1" customFormat="1" x14ac:dyDescent="0.25">
      <c r="S425" s="21"/>
      <c r="V425" s="22"/>
    </row>
    <row r="426" spans="19:22" s="1" customFormat="1" x14ac:dyDescent="0.25">
      <c r="S426" s="21"/>
      <c r="V426" s="22"/>
    </row>
    <row r="427" spans="19:22" s="1" customFormat="1" x14ac:dyDescent="0.25">
      <c r="S427" s="21"/>
      <c r="V427" s="22"/>
    </row>
    <row r="428" spans="19:22" s="1" customFormat="1" x14ac:dyDescent="0.25">
      <c r="S428" s="21"/>
      <c r="V428" s="22"/>
    </row>
    <row r="429" spans="19:22" s="1" customFormat="1" x14ac:dyDescent="0.25">
      <c r="S429" s="21"/>
      <c r="V429" s="22"/>
    </row>
    <row r="430" spans="19:22" s="1" customFormat="1" x14ac:dyDescent="0.25">
      <c r="S430" s="21"/>
      <c r="V430" s="22"/>
    </row>
    <row r="431" spans="19:22" s="1" customFormat="1" x14ac:dyDescent="0.25">
      <c r="S431" s="21"/>
      <c r="V431" s="22"/>
    </row>
    <row r="432" spans="19:22" s="1" customFormat="1" x14ac:dyDescent="0.25">
      <c r="S432" s="21"/>
      <c r="V432" s="22"/>
    </row>
    <row r="433" spans="19:22" s="1" customFormat="1" x14ac:dyDescent="0.25">
      <c r="S433" s="21"/>
      <c r="V433" s="22"/>
    </row>
    <row r="434" spans="19:22" s="1" customFormat="1" x14ac:dyDescent="0.25">
      <c r="S434" s="21"/>
      <c r="V434" s="22"/>
    </row>
    <row r="435" spans="19:22" s="1" customFormat="1" x14ac:dyDescent="0.25">
      <c r="S435" s="21"/>
      <c r="V435" s="22"/>
    </row>
    <row r="436" spans="19:22" s="1" customFormat="1" x14ac:dyDescent="0.25">
      <c r="S436" s="21"/>
      <c r="V436" s="22"/>
    </row>
    <row r="437" spans="19:22" s="1" customFormat="1" x14ac:dyDescent="0.25">
      <c r="S437" s="21"/>
      <c r="V437" s="22"/>
    </row>
    <row r="438" spans="19:22" s="1" customFormat="1" x14ac:dyDescent="0.25">
      <c r="S438" s="21"/>
      <c r="V438" s="22"/>
    </row>
    <row r="439" spans="19:22" s="1" customFormat="1" x14ac:dyDescent="0.25">
      <c r="S439" s="21"/>
      <c r="V439" s="22"/>
    </row>
    <row r="440" spans="19:22" s="1" customFormat="1" x14ac:dyDescent="0.25">
      <c r="S440" s="21"/>
      <c r="V440" s="22"/>
    </row>
    <row r="441" spans="19:22" s="1" customFormat="1" x14ac:dyDescent="0.25">
      <c r="S441" s="21"/>
      <c r="V441" s="22"/>
    </row>
    <row r="442" spans="19:22" s="1" customFormat="1" x14ac:dyDescent="0.25">
      <c r="S442" s="21"/>
      <c r="V442" s="22"/>
    </row>
    <row r="443" spans="19:22" s="1" customFormat="1" x14ac:dyDescent="0.25">
      <c r="S443" s="21"/>
      <c r="V443" s="22"/>
    </row>
    <row r="444" spans="19:22" s="1" customFormat="1" x14ac:dyDescent="0.25">
      <c r="S444" s="21"/>
      <c r="V444" s="22"/>
    </row>
    <row r="445" spans="19:22" s="1" customFormat="1" x14ac:dyDescent="0.25">
      <c r="S445" s="21"/>
      <c r="V445" s="22"/>
    </row>
    <row r="446" spans="19:22" s="1" customFormat="1" x14ac:dyDescent="0.25">
      <c r="S446" s="21"/>
      <c r="V446" s="22"/>
    </row>
    <row r="447" spans="19:22" s="1" customFormat="1" x14ac:dyDescent="0.25">
      <c r="S447" s="21"/>
      <c r="V447" s="22"/>
    </row>
    <row r="448" spans="19:22" s="1" customFormat="1" x14ac:dyDescent="0.25">
      <c r="S448" s="21"/>
      <c r="V448" s="22"/>
    </row>
    <row r="449" spans="19:22" s="1" customFormat="1" x14ac:dyDescent="0.25">
      <c r="S449" s="21"/>
      <c r="V449" s="22"/>
    </row>
    <row r="450" spans="19:22" s="1" customFormat="1" x14ac:dyDescent="0.25">
      <c r="S450" s="21"/>
      <c r="V450" s="22"/>
    </row>
    <row r="451" spans="19:22" s="1" customFormat="1" x14ac:dyDescent="0.25">
      <c r="S451" s="21"/>
      <c r="V451" s="22"/>
    </row>
    <row r="452" spans="19:22" s="1" customFormat="1" x14ac:dyDescent="0.25">
      <c r="S452" s="21"/>
      <c r="V452" s="22"/>
    </row>
    <row r="453" spans="19:22" s="1" customFormat="1" x14ac:dyDescent="0.25">
      <c r="S453" s="21"/>
      <c r="V453" s="22"/>
    </row>
    <row r="454" spans="19:22" s="1" customFormat="1" x14ac:dyDescent="0.25">
      <c r="S454" s="21"/>
      <c r="V454" s="22"/>
    </row>
    <row r="455" spans="19:22" s="1" customFormat="1" x14ac:dyDescent="0.25">
      <c r="S455" s="21"/>
      <c r="V455" s="22"/>
    </row>
    <row r="456" spans="19:22" s="1" customFormat="1" x14ac:dyDescent="0.25">
      <c r="S456" s="21"/>
      <c r="V456" s="22"/>
    </row>
    <row r="457" spans="19:22" s="1" customFormat="1" x14ac:dyDescent="0.25">
      <c r="S457" s="21"/>
      <c r="V457" s="22"/>
    </row>
    <row r="458" spans="19:22" s="1" customFormat="1" x14ac:dyDescent="0.25">
      <c r="S458" s="21"/>
      <c r="V458" s="22"/>
    </row>
    <row r="459" spans="19:22" s="1" customFormat="1" x14ac:dyDescent="0.25">
      <c r="S459" s="21"/>
      <c r="V459" s="22"/>
    </row>
    <row r="460" spans="19:22" s="1" customFormat="1" x14ac:dyDescent="0.25">
      <c r="S460" s="21"/>
      <c r="V460" s="22"/>
    </row>
    <row r="461" spans="19:22" s="1" customFormat="1" x14ac:dyDescent="0.25">
      <c r="S461" s="21"/>
      <c r="V461" s="22"/>
    </row>
    <row r="462" spans="19:22" s="1" customFormat="1" x14ac:dyDescent="0.25">
      <c r="S462" s="21"/>
      <c r="V462" s="22"/>
    </row>
    <row r="463" spans="19:22" s="1" customFormat="1" x14ac:dyDescent="0.25">
      <c r="S463" s="21"/>
      <c r="V463" s="22"/>
    </row>
    <row r="464" spans="19:22" s="1" customFormat="1" x14ac:dyDescent="0.25">
      <c r="S464" s="21"/>
      <c r="V464" s="22"/>
    </row>
    <row r="465" spans="19:22" s="1" customFormat="1" x14ac:dyDescent="0.25">
      <c r="S465" s="21"/>
      <c r="V465" s="22"/>
    </row>
    <row r="466" spans="19:22" s="1" customFormat="1" x14ac:dyDescent="0.25">
      <c r="S466" s="21"/>
      <c r="V466" s="22"/>
    </row>
    <row r="467" spans="19:22" s="1" customFormat="1" x14ac:dyDescent="0.25">
      <c r="S467" s="21"/>
      <c r="V467" s="22"/>
    </row>
    <row r="468" spans="19:22" s="1" customFormat="1" x14ac:dyDescent="0.25">
      <c r="S468" s="21"/>
      <c r="V468" s="22"/>
    </row>
    <row r="469" spans="19:22" s="1" customFormat="1" x14ac:dyDescent="0.25">
      <c r="S469" s="21"/>
      <c r="V469" s="22"/>
    </row>
    <row r="470" spans="19:22" s="1" customFormat="1" x14ac:dyDescent="0.25">
      <c r="S470" s="21"/>
      <c r="V470" s="22"/>
    </row>
    <row r="471" spans="19:22" s="1" customFormat="1" x14ac:dyDescent="0.25">
      <c r="S471" s="21"/>
      <c r="V471" s="22"/>
    </row>
    <row r="472" spans="19:22" s="1" customFormat="1" x14ac:dyDescent="0.25">
      <c r="S472" s="21"/>
      <c r="V472" s="22"/>
    </row>
    <row r="473" spans="19:22" s="1" customFormat="1" x14ac:dyDescent="0.25">
      <c r="S473" s="21"/>
      <c r="V473" s="22"/>
    </row>
    <row r="474" spans="19:22" s="1" customFormat="1" x14ac:dyDescent="0.25">
      <c r="S474" s="21"/>
      <c r="V474" s="22"/>
    </row>
    <row r="475" spans="19:22" s="1" customFormat="1" x14ac:dyDescent="0.25">
      <c r="S475" s="21"/>
      <c r="V475" s="22"/>
    </row>
    <row r="476" spans="19:22" s="1" customFormat="1" x14ac:dyDescent="0.25">
      <c r="S476" s="21"/>
      <c r="V476" s="22"/>
    </row>
    <row r="477" spans="19:22" s="1" customFormat="1" x14ac:dyDescent="0.25">
      <c r="S477" s="21"/>
      <c r="V477" s="22"/>
    </row>
    <row r="478" spans="19:22" s="1" customFormat="1" x14ac:dyDescent="0.25">
      <c r="S478" s="21"/>
      <c r="V478" s="22"/>
    </row>
    <row r="479" spans="19:22" s="1" customFormat="1" x14ac:dyDescent="0.25">
      <c r="S479" s="21"/>
      <c r="V479" s="22"/>
    </row>
    <row r="480" spans="19:22" s="1" customFormat="1" x14ac:dyDescent="0.25">
      <c r="S480" s="21"/>
      <c r="V480" s="22"/>
    </row>
    <row r="481" spans="19:22" s="1" customFormat="1" x14ac:dyDescent="0.25">
      <c r="S481" s="21"/>
      <c r="V481" s="22"/>
    </row>
    <row r="482" spans="19:22" s="1" customFormat="1" x14ac:dyDescent="0.25">
      <c r="S482" s="21"/>
      <c r="V482" s="22"/>
    </row>
    <row r="483" spans="19:22" s="1" customFormat="1" x14ac:dyDescent="0.25">
      <c r="S483" s="21"/>
      <c r="V483" s="22"/>
    </row>
    <row r="484" spans="19:22" s="1" customFormat="1" x14ac:dyDescent="0.25">
      <c r="S484" s="21"/>
      <c r="V484" s="22"/>
    </row>
    <row r="485" spans="19:22" s="1" customFormat="1" x14ac:dyDescent="0.25">
      <c r="S485" s="21"/>
      <c r="V485" s="22"/>
    </row>
    <row r="486" spans="19:22" s="1" customFormat="1" x14ac:dyDescent="0.25">
      <c r="S486" s="21"/>
      <c r="V486" s="22"/>
    </row>
    <row r="487" spans="19:22" s="1" customFormat="1" x14ac:dyDescent="0.25">
      <c r="S487" s="21"/>
      <c r="V487" s="22"/>
    </row>
    <row r="488" spans="19:22" s="1" customFormat="1" x14ac:dyDescent="0.25">
      <c r="S488" s="21"/>
      <c r="V488" s="22"/>
    </row>
    <row r="489" spans="19:22" s="1" customFormat="1" x14ac:dyDescent="0.25">
      <c r="S489" s="21"/>
      <c r="V489" s="22"/>
    </row>
    <row r="490" spans="19:22" s="1" customFormat="1" x14ac:dyDescent="0.25">
      <c r="S490" s="21"/>
      <c r="V490" s="22"/>
    </row>
    <row r="491" spans="19:22" s="1" customFormat="1" x14ac:dyDescent="0.25">
      <c r="S491" s="21"/>
      <c r="V491" s="22"/>
    </row>
    <row r="492" spans="19:22" s="1" customFormat="1" x14ac:dyDescent="0.25">
      <c r="S492" s="21"/>
      <c r="V492" s="22"/>
    </row>
    <row r="493" spans="19:22" s="1" customFormat="1" x14ac:dyDescent="0.25">
      <c r="S493" s="21"/>
      <c r="V493" s="22"/>
    </row>
    <row r="494" spans="19:22" s="1" customFormat="1" x14ac:dyDescent="0.25">
      <c r="S494" s="21"/>
      <c r="V494" s="22"/>
    </row>
    <row r="495" spans="19:22" s="1" customFormat="1" x14ac:dyDescent="0.25">
      <c r="S495" s="21"/>
      <c r="V495" s="22"/>
    </row>
    <row r="496" spans="19:22" s="1" customFormat="1" x14ac:dyDescent="0.25">
      <c r="S496" s="21"/>
      <c r="V496" s="22"/>
    </row>
    <row r="497" spans="19:22" s="1" customFormat="1" x14ac:dyDescent="0.25">
      <c r="S497" s="21"/>
      <c r="V497" s="22"/>
    </row>
    <row r="498" spans="19:22" s="1" customFormat="1" x14ac:dyDescent="0.25">
      <c r="S498" s="21"/>
      <c r="V498" s="22"/>
    </row>
    <row r="499" spans="19:22" s="1" customFormat="1" x14ac:dyDescent="0.25">
      <c r="S499" s="21"/>
      <c r="V499" s="22"/>
    </row>
    <row r="500" spans="19:22" s="1" customFormat="1" x14ac:dyDescent="0.25">
      <c r="S500" s="21"/>
      <c r="V500" s="22"/>
    </row>
    <row r="501" spans="19:22" s="1" customFormat="1" x14ac:dyDescent="0.25">
      <c r="S501" s="21"/>
      <c r="V501" s="22"/>
    </row>
    <row r="502" spans="19:22" s="1" customFormat="1" x14ac:dyDescent="0.25">
      <c r="S502" s="21"/>
      <c r="V502" s="22"/>
    </row>
    <row r="503" spans="19:22" s="1" customFormat="1" x14ac:dyDescent="0.25">
      <c r="S503" s="21"/>
      <c r="V503" s="22"/>
    </row>
    <row r="504" spans="19:22" s="1" customFormat="1" x14ac:dyDescent="0.25">
      <c r="S504" s="21"/>
      <c r="V504" s="22"/>
    </row>
    <row r="505" spans="19:22" s="1" customFormat="1" x14ac:dyDescent="0.25">
      <c r="S505" s="21"/>
      <c r="V505" s="22"/>
    </row>
    <row r="506" spans="19:22" s="1" customFormat="1" x14ac:dyDescent="0.25">
      <c r="S506" s="21"/>
      <c r="V506" s="22"/>
    </row>
    <row r="507" spans="19:22" s="1" customFormat="1" x14ac:dyDescent="0.25">
      <c r="S507" s="21"/>
      <c r="V507" s="22"/>
    </row>
    <row r="508" spans="19:22" s="1" customFormat="1" x14ac:dyDescent="0.25">
      <c r="S508" s="21"/>
      <c r="V508" s="22"/>
    </row>
    <row r="509" spans="19:22" s="1" customFormat="1" x14ac:dyDescent="0.25">
      <c r="S509" s="21"/>
      <c r="V509" s="22"/>
    </row>
    <row r="510" spans="19:22" s="1" customFormat="1" x14ac:dyDescent="0.25">
      <c r="S510" s="21"/>
      <c r="V510" s="22"/>
    </row>
    <row r="511" spans="19:22" s="1" customFormat="1" x14ac:dyDescent="0.25">
      <c r="S511" s="21"/>
      <c r="V511" s="22"/>
    </row>
    <row r="512" spans="19:22" s="1" customFormat="1" x14ac:dyDescent="0.25">
      <c r="S512" s="21"/>
      <c r="V512" s="22"/>
    </row>
    <row r="513" spans="19:22" s="1" customFormat="1" x14ac:dyDescent="0.25">
      <c r="S513" s="21"/>
      <c r="V513" s="22"/>
    </row>
    <row r="514" spans="19:22" s="1" customFormat="1" x14ac:dyDescent="0.25">
      <c r="S514" s="21"/>
      <c r="V514" s="22"/>
    </row>
    <row r="515" spans="19:22" s="1" customFormat="1" x14ac:dyDescent="0.25">
      <c r="S515" s="21"/>
      <c r="V515" s="22"/>
    </row>
    <row r="516" spans="19:22" s="1" customFormat="1" x14ac:dyDescent="0.25">
      <c r="S516" s="21"/>
      <c r="V516" s="22"/>
    </row>
    <row r="517" spans="19:22" s="1" customFormat="1" x14ac:dyDescent="0.25">
      <c r="S517" s="21"/>
      <c r="V517" s="22"/>
    </row>
    <row r="518" spans="19:22" s="1" customFormat="1" x14ac:dyDescent="0.25">
      <c r="S518" s="21"/>
      <c r="V518" s="22"/>
    </row>
    <row r="519" spans="19:22" s="1" customFormat="1" x14ac:dyDescent="0.25">
      <c r="S519" s="21"/>
      <c r="V519" s="22"/>
    </row>
    <row r="520" spans="19:22" s="1" customFormat="1" x14ac:dyDescent="0.25">
      <c r="S520" s="21"/>
      <c r="V520" s="22"/>
    </row>
    <row r="521" spans="19:22" s="1" customFormat="1" x14ac:dyDescent="0.25">
      <c r="S521" s="21"/>
      <c r="V521" s="22"/>
    </row>
    <row r="522" spans="19:22" s="1" customFormat="1" x14ac:dyDescent="0.25">
      <c r="S522" s="21"/>
      <c r="V522" s="22"/>
    </row>
    <row r="523" spans="19:22" s="1" customFormat="1" x14ac:dyDescent="0.25">
      <c r="S523" s="21"/>
      <c r="V523" s="22"/>
    </row>
    <row r="524" spans="19:22" s="1" customFormat="1" x14ac:dyDescent="0.25">
      <c r="S524" s="21"/>
      <c r="V524" s="22"/>
    </row>
    <row r="525" spans="19:22" s="1" customFormat="1" x14ac:dyDescent="0.25">
      <c r="S525" s="21"/>
      <c r="V525" s="22"/>
    </row>
    <row r="526" spans="19:22" s="1" customFormat="1" x14ac:dyDescent="0.25">
      <c r="S526" s="21"/>
      <c r="V526" s="22"/>
    </row>
    <row r="527" spans="19:22" s="1" customFormat="1" x14ac:dyDescent="0.25">
      <c r="S527" s="21"/>
      <c r="V527" s="22"/>
    </row>
    <row r="528" spans="19:22" s="1" customFormat="1" x14ac:dyDescent="0.25">
      <c r="S528" s="21"/>
      <c r="V528" s="22"/>
    </row>
  </sheetData>
  <autoFilter ref="A2:AG156"/>
  <sortState ref="A3:W154">
    <sortCondition ref="J3:J154"/>
  </sortState>
  <mergeCells count="336">
    <mergeCell ref="J112:J113"/>
    <mergeCell ref="J114:J117"/>
    <mergeCell ref="J118:J132"/>
    <mergeCell ref="J148:J151"/>
    <mergeCell ref="P114:P117"/>
    <mergeCell ref="E114:H114"/>
    <mergeCell ref="E115:H115"/>
    <mergeCell ref="E116:H116"/>
    <mergeCell ref="E117:H117"/>
    <mergeCell ref="K114:K117"/>
    <mergeCell ref="L114:L117"/>
    <mergeCell ref="M114:M117"/>
    <mergeCell ref="N114:N117"/>
    <mergeCell ref="O114:O117"/>
    <mergeCell ref="K148:K151"/>
    <mergeCell ref="P148:P151"/>
    <mergeCell ref="L148:L151"/>
    <mergeCell ref="M148:M151"/>
    <mergeCell ref="N148:N151"/>
    <mergeCell ref="O148:O151"/>
    <mergeCell ref="P118:P132"/>
    <mergeCell ref="K118:K132"/>
    <mergeCell ref="A1:AG1"/>
    <mergeCell ref="J63:J67"/>
    <mergeCell ref="K3:K9"/>
    <mergeCell ref="K63:K67"/>
    <mergeCell ref="J21:J24"/>
    <mergeCell ref="K21:K24"/>
    <mergeCell ref="J33:J34"/>
    <mergeCell ref="J54:J57"/>
    <mergeCell ref="J58:J62"/>
    <mergeCell ref="K54:K57"/>
    <mergeCell ref="K35:K37"/>
    <mergeCell ref="P3:P9"/>
    <mergeCell ref="P13:P20"/>
    <mergeCell ref="K25:K32"/>
    <mergeCell ref="L25:L32"/>
    <mergeCell ref="M25:M32"/>
    <mergeCell ref="N25:N32"/>
    <mergeCell ref="O25:O32"/>
    <mergeCell ref="P25:P32"/>
    <mergeCell ref="M10:M12"/>
    <mergeCell ref="N10:N12"/>
    <mergeCell ref="L3:L9"/>
    <mergeCell ref="M3:M9"/>
    <mergeCell ref="N3:N9"/>
    <mergeCell ref="O3:O9"/>
    <mergeCell ref="K13:K20"/>
    <mergeCell ref="L13:L20"/>
    <mergeCell ref="M13:M20"/>
    <mergeCell ref="N13:N20"/>
    <mergeCell ref="O13:O20"/>
    <mergeCell ref="O10:O12"/>
    <mergeCell ref="P10:P12"/>
    <mergeCell ref="P63:P67"/>
    <mergeCell ref="P35:P37"/>
    <mergeCell ref="M54:M57"/>
    <mergeCell ref="N48:N50"/>
    <mergeCell ref="O48:O50"/>
    <mergeCell ref="P48:P50"/>
    <mergeCell ref="M51:M53"/>
    <mergeCell ref="N51:N53"/>
    <mergeCell ref="O51:O53"/>
    <mergeCell ref="P51:P53"/>
    <mergeCell ref="M48:M50"/>
    <mergeCell ref="L38:L40"/>
    <mergeCell ref="P38:P40"/>
    <mergeCell ref="O38:O40"/>
    <mergeCell ref="N38:N40"/>
    <mergeCell ref="M38:M40"/>
    <mergeCell ref="M33:M34"/>
    <mergeCell ref="N33:N34"/>
    <mergeCell ref="O33:O34"/>
    <mergeCell ref="P33:P34"/>
    <mergeCell ref="L21:L24"/>
    <mergeCell ref="M21:M24"/>
    <mergeCell ref="N21:N24"/>
    <mergeCell ref="O21:O24"/>
    <mergeCell ref="P21:P24"/>
    <mergeCell ref="P41:P43"/>
    <mergeCell ref="M35:M37"/>
    <mergeCell ref="N35:N37"/>
    <mergeCell ref="O35:O37"/>
    <mergeCell ref="M44:M47"/>
    <mergeCell ref="N44:N47"/>
    <mergeCell ref="O44:O47"/>
    <mergeCell ref="P44:P47"/>
    <mergeCell ref="J41:J43"/>
    <mergeCell ref="K41:K43"/>
    <mergeCell ref="L41:L43"/>
    <mergeCell ref="M41:M43"/>
    <mergeCell ref="N41:N43"/>
    <mergeCell ref="O41:O43"/>
    <mergeCell ref="L68:L70"/>
    <mergeCell ref="M68:M70"/>
    <mergeCell ref="N68:N70"/>
    <mergeCell ref="O68:O70"/>
    <mergeCell ref="K58:K62"/>
    <mergeCell ref="L58:L62"/>
    <mergeCell ref="M58:M62"/>
    <mergeCell ref="N58:N62"/>
    <mergeCell ref="O58:O62"/>
    <mergeCell ref="L63:L67"/>
    <mergeCell ref="M63:M67"/>
    <mergeCell ref="N63:N67"/>
    <mergeCell ref="O63:O67"/>
    <mergeCell ref="Q92:Q93"/>
    <mergeCell ref="P110:P111"/>
    <mergeCell ref="N54:N57"/>
    <mergeCell ref="O54:O57"/>
    <mergeCell ref="P54:P57"/>
    <mergeCell ref="J77:J79"/>
    <mergeCell ref="K77:K79"/>
    <mergeCell ref="L77:L79"/>
    <mergeCell ref="M77:M79"/>
    <mergeCell ref="N77:N79"/>
    <mergeCell ref="O77:O79"/>
    <mergeCell ref="N74:N76"/>
    <mergeCell ref="O74:O76"/>
    <mergeCell ref="J72:J73"/>
    <mergeCell ref="K72:K73"/>
    <mergeCell ref="L72:L73"/>
    <mergeCell ref="M72:M73"/>
    <mergeCell ref="N72:N73"/>
    <mergeCell ref="O72:O73"/>
    <mergeCell ref="J74:J76"/>
    <mergeCell ref="K74:K76"/>
    <mergeCell ref="L74:L76"/>
    <mergeCell ref="M74:M76"/>
    <mergeCell ref="P58:P62"/>
    <mergeCell ref="Q3:Q9"/>
    <mergeCell ref="Q10:Q12"/>
    <mergeCell ref="Q13:Q20"/>
    <mergeCell ref="G68:G71"/>
    <mergeCell ref="H68:H71"/>
    <mergeCell ref="E118:H118"/>
    <mergeCell ref="P77:P79"/>
    <mergeCell ref="Q74:Q76"/>
    <mergeCell ref="Q72:Q73"/>
    <mergeCell ref="Q77:Q79"/>
    <mergeCell ref="Q68:Q70"/>
    <mergeCell ref="G38:G62"/>
    <mergeCell ref="H38:H62"/>
    <mergeCell ref="I38:I43"/>
    <mergeCell ref="I44:I53"/>
    <mergeCell ref="I54:I62"/>
    <mergeCell ref="H63:H67"/>
    <mergeCell ref="G63:G67"/>
    <mergeCell ref="G21:G24"/>
    <mergeCell ref="H21:H24"/>
    <mergeCell ref="G25:G32"/>
    <mergeCell ref="P92:P93"/>
    <mergeCell ref="Q80:Q90"/>
    <mergeCell ref="Q94:Q95"/>
    <mergeCell ref="Q44:Q47"/>
    <mergeCell ref="Q48:Q50"/>
    <mergeCell ref="Q51:Q53"/>
    <mergeCell ref="Q54:Q57"/>
    <mergeCell ref="Q58:Q62"/>
    <mergeCell ref="Q63:Q67"/>
    <mergeCell ref="Q21:Q24"/>
    <mergeCell ref="Q25:Q32"/>
    <mergeCell ref="Q33:Q34"/>
    <mergeCell ref="Q35:Q37"/>
    <mergeCell ref="Q38:Q40"/>
    <mergeCell ref="Q41:Q43"/>
    <mergeCell ref="L54:L57"/>
    <mergeCell ref="L51:L53"/>
    <mergeCell ref="J48:J50"/>
    <mergeCell ref="K48:K50"/>
    <mergeCell ref="J51:J53"/>
    <mergeCell ref="K51:K53"/>
    <mergeCell ref="L48:L50"/>
    <mergeCell ref="L35:L37"/>
    <mergeCell ref="J3:J9"/>
    <mergeCell ref="J13:J20"/>
    <mergeCell ref="J25:J32"/>
    <mergeCell ref="J44:J47"/>
    <mergeCell ref="K44:K47"/>
    <mergeCell ref="L44:L47"/>
    <mergeCell ref="J38:J40"/>
    <mergeCell ref="K38:K40"/>
    <mergeCell ref="J35:J37"/>
    <mergeCell ref="J10:J12"/>
    <mergeCell ref="K10:K12"/>
    <mergeCell ref="L10:L12"/>
    <mergeCell ref="K33:K34"/>
    <mergeCell ref="L33:L34"/>
    <mergeCell ref="L118:L132"/>
    <mergeCell ref="M118:M132"/>
    <mergeCell ref="N118:N132"/>
    <mergeCell ref="O118:O132"/>
    <mergeCell ref="E122:H122"/>
    <mergeCell ref="E123:H123"/>
    <mergeCell ref="E124:H124"/>
    <mergeCell ref="E125:H125"/>
    <mergeCell ref="E126:H126"/>
    <mergeCell ref="E127:H127"/>
    <mergeCell ref="E128:H128"/>
    <mergeCell ref="E132:H132"/>
    <mergeCell ref="J92:J93"/>
    <mergeCell ref="J94:J95"/>
    <mergeCell ref="J80:J90"/>
    <mergeCell ref="E112:H112"/>
    <mergeCell ref="E113:H113"/>
    <mergeCell ref="E131:H131"/>
    <mergeCell ref="I3:I37"/>
    <mergeCell ref="F3:F67"/>
    <mergeCell ref="H72:H76"/>
    <mergeCell ref="G72:G76"/>
    <mergeCell ref="E110:H110"/>
    <mergeCell ref="E111:H111"/>
    <mergeCell ref="H25:H32"/>
    <mergeCell ref="E129:H129"/>
    <mergeCell ref="E130:H130"/>
    <mergeCell ref="G33:G37"/>
    <mergeCell ref="H33:H37"/>
    <mergeCell ref="H3:H9"/>
    <mergeCell ref="G3:G9"/>
    <mergeCell ref="H10:H12"/>
    <mergeCell ref="G10:G12"/>
    <mergeCell ref="G13:G20"/>
    <mergeCell ref="J96:J109"/>
    <mergeCell ref="J110:J111"/>
    <mergeCell ref="E148:H148"/>
    <mergeCell ref="E149:H149"/>
    <mergeCell ref="E150:H150"/>
    <mergeCell ref="E151:H151"/>
    <mergeCell ref="I63:I67"/>
    <mergeCell ref="I68:I71"/>
    <mergeCell ref="E96:H96"/>
    <mergeCell ref="E97:H97"/>
    <mergeCell ref="E98:H98"/>
    <mergeCell ref="E99:H99"/>
    <mergeCell ref="E100:H100"/>
    <mergeCell ref="E101:H101"/>
    <mergeCell ref="E102:H102"/>
    <mergeCell ref="E103:H103"/>
    <mergeCell ref="E104:H104"/>
    <mergeCell ref="E105:H105"/>
    <mergeCell ref="E106:H106"/>
    <mergeCell ref="E107:H107"/>
    <mergeCell ref="E108:H108"/>
    <mergeCell ref="E109:H109"/>
    <mergeCell ref="E121:H121"/>
    <mergeCell ref="E3:E67"/>
    <mergeCell ref="H13:H20"/>
    <mergeCell ref="E144:H144"/>
    <mergeCell ref="P94:P95"/>
    <mergeCell ref="E120:H120"/>
    <mergeCell ref="I72:I79"/>
    <mergeCell ref="E68:E95"/>
    <mergeCell ref="F68:F95"/>
    <mergeCell ref="G77:G95"/>
    <mergeCell ref="H92:H95"/>
    <mergeCell ref="I92:I95"/>
    <mergeCell ref="H77:H90"/>
    <mergeCell ref="I80:I90"/>
    <mergeCell ref="K112:K113"/>
    <mergeCell ref="L112:L113"/>
    <mergeCell ref="M112:M113"/>
    <mergeCell ref="N112:N113"/>
    <mergeCell ref="O112:O113"/>
    <mergeCell ref="P112:P113"/>
    <mergeCell ref="L110:L111"/>
    <mergeCell ref="M110:M111"/>
    <mergeCell ref="N110:N111"/>
    <mergeCell ref="O110:O111"/>
    <mergeCell ref="K110:K111"/>
    <mergeCell ref="E119:H119"/>
    <mergeCell ref="K68:K70"/>
    <mergeCell ref="J68:J70"/>
    <mergeCell ref="P74:P76"/>
    <mergeCell ref="P96:P109"/>
    <mergeCell ref="K96:K109"/>
    <mergeCell ref="L96:L109"/>
    <mergeCell ref="M96:M109"/>
    <mergeCell ref="N96:N109"/>
    <mergeCell ref="O96:O109"/>
    <mergeCell ref="P72:P73"/>
    <mergeCell ref="K80:K90"/>
    <mergeCell ref="L80:L90"/>
    <mergeCell ref="M80:M90"/>
    <mergeCell ref="N80:N90"/>
    <mergeCell ref="O80:O90"/>
    <mergeCell ref="K92:K93"/>
    <mergeCell ref="L92:L93"/>
    <mergeCell ref="M92:M93"/>
    <mergeCell ref="N92:N93"/>
    <mergeCell ref="O92:O93"/>
    <mergeCell ref="K94:K95"/>
    <mergeCell ref="L94:L95"/>
    <mergeCell ref="M94:M95"/>
    <mergeCell ref="N94:N95"/>
    <mergeCell ref="O94:O95"/>
    <mergeCell ref="P80:P90"/>
    <mergeCell ref="E156:H156"/>
    <mergeCell ref="J152:J153"/>
    <mergeCell ref="K152:K153"/>
    <mergeCell ref="L152:L153"/>
    <mergeCell ref="M152:M153"/>
    <mergeCell ref="N152:N153"/>
    <mergeCell ref="O152:O153"/>
    <mergeCell ref="P152:P153"/>
    <mergeCell ref="J154:J155"/>
    <mergeCell ref="K154:K155"/>
    <mergeCell ref="L154:L155"/>
    <mergeCell ref="M154:M155"/>
    <mergeCell ref="N154:N155"/>
    <mergeCell ref="O154:O155"/>
    <mergeCell ref="E152:H152"/>
    <mergeCell ref="E153:H153"/>
    <mergeCell ref="E145:H145"/>
    <mergeCell ref="E146:H146"/>
    <mergeCell ref="E147:H147"/>
    <mergeCell ref="P154:P155"/>
    <mergeCell ref="E133:H133"/>
    <mergeCell ref="J133:J147"/>
    <mergeCell ref="K133:K147"/>
    <mergeCell ref="L133:L147"/>
    <mergeCell ref="M133:M147"/>
    <mergeCell ref="N133:N147"/>
    <mergeCell ref="O133:O147"/>
    <mergeCell ref="P133:P147"/>
    <mergeCell ref="E134:H134"/>
    <mergeCell ref="E135:H135"/>
    <mergeCell ref="E136:H136"/>
    <mergeCell ref="E137:H137"/>
    <mergeCell ref="E138:H138"/>
    <mergeCell ref="E139:H139"/>
    <mergeCell ref="E140:H140"/>
    <mergeCell ref="E141:H141"/>
    <mergeCell ref="E142:H142"/>
    <mergeCell ref="E143:H143"/>
    <mergeCell ref="E154:H154"/>
    <mergeCell ref="E155:H155"/>
  </mergeCells>
  <dataValidations count="1">
    <dataValidation type="list" allowBlank="1" showInputMessage="1" showErrorMessage="1" sqref="J41 J80">
      <formula1>META</formula1>
    </dataValidation>
  </dataValidations>
  <hyperlinks>
    <hyperlink ref="V2" r:id="rId1"/>
    <hyperlink ref="W2" r:id="rId2"/>
    <hyperlink ref="X2" r:id="rId3"/>
    <hyperlink ref="Y2" r:id="rId4"/>
    <hyperlink ref="Z2" r:id="rId5"/>
    <hyperlink ref="AA2" r:id="rId6"/>
    <hyperlink ref="AB2" r:id="rId7"/>
    <hyperlink ref="AC2" r:id="rId8"/>
    <hyperlink ref="AD2" r:id="rId9"/>
    <hyperlink ref="AE2" r:id="rId10"/>
    <hyperlink ref="AG2" r:id="rId11"/>
    <hyperlink ref="AF2" r:id="rId12"/>
  </hyperlinks>
  <pageMargins left="0.25" right="0.25" top="0.75" bottom="0.75" header="0.3" footer="0.3"/>
  <pageSetup paperSize="12" scale="28" fitToHeight="0" orientation="landscape" r:id="rId13"/>
  <rowBreaks count="1" manualBreakCount="1">
    <brk id="76" max="3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workbookViewId="0">
      <selection activeCell="E21" sqref="E21"/>
    </sheetView>
  </sheetViews>
  <sheetFormatPr baseColWidth="10" defaultRowHeight="15" x14ac:dyDescent="0.25"/>
  <sheetData>
    <row r="3" spans="2:3" x14ac:dyDescent="0.25">
      <c r="B3" t="s">
        <v>66</v>
      </c>
      <c r="C3" t="s">
        <v>67</v>
      </c>
    </row>
    <row r="4" spans="2:3" x14ac:dyDescent="0.25">
      <c r="C4" t="s">
        <v>68</v>
      </c>
    </row>
    <row r="5" spans="2:3" x14ac:dyDescent="0.25">
      <c r="C5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Final</vt:lpstr>
      <vt:lpstr>Plan Estretagico</vt:lpstr>
      <vt:lpstr>Final!Área_de_impresión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2019-02-08T21:14:28Z</cp:lastPrinted>
  <dcterms:created xsi:type="dcterms:W3CDTF">2018-10-29T15:41:17Z</dcterms:created>
  <dcterms:modified xsi:type="dcterms:W3CDTF">2020-08-07T00:37:27Z</dcterms:modified>
</cp:coreProperties>
</file>