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5" yWindow="-15" windowWidth="10245" windowHeight="7560"/>
  </bookViews>
  <sheets>
    <sheet name="MSPI-2020" sheetId="1" r:id="rId1"/>
    <sheet name="Hoja1" sheetId="2" r:id="rId2"/>
  </sheets>
  <definedNames>
    <definedName name="_xlnm.Print_Titles" localSheetId="0">'MSPI-2020'!$2:$3</definedName>
    <definedName name="Z_1B0A8269_B846_4A30_8C22_0B50DAFF8324_.wvu.Cols" localSheetId="0" hidden="1">'MSPI-2020'!#REF!</definedName>
    <definedName name="Z_1B0A8269_B846_4A30_8C22_0B50DAFF8324_.wvu.PrintTitles" localSheetId="0" hidden="1">'MSPI-2020'!$2:$3</definedName>
    <definedName name="Z_5428B62C_09CD_49E0_B478_B9F433F52014_.wvu.Cols" localSheetId="0" hidden="1">'MSPI-2020'!#REF!</definedName>
    <definedName name="Z_5428B62C_09CD_49E0_B478_B9F433F52014_.wvu.PrintTitles" localSheetId="0" hidden="1">'MSPI-2020'!$2:$3</definedName>
    <definedName name="Z_EAC8D0D5_3E1C_48D8_A27F_1D116480F398_.wvu.Cols" localSheetId="0" hidden="1">'MSPI-2020'!#REF!</definedName>
    <definedName name="Z_EAC8D0D5_3E1C_48D8_A27F_1D116480F398_.wvu.PrintTitles" localSheetId="0" hidden="1">'MSPI-2020'!$2:$3</definedName>
    <definedName name="Z_FD04DC04_2D13_4372_A36A_8C1BCECC9AC2_.wvu.Cols" localSheetId="0" hidden="1">'MSPI-2020'!#REF!</definedName>
    <definedName name="Z_FD04DC04_2D13_4372_A36A_8C1BCECC9AC2_.wvu.PrintTitles" localSheetId="0" hidden="1">'MSPI-2020'!$2:$3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6" i="1" l="1"/>
  <c r="E14" i="1"/>
  <c r="E13" i="1" l="1"/>
  <c r="E12" i="1"/>
  <c r="E11" i="1"/>
  <c r="E10" i="1"/>
  <c r="E8" i="1"/>
  <c r="E5" i="1"/>
  <c r="E7" i="1" l="1"/>
  <c r="E4" i="1"/>
</calcChain>
</file>

<file path=xl/sharedStrings.xml><?xml version="1.0" encoding="utf-8"?>
<sst xmlns="http://schemas.openxmlformats.org/spreadsheetml/2006/main" count="106" uniqueCount="87">
  <si>
    <t>ACTIVIDADES</t>
  </si>
  <si>
    <t>RESPONSABLE</t>
  </si>
  <si>
    <t>META / ENTREGABLE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</si>
  <si>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</si>
  <si>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</si>
  <si>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</si>
  <si>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</si>
  <si>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</si>
  <si>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</si>
  <si>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</si>
  <si>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</si>
  <si>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</si>
  <si>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</si>
  <si>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</si>
  <si>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Helberth Castillo</t>
  </si>
  <si>
    <t>Helbert Castillo</t>
  </si>
  <si>
    <t>Documento de la política actualizado y aprobado por la alta dirección.</t>
  </si>
  <si>
    <t xml:space="preserve">Seguimiento mapa de riesgos </t>
  </si>
  <si>
    <t>Mapa de riesgos de gestión actualizado</t>
  </si>
  <si>
    <t>Revisar los procedimientos del proceso de informática y tecnología y socializarlos.</t>
  </si>
  <si>
    <r>
      <rPr>
        <b/>
        <sz val="12"/>
        <rFont val="Arial"/>
        <family val="2"/>
      </rPr>
      <t xml:space="preserve">Planeación Sistema de Gestión de Seguridad de la Información: 
</t>
    </r>
    <r>
      <rPr>
        <sz val="12"/>
        <rFont val="Arial"/>
        <family val="2"/>
      </rPr>
      <t>Documentación, procedimientos y requerimientos pertinentes a la seguridad de la información, establecidos por El Ministerio de las Tecnologías de La información y las Telecomunicaciones y el Ministerio de Educación Nacional. (El alcance del MSPI permite a la Entidad definir los límites sobre los cuales se implementará la seguridad y privacidad en la Entidad)</t>
    </r>
  </si>
  <si>
    <t>Procedimientos actualizados, publicados y socializados en el sistema de gestión de calidad.</t>
  </si>
  <si>
    <t>Procedimientos revisados</t>
  </si>
  <si>
    <t>Actualización de la política de seguridad y privacidad de la información</t>
  </si>
  <si>
    <t xml:space="preserve">Realizar el seguimiento a las acciones de control de los riesgos en seguridad de la información.
</t>
  </si>
  <si>
    <t>Actualizar los procedimientos del proceso de informática y tecnología y socializarlos.</t>
  </si>
  <si>
    <r>
      <rPr>
        <b/>
        <sz val="12"/>
        <rFont val="Arial"/>
        <family val="2"/>
      </rPr>
      <t xml:space="preserve">Implementacion Sistema de Gestión de Seguridad de la Información: 
</t>
    </r>
    <r>
      <rPr>
        <sz val="12"/>
        <rFont val="Arial"/>
        <family val="2"/>
      </rPr>
      <t>Implementar y operar la política, controles, procesos y procedimientos del Subsistema de Seguridad y Privacidad de la Información. (Esta fase le permitirá a la Entidad, llevar acabo la implementación de la planificación realizada en la fase anterior del MSP)</t>
    </r>
  </si>
  <si>
    <t>Septiembre</t>
  </si>
  <si>
    <t>COMPONENTE</t>
  </si>
  <si>
    <t>AVANCE</t>
  </si>
  <si>
    <t>Actualización de la política de Seguridad y Privacidad</t>
  </si>
  <si>
    <t>Documento actualizado</t>
  </si>
  <si>
    <t>Mantenimiento de la plataforma tecnológica</t>
  </si>
  <si>
    <t>Equipo Informática y tecnología</t>
  </si>
  <si>
    <t xml:space="preserve">Contratos de soporte </t>
  </si>
  <si>
    <t>Revisar los riesgos en seguridad y privacidad de la información.</t>
  </si>
  <si>
    <t>Ajustes de la transición de IPV4 a IPV6</t>
  </si>
  <si>
    <t xml:space="preserve">Contrato de soporte </t>
  </si>
  <si>
    <t>Informe final</t>
  </si>
  <si>
    <t>Plataforma tecnológica en funcionamiento</t>
  </si>
  <si>
    <t>Reporte de incidentes e informes finales de los contratos de soporte</t>
  </si>
  <si>
    <t>PLAN DE SEGURIDAD Y PRIVACIDAD DE LA INFORMACIÓN 
- INCI 2020</t>
  </si>
  <si>
    <t>Apoyo transición de IPV4 a IPV6</t>
  </si>
  <si>
    <t>Se encuentra en revisión la PSPI, se evidencia dos documentos con ajustes directos y otro con revisión de aspectos generales</t>
  </si>
  <si>
    <t>Camilo Pintor (SGD Orfeo), Pablo Villate (Web y Apl misional), David Bello (Biblioteca, INCI Radio, Revista y sus app)</t>
  </si>
  <si>
    <t>Se prorrogo el contrato Red Net mantenimiento IPV6</t>
  </si>
  <si>
    <t>Se contacta al proveedor de hosting para que brinde apoyo mantenimiento IPV6</t>
  </si>
  <si>
    <t>Se recibió correo de IFX Netorks proveedor informando que continuan trabjando en el apoyo mantenimiento IPV6</t>
  </si>
  <si>
    <t>Cotización Web SAFI y Streaming</t>
  </si>
  <si>
    <t>No se cuenta con avances</t>
  </si>
  <si>
    <t>Se identificaon los riesgos en el Plan de Tratamiento de riesgos de seguridad y privacidad de la información</t>
  </si>
  <si>
    <t>Se realizó la revisión de la propuesta de ajuste a la PSPI, se evalua si esa propuesta es de fondo o de forma, por cuanto su concepción se basa en varias normas aún vigentes</t>
  </si>
  <si>
    <t>finalizó el contrato Redneet para IPv6, entregando al final información que se envió a IFX Networks (Hosting) de acuerdo a las reuniones con Microsoft Plataforma Azure.</t>
  </si>
  <si>
    <t>Elaboracion informe seguimiento 2do periodo Software House  (web SAFI).
Reuniones de inicio con Camilo Pintor (SGD Orfeo), Pablo Villate (Web y Apl misional), David Bello (Biblioteca, INCI Radio, Revista y sus app)</t>
  </si>
  <si>
    <t>Informe seguimiento 3er periodo Contrato 015 -2020 Software House  (web SAFI).
Informes seguimiento Contratos 036-2020 Camilo Pintor (SGD Orfeo), 037-2020 Pablo Villate (Web y Apl misional), 035-2020 David Bello (Biblioteca, INCI Radio, Revista y sus app)
Informes contratos IFX Networks de Conectividad 049-2020 y prorroga Hosting 044-2019</t>
  </si>
  <si>
    <t xml:space="preserve"> Contrato de CONECTIVIDAD con IFX NETWORKS No 049-2020, prorroga HOSTING No. 044-2019 por abril y mayo de 2020, </t>
  </si>
  <si>
    <t>IFX Networks (Prorogados Conectividad y Hosting). contrato de Streaming No. 025-2020.</t>
  </si>
  <si>
    <t>Reunión inicio Software House (web SAFI) y elaboracion informe seguimiento 1er periodo.
Elaboración 9no. informe IFX Networks (Conectividad y Hosting). Y del contrato de Streaming No. 025-2020.</t>
  </si>
  <si>
    <t xml:space="preserve">Se actualizo la información para el Mapa de Riesgos de Gestión Proceso I&amp;T </t>
  </si>
  <si>
    <t>Se realizó seguimiento al Plan de Tratamiento de riesgos de seguridad y privacidad de la información</t>
  </si>
  <si>
    <t>Se enviaron las "Especificaciones Tecnicas Minimas" a todas las empresas y se recibieron las propuestas economicas para Servicio mtto y ajustes a IPv6 - Incluye permanencia en "LACNIC".</t>
  </si>
  <si>
    <t>Informe seguimiento 4to periodo Contrato 015 Software House  (web SAFI).
Informes seguimiento Contratos 036 Camilo Pintor (SGD Orfeo), 037 Pablo Villate (Web y Apl misional), 035 David Bello (Biblioteca, INCI Radio, Revista y sus app)
Informes contratos IFX Networks de Conectividad 049 y prorroga Hosting 044-2019</t>
  </si>
  <si>
    <t>No se cuenta con el avance</t>
  </si>
  <si>
    <t>Se envió  a la OA Juridica el estudio previo y soportes de Servicio mtto y ajustes a IPv6 - Incluye permanencia en "LACNIC".</t>
  </si>
  <si>
    <t>Estudio previo y soportes con Software House (web SAFI)</t>
  </si>
  <si>
    <t xml:space="preserve"> Se enviaron las "Especificaciones Tecnicas Minimas" a todas las empresas y se recibieron las propuestas economicas para Adquisición de Licencias Firewall.  
Se envió a OA Juridica estudios previos y soportes de Servicio Hosting.</t>
  </si>
  <si>
    <t xml:space="preserve"> Se enviaron a la O A Juridica los estudios previos y soportes de  Adquisición de Licencias Firewall.  </t>
  </si>
  <si>
    <t>Informe seguimiento 5to periodo Contrato 015 Software House  (web SAFI).
Informes seguimiento Contratos 036 Camilo Pintor (SGD Orfeo), 037 Pablo Villate (Web y Apl misional), 035 David Bello (Biblioteca, INCI Radio, Revista y sus app)
Informe contrato IFX Networks de Conectividad 049 y asignación servicio Hosting contrato 057-2020 y Licencias Firewall</t>
  </si>
  <si>
    <t xml:space="preserve"> Se adjudicó contrato 062 COINSA adquisisicón licencias firewall</t>
  </si>
  <si>
    <t>Se asignó contrato 070 con REAL TIME Servicio mtto y ajustes a IPv6 - Incluye permanencia en "LACNIC".</t>
  </si>
  <si>
    <t xml:space="preserve"> </t>
  </si>
  <si>
    <t>Informe seguimiento 6to periodo Contrato 015 Software House  (web SAFI).
Informes seguimiento Contratos 036 Camilo Pintor (SGD Orfeo), 037 Pablo Villate (Web y Apl misional), 035 David Bello (Biblioteca, INCI Radio, Revista y sus app)
Informe contrato IFX Networks de Conectividad 049 y asignación servicio Hosting contrato 057-2020</t>
  </si>
  <si>
    <t>Informe seguimiento 7mo periodo Contrato 015 Software House  (web SAFI).
Informes seguimiento Contratos 036 Camilo Pintor (SGD Orfeo), 037 Pablo Villate (Web y Apl misional), 035 David Bello (Biblioteca, INCI Radio, Revista y sus app)
Informe contrato IFX Networks de Conectividad 049 y asignación servicio Hosting contrato 057,
Informe seguimiento Contrato 062 Coinsa (Licencias Firewall) y 070 Real Time (IPV6)</t>
  </si>
  <si>
    <t>En ejecución contrato 070 con REAL TIME Servicio mtto y ajustes a IPv6 - Incluye permanencia en "LACNIC".</t>
  </si>
  <si>
    <t xml:space="preserve"> En ejecución contrato 062 COINSA adquisición licencias firewall</t>
  </si>
  <si>
    <t>Informe seguimiento 8vo periodo Contrato 015 Software House  (web SAFI).
Informes seguimiento Contratos 036 Camilo Pintor (SGD Orfeo), 037 Pablo Villate (Web y Apl misional), 035 David Bello (Biblioteca, INCI Radio, Revista y sus app)
Informe contrato IFX Networks de Conectividad 049 y asignación servicio Hosting contrato 057,
Informe seguimiento Contrato 062 Coinsa (Licencias Firewall) y 070 Real Time (IPV6)</t>
  </si>
  <si>
    <t>Se revisan la caracterización y los tres procedimientos del proceso I&amp;T</t>
  </si>
  <si>
    <t>Se realizó seguimiento riesgos de corrupció, de gestión y al Plan de Tratamiento de riesgos de seguridad y privacidad de la información</t>
  </si>
  <si>
    <t>Se realizó el informe final supervisión contrato  No. 070 Real Time IPV6</t>
  </si>
  <si>
    <t>Se publicaron y socializaron los nuevos: caracterización, procedimientos y formato del Proceso I&amp;T</t>
  </si>
  <si>
    <t>Se actualizaron y ajustaron la caracterización, los tres procedimientos y formato del Proceso I&amp;T</t>
  </si>
  <si>
    <t>Finaliza la ejecución contrato 070 con REAL TIME Servicio mtto y ajustes a IPv6 - Incluye permanencia en "LACNIC".</t>
  </si>
  <si>
    <t>Informe seguimiento 9no periodo Contrato 015 Software House  (web SAFI).
Informes seguimiento Contratos 036 Camilo Pintor (SGD Orfeo), 037 Pablo Villate (Web y Apl misional), 035 David Bello (Biblioteca, INCI Radio, Revista y sus app)
Informe contrato IFX Networks de Conectividad 049 y asignación servicio Hosting contrato 057,
Informe seguimiento Contrato 062 Coinsa (Licencias Firewall) y 070 Real Time (IPV6)</t>
  </si>
  <si>
    <t>Informe seguimiento 10mo periodo Contrato 015 Software House  (web SAFI).
Informes seguimiento Contratos 036 Camilo Pintor (SGD Orfeo), 037 Pablo Villate (Web y Apl misional), 035 David Bello (Biblioteca, INCI Radio, Revista y sus app)
Informe contrato IFX Networks de Conectividad 049 y asignación servicio Hosting contrato 057,
Informe seguimiento Contrato 062 Coinsa (Licencias Firewall) y 070 Real Time (IPV6)</t>
  </si>
  <si>
    <t>Informe seguimiento 11vo periodo Contrato 015 Software House  (web SAFI).
Informes seguimiento Contratos 036 Camilo Pintor (SGD Orfeo), 037 Pablo Villate (Web y Apl misional), 035 David Bello (Biblioteca, INCI Radio, Revista y sus app)
Informe contrato IFX Networks de Conectividad 049 y asignación servicio Hosting contrato 057,
Informe seguimiento Contrato 062 Coinsa (Licencias Firewall) y 070 Real Time (IPV6)</t>
  </si>
  <si>
    <t>Finalizó ejecución contrato 062 COINSA adquisición licencias firewall</t>
  </si>
  <si>
    <t xml:space="preserve">Se cuenta con borradores propuestas sin embargo se revisó la pertinencia de expedición acto administartivo que modifique el contenido total o solo con los ajustes pertinentes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</si>
</sst>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8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sz val="10"/>
      <name val="Arial"/>
      <family val="2"/>
    </font>
    <font>
      <b/>
      <sz val="14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0" fontId="2" fillId="0" borderId="16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9" fontId="2" fillId="0" borderId="15" xfId="0" applyNumberFormat="1" applyFont="1" applyFill="1" applyBorder="1" applyAlignment="1">
      <alignment horizontal="center" vertical="center" textRotation="90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2" borderId="13" xfId="0" applyFont="1" applyFill="1" applyBorder="1" applyAlignment="1">
      <alignment vertical="top" wrapText="1"/>
    </xf>
    <xf numFmtId="9" fontId="2" fillId="0" borderId="15" xfId="0" applyNumberFormat="1" applyFont="1" applyFill="1" applyBorder="1" applyAlignment="1">
      <alignment vertical="top" textRotation="90" wrapText="1"/>
    </xf>
    <xf numFmtId="9" fontId="2" fillId="0" borderId="15" xfId="0" applyNumberFormat="1" applyFont="1" applyFill="1" applyBorder="1" applyAlignment="1">
      <alignment vertical="center" textRotation="90" wrapText="1"/>
    </xf>
    <xf numFmtId="0" fontId="3" fillId="0" borderId="0" xfId="0" applyFont="1" applyAlignment="1">
      <alignment vertical="top" wrapText="1"/>
    </xf>
    <xf numFmtId="0" fontId="2" fillId="0" borderId="0" xfId="0" applyFont="1"/>
    <xf numFmtId="0" fontId="2" fillId="0" borderId="1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textRotation="90" wrapText="1"/>
    </xf>
    <xf numFmtId="0" fontId="3" fillId="0" borderId="0" xfId="0" applyFont="1" applyBorder="1" applyAlignment="1">
      <alignment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0" fontId="2" fillId="0" borderId="2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left"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vertical="top" wrapText="1"/>
    </xf>
    <xf numFmtId="0" fontId="2" fillId="0" borderId="31" xfId="0" applyFont="1" applyFill="1" applyBorder="1" applyAlignment="1">
      <alignment vertical="top" wrapText="1"/>
    </xf>
    <xf numFmtId="0" fontId="2" fillId="0" borderId="33" xfId="0" applyFont="1" applyFill="1" applyBorder="1" applyAlignment="1">
      <alignment vertical="top" wrapText="1"/>
    </xf>
    <xf numFmtId="0" fontId="2" fillId="0" borderId="30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2" fillId="2" borderId="27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9" fontId="2" fillId="0" borderId="28" xfId="0" applyNumberFormat="1" applyFont="1" applyFill="1" applyBorder="1" applyAlignment="1">
      <alignment vertical="center" textRotation="90" wrapText="1"/>
    </xf>
    <xf numFmtId="9" fontId="2" fillId="0" borderId="29" xfId="0" applyNumberFormat="1" applyFont="1" applyFill="1" applyBorder="1" applyAlignment="1">
      <alignment vertical="center" textRotation="90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9" fontId="2" fillId="5" borderId="15" xfId="0" applyNumberFormat="1" applyFont="1" applyFill="1" applyBorder="1" applyAlignment="1">
      <alignment horizontal="center" vertical="center" textRotation="90" wrapText="1"/>
    </xf>
    <xf numFmtId="0" fontId="2" fillId="5" borderId="14" xfId="0" applyFont="1" applyFill="1" applyBorder="1" applyAlignment="1">
      <alignment vertical="top" wrapText="1"/>
    </xf>
    <xf numFmtId="0" fontId="2" fillId="5" borderId="16" xfId="0" applyFont="1" applyFill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2" fillId="5" borderId="3" xfId="0" applyFont="1" applyFill="1" applyBorder="1" applyAlignment="1">
      <alignment vertical="top" wrapText="1"/>
    </xf>
    <xf numFmtId="9" fontId="2" fillId="5" borderId="28" xfId="0" applyNumberFormat="1" applyFont="1" applyFill="1" applyBorder="1" applyAlignment="1">
      <alignment vertical="center" textRotation="90" wrapText="1"/>
    </xf>
    <xf numFmtId="9" fontId="2" fillId="0" borderId="24" xfId="1" applyFont="1" applyBorder="1" applyAlignment="1">
      <alignment horizontal="center" vertical="center" wrapText="1"/>
    </xf>
    <xf numFmtId="9" fontId="8" fillId="0" borderId="0" xfId="1" applyFont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8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 wrapText="1"/>
    </xf>
    <xf numFmtId="0" fontId="2" fillId="6" borderId="41" xfId="0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0" fontId="2" fillId="6" borderId="43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top" wrapText="1"/>
    </xf>
    <xf numFmtId="0" fontId="2" fillId="6" borderId="20" xfId="0" applyFont="1" applyFill="1" applyBorder="1" applyAlignment="1">
      <alignment horizontal="center" vertical="top" wrapText="1"/>
    </xf>
    <xf numFmtId="0" fontId="2" fillId="6" borderId="25" xfId="0" applyFont="1" applyFill="1" applyBorder="1" applyAlignment="1">
      <alignment horizontal="center" vertical="top" wrapText="1"/>
    </xf>
    <xf numFmtId="9" fontId="2" fillId="6" borderId="40" xfId="0" applyNumberFormat="1" applyFont="1" applyFill="1" applyBorder="1" applyAlignment="1">
      <alignment horizontal="center" vertical="center" wrapText="1"/>
    </xf>
    <xf numFmtId="9" fontId="2" fillId="6" borderId="41" xfId="0" applyNumberFormat="1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1088571</xdr:colOff>
      <xdr:row>0</xdr:row>
      <xdr:rowOff>0</xdr:rowOff>
    </xdr:from>
    <xdr:to>
      <xdr:col>1</xdr:col>
      <xdr:colOff>744619</xdr:colOff>
      <xdr:row>0</xdr:row>
      <xdr:rowOff>1156607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1" y="0"/>
          <a:ext cx="1574655" cy="1156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0"/>
  <sheetViews>
    <sheetView tabSelected="1" zoomScale="55" zoomScaleNormal="55" workbookViewId="0">
      <pane ySplit="3" topLeftCell="A11" activePane="bottomLeft" state="frozen"/>
      <selection pane="bottomLeft" activeCell="E11" sqref="E11"/>
    </sheetView>
  </sheetViews>
  <sheetFormatPr baseColWidth="10" defaultColWidth="25.28515625" defaultRowHeight="15" x14ac:dyDescent="0.2"/>
  <cols>
    <col min="1" max="1" width="28.7109375" style="1" customWidth="1"/>
    <col min="2" max="4" width="25.28515625" style="26"/>
    <col min="5" max="5" width="17" style="26" customWidth="1"/>
    <col min="6" max="13" width="9.42578125" style="26" customWidth="1"/>
    <col min="14" max="17" width="9.7109375" style="1" customWidth="1"/>
    <col min="18" max="53" width="9.5703125" style="1" customWidth="1"/>
    <col min="54" max="16384" width="25.28515625" style="1"/>
  </cols>
  <sheetData>
    <row r="1" spans="1:61" ht="93" customHeight="1" thickBot="1" x14ac:dyDescent="0.25">
      <c r="A1" s="68"/>
      <c r="B1" s="69"/>
      <c r="C1" s="72" t="s">
        <v>41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4"/>
    </row>
    <row r="2" spans="1:61" s="21" customFormat="1" ht="33.75" customHeight="1" thickBot="1" x14ac:dyDescent="0.25">
      <c r="A2" s="70" t="s">
        <v>28</v>
      </c>
      <c r="B2" s="70" t="s">
        <v>0</v>
      </c>
      <c r="C2" s="70" t="s">
        <v>1</v>
      </c>
      <c r="D2" s="70" t="s">
        <v>2</v>
      </c>
      <c r="E2" s="70" t="s">
        <v>29</v>
      </c>
      <c r="F2" s="62" t="s">
        <v>3</v>
      </c>
      <c r="G2" s="63"/>
      <c r="H2" s="63"/>
      <c r="I2" s="64"/>
      <c r="J2" s="65" t="s">
        <v>4</v>
      </c>
      <c r="K2" s="66"/>
      <c r="L2" s="66"/>
      <c r="M2" s="67"/>
      <c r="N2" s="62" t="s">
        <v>5</v>
      </c>
      <c r="O2" s="63"/>
      <c r="P2" s="63"/>
      <c r="Q2" s="64"/>
      <c r="R2" s="65" t="s">
        <v>6</v>
      </c>
      <c r="S2" s="66"/>
      <c r="T2" s="66"/>
      <c r="U2" s="67"/>
      <c r="V2" s="62" t="s">
        <v>7</v>
      </c>
      <c r="W2" s="63"/>
      <c r="X2" s="63"/>
      <c r="Y2" s="64"/>
      <c r="Z2" s="65" t="s">
        <v>8</v>
      </c>
      <c r="AA2" s="66"/>
      <c r="AB2" s="66"/>
      <c r="AC2" s="67"/>
      <c r="AD2" s="62" t="s">
        <v>9</v>
      </c>
      <c r="AE2" s="63"/>
      <c r="AF2" s="63"/>
      <c r="AG2" s="64"/>
      <c r="AH2" s="65" t="s">
        <v>10</v>
      </c>
      <c r="AI2" s="66"/>
      <c r="AJ2" s="66"/>
      <c r="AK2" s="67"/>
      <c r="AL2" s="62" t="s">
        <v>27</v>
      </c>
      <c r="AM2" s="63"/>
      <c r="AN2" s="63"/>
      <c r="AO2" s="64"/>
      <c r="AP2" s="65" t="s">
        <v>11</v>
      </c>
      <c r="AQ2" s="66"/>
      <c r="AR2" s="66"/>
      <c r="AS2" s="67"/>
      <c r="AT2" s="62" t="s">
        <v>12</v>
      </c>
      <c r="AU2" s="63"/>
      <c r="AV2" s="63"/>
      <c r="AW2" s="64"/>
      <c r="AX2" s="65" t="s">
        <v>13</v>
      </c>
      <c r="AY2" s="66"/>
      <c r="AZ2" s="66"/>
      <c r="BA2" s="79"/>
    </row>
    <row r="3" spans="1:61" ht="44.25" customHeight="1" thickBot="1" x14ac:dyDescent="0.25">
      <c r="A3" s="71"/>
      <c r="B3" s="71"/>
      <c r="C3" s="78"/>
      <c r="D3" s="71"/>
      <c r="E3" s="71"/>
      <c r="F3" s="2">
        <v>1</v>
      </c>
      <c r="G3" s="3">
        <v>2</v>
      </c>
      <c r="H3" s="3">
        <v>3</v>
      </c>
      <c r="I3" s="4">
        <v>4</v>
      </c>
      <c r="J3" s="5">
        <v>1</v>
      </c>
      <c r="K3" s="3">
        <v>2</v>
      </c>
      <c r="L3" s="3">
        <v>3</v>
      </c>
      <c r="M3" s="4">
        <v>4</v>
      </c>
      <c r="N3" s="2">
        <v>1</v>
      </c>
      <c r="O3" s="3">
        <v>2</v>
      </c>
      <c r="P3" s="3">
        <v>3</v>
      </c>
      <c r="Q3" s="4">
        <v>4</v>
      </c>
      <c r="R3" s="5">
        <v>1</v>
      </c>
      <c r="S3" s="3">
        <v>2</v>
      </c>
      <c r="T3" s="3">
        <v>3</v>
      </c>
      <c r="U3" s="4">
        <v>4</v>
      </c>
      <c r="V3" s="6">
        <v>1</v>
      </c>
      <c r="W3" s="3">
        <v>2</v>
      </c>
      <c r="X3" s="3">
        <v>3</v>
      </c>
      <c r="Y3" s="7">
        <v>4</v>
      </c>
      <c r="Z3" s="5">
        <v>1</v>
      </c>
      <c r="AA3" s="3">
        <v>2</v>
      </c>
      <c r="AB3" s="3">
        <v>3</v>
      </c>
      <c r="AC3" s="4">
        <v>4</v>
      </c>
      <c r="AD3" s="6">
        <v>1</v>
      </c>
      <c r="AE3" s="3">
        <v>2</v>
      </c>
      <c r="AF3" s="3">
        <v>3</v>
      </c>
      <c r="AG3" s="7">
        <v>4</v>
      </c>
      <c r="AH3" s="5">
        <v>1</v>
      </c>
      <c r="AI3" s="3">
        <v>2</v>
      </c>
      <c r="AJ3" s="3">
        <v>3</v>
      </c>
      <c r="AK3" s="4">
        <v>4</v>
      </c>
      <c r="AL3" s="6">
        <v>1</v>
      </c>
      <c r="AM3" s="3">
        <v>2</v>
      </c>
      <c r="AN3" s="3">
        <v>3</v>
      </c>
      <c r="AO3" s="7">
        <v>4</v>
      </c>
      <c r="AP3" s="5">
        <v>1</v>
      </c>
      <c r="AQ3" s="3">
        <v>2</v>
      </c>
      <c r="AR3" s="3">
        <v>3</v>
      </c>
      <c r="AS3" s="4">
        <v>4</v>
      </c>
      <c r="AT3" s="6">
        <v>1</v>
      </c>
      <c r="AU3" s="3">
        <v>2</v>
      </c>
      <c r="AV3" s="3">
        <v>3</v>
      </c>
      <c r="AW3" s="7">
        <v>4</v>
      </c>
      <c r="AX3" s="5">
        <v>1</v>
      </c>
      <c r="AY3" s="3">
        <v>2</v>
      </c>
      <c r="AZ3" s="3">
        <v>3</v>
      </c>
      <c r="BA3" s="8">
        <v>4</v>
      </c>
    </row>
    <row r="4" spans="1:61" s="21" customFormat="1" ht="96" customHeight="1" thickBot="1" x14ac:dyDescent="0.25">
      <c r="A4" s="75" t="s">
        <v>20</v>
      </c>
      <c r="B4" s="29" t="s">
        <v>30</v>
      </c>
      <c r="C4" s="13" t="s">
        <v>33</v>
      </c>
      <c r="D4" s="30" t="s">
        <v>31</v>
      </c>
      <c r="E4" s="60">
        <f>2/2</f>
        <v>1</v>
      </c>
      <c r="F4" s="14"/>
      <c r="G4" s="15"/>
      <c r="H4" s="15"/>
      <c r="I4" s="16"/>
      <c r="J4" s="17"/>
      <c r="K4" s="15"/>
      <c r="L4" s="15"/>
      <c r="M4" s="16"/>
      <c r="N4" s="80" t="s">
        <v>43</v>
      </c>
      <c r="O4" s="81"/>
      <c r="P4" s="81"/>
      <c r="Q4" s="82"/>
      <c r="R4" s="80" t="s">
        <v>51</v>
      </c>
      <c r="S4" s="81"/>
      <c r="T4" s="81"/>
      <c r="U4" s="82"/>
      <c r="V4" s="17"/>
      <c r="W4" s="15"/>
      <c r="X4" s="15"/>
      <c r="Y4" s="16"/>
      <c r="Z4" s="17"/>
      <c r="AA4" s="15"/>
      <c r="AB4" s="15"/>
      <c r="AC4" s="16"/>
      <c r="AD4" s="17"/>
      <c r="AE4" s="15"/>
      <c r="AF4" s="15"/>
      <c r="AG4" s="16"/>
      <c r="AH4" s="17"/>
      <c r="AI4" s="15"/>
      <c r="AJ4" s="15"/>
      <c r="AK4" s="16"/>
      <c r="AL4" s="17"/>
      <c r="AM4" s="15"/>
      <c r="AN4" s="15"/>
      <c r="AO4" s="16"/>
      <c r="AP4" s="17"/>
      <c r="AQ4" s="15"/>
      <c r="AR4" s="15"/>
      <c r="AS4" s="16"/>
      <c r="AT4" s="17"/>
      <c r="AU4" s="15"/>
      <c r="AV4" s="15"/>
      <c r="AW4" s="16"/>
      <c r="AX4" s="17"/>
      <c r="AY4" s="15"/>
      <c r="AZ4" s="15"/>
      <c r="BA4" s="19"/>
      <c r="BB4" s="20"/>
      <c r="BC4" s="20"/>
      <c r="BD4" s="20"/>
      <c r="BE4" s="20"/>
      <c r="BF4" s="20"/>
      <c r="BG4" s="20"/>
      <c r="BH4" s="20"/>
      <c r="BI4" s="20"/>
    </row>
    <row r="5" spans="1:61" s="21" customFormat="1" ht="134.25" customHeight="1" thickBot="1" x14ac:dyDescent="0.25">
      <c r="A5" s="76"/>
      <c r="B5" s="28" t="s">
        <v>32</v>
      </c>
      <c r="C5" s="13" t="s">
        <v>33</v>
      </c>
      <c r="D5" s="13" t="s">
        <v>34</v>
      </c>
      <c r="E5" s="60">
        <f>12/12</f>
        <v>1</v>
      </c>
      <c r="F5" s="80" t="s">
        <v>64</v>
      </c>
      <c r="G5" s="81"/>
      <c r="H5" s="81"/>
      <c r="I5" s="82"/>
      <c r="J5" s="80" t="s">
        <v>56</v>
      </c>
      <c r="K5" s="81"/>
      <c r="L5" s="81"/>
      <c r="M5" s="82"/>
      <c r="N5" s="80" t="s">
        <v>44</v>
      </c>
      <c r="O5" s="81"/>
      <c r="P5" s="81"/>
      <c r="Q5" s="82"/>
      <c r="R5" s="88" t="s">
        <v>55</v>
      </c>
      <c r="S5" s="89"/>
      <c r="T5" s="89"/>
      <c r="U5" s="87"/>
      <c r="V5" s="88" t="s">
        <v>65</v>
      </c>
      <c r="W5" s="89"/>
      <c r="X5" s="89"/>
      <c r="Y5" s="87"/>
      <c r="Z5" s="88" t="s">
        <v>66</v>
      </c>
      <c r="AA5" s="89"/>
      <c r="AB5" s="89"/>
      <c r="AC5" s="87"/>
      <c r="AD5" s="88" t="s">
        <v>68</v>
      </c>
      <c r="AE5" s="89"/>
      <c r="AF5" s="89"/>
      <c r="AG5" s="87"/>
      <c r="AH5" s="88" t="s">
        <v>74</v>
      </c>
      <c r="AI5" s="89"/>
      <c r="AJ5" s="89"/>
      <c r="AK5" s="87"/>
      <c r="AL5" s="88" t="s">
        <v>74</v>
      </c>
      <c r="AM5" s="89"/>
      <c r="AN5" s="89"/>
      <c r="AO5" s="87"/>
      <c r="AP5" s="88" t="s">
        <v>74</v>
      </c>
      <c r="AQ5" s="89"/>
      <c r="AR5" s="89"/>
      <c r="AS5" s="87"/>
      <c r="AT5" s="88" t="s">
        <v>74</v>
      </c>
      <c r="AU5" s="89"/>
      <c r="AV5" s="89"/>
      <c r="AW5" s="87"/>
      <c r="AX5" s="88" t="s">
        <v>85</v>
      </c>
      <c r="AY5" s="89"/>
      <c r="AZ5" s="89"/>
      <c r="BA5" s="87"/>
      <c r="BB5" s="20"/>
      <c r="BC5" s="20"/>
      <c r="BD5" s="20"/>
      <c r="BE5" s="20"/>
      <c r="BF5" s="20"/>
      <c r="BG5" s="20"/>
      <c r="BH5" s="20"/>
      <c r="BI5" s="20"/>
    </row>
    <row r="6" spans="1:61" s="21" customFormat="1" ht="75" x14ac:dyDescent="0.2">
      <c r="A6" s="76"/>
      <c r="B6" s="28" t="s">
        <v>19</v>
      </c>
      <c r="C6" s="13" t="s">
        <v>33</v>
      </c>
      <c r="D6" s="13" t="s">
        <v>22</v>
      </c>
      <c r="E6" s="60">
        <f>4/4</f>
        <v>1</v>
      </c>
      <c r="F6" s="14"/>
      <c r="G6" s="15"/>
      <c r="H6" s="15"/>
      <c r="I6" s="16"/>
      <c r="J6" s="17"/>
      <c r="K6" s="15"/>
      <c r="L6" s="86" t="s">
        <v>49</v>
      </c>
      <c r="M6" s="87"/>
      <c r="N6" s="80" t="s">
        <v>49</v>
      </c>
      <c r="O6" s="81"/>
      <c r="P6" s="81"/>
      <c r="Q6" s="82"/>
      <c r="R6" s="80" t="s">
        <v>49</v>
      </c>
      <c r="S6" s="81"/>
      <c r="T6" s="81"/>
      <c r="U6" s="82"/>
      <c r="V6" s="80" t="s">
        <v>49</v>
      </c>
      <c r="W6" s="81"/>
      <c r="X6" s="81"/>
      <c r="Y6" s="82"/>
      <c r="Z6" s="51"/>
      <c r="AA6" s="52"/>
      <c r="AB6" s="15"/>
      <c r="AC6" s="18"/>
      <c r="AD6" s="17"/>
      <c r="AE6" s="15"/>
      <c r="AF6" s="15"/>
      <c r="AG6" s="18"/>
      <c r="AH6" s="17"/>
      <c r="AI6" s="15"/>
      <c r="AJ6" s="15"/>
      <c r="AK6" s="18"/>
      <c r="AL6" s="80" t="s">
        <v>76</v>
      </c>
      <c r="AM6" s="81"/>
      <c r="AN6" s="81"/>
      <c r="AO6" s="82"/>
      <c r="AP6" s="17"/>
      <c r="AQ6" s="15"/>
      <c r="AR6" s="15"/>
      <c r="AS6" s="18"/>
      <c r="AT6" s="17"/>
      <c r="AU6" s="15"/>
      <c r="AV6" s="15"/>
      <c r="AW6" s="18"/>
      <c r="AX6" s="80" t="s">
        <v>80</v>
      </c>
      <c r="AY6" s="81"/>
      <c r="AZ6" s="81"/>
      <c r="BA6" s="82"/>
      <c r="BB6" s="20"/>
      <c r="BC6" s="20"/>
      <c r="BD6" s="20"/>
      <c r="BE6" s="20"/>
      <c r="BF6" s="20"/>
      <c r="BG6" s="20"/>
      <c r="BH6" s="20"/>
      <c r="BI6" s="20"/>
    </row>
    <row r="7" spans="1:61" s="21" customFormat="1" ht="120" customHeight="1" x14ac:dyDescent="0.2">
      <c r="A7" s="76"/>
      <c r="B7" s="28" t="s">
        <v>35</v>
      </c>
      <c r="C7" s="13" t="s">
        <v>33</v>
      </c>
      <c r="D7" s="13" t="s">
        <v>18</v>
      </c>
      <c r="E7" s="60">
        <f>1/1</f>
        <v>1</v>
      </c>
      <c r="F7" s="14"/>
      <c r="G7" s="15"/>
      <c r="H7" s="52"/>
      <c r="I7" s="53"/>
      <c r="J7" s="17"/>
      <c r="K7" s="15"/>
      <c r="L7" s="86" t="s">
        <v>50</v>
      </c>
      <c r="M7" s="87"/>
      <c r="N7" s="51"/>
      <c r="O7" s="52"/>
      <c r="P7" s="52"/>
      <c r="Q7" s="54"/>
      <c r="R7" s="17"/>
      <c r="S7" s="15"/>
      <c r="T7" s="15"/>
      <c r="U7" s="18"/>
      <c r="V7" s="17"/>
      <c r="W7" s="15"/>
      <c r="X7" s="15"/>
      <c r="Y7" s="18"/>
      <c r="Z7" s="88" t="s">
        <v>58</v>
      </c>
      <c r="AA7" s="95"/>
      <c r="AB7" s="15"/>
      <c r="AC7" s="18"/>
      <c r="AD7" s="17"/>
      <c r="AE7" s="15"/>
      <c r="AF7" s="15"/>
      <c r="AG7" s="16"/>
      <c r="AH7" s="17"/>
      <c r="AI7" s="15"/>
      <c r="AJ7" s="15"/>
      <c r="AK7" s="16"/>
      <c r="AL7" s="17"/>
      <c r="AM7" s="15"/>
      <c r="AN7" s="15"/>
      <c r="AO7" s="16"/>
      <c r="AP7" s="17"/>
      <c r="AQ7" s="15"/>
      <c r="AR7" s="15"/>
      <c r="AS7" s="16"/>
      <c r="AT7" s="17"/>
      <c r="AU7" s="15"/>
      <c r="AV7" s="15"/>
      <c r="AW7" s="16"/>
      <c r="AX7" s="17"/>
      <c r="AY7" s="15"/>
      <c r="AZ7" s="15"/>
      <c r="BA7" s="19"/>
      <c r="BB7" s="20"/>
      <c r="BC7" s="20"/>
      <c r="BD7" s="20"/>
      <c r="BE7" s="20"/>
      <c r="BF7" s="20"/>
      <c r="BG7" s="20"/>
      <c r="BH7" s="20"/>
      <c r="BI7" s="20"/>
    </row>
    <row r="8" spans="1:61" s="21" customFormat="1" ht="102.75" customHeight="1" thickBot="1" x14ac:dyDescent="0.25">
      <c r="A8" s="77"/>
      <c r="B8" s="35" t="s">
        <v>36</v>
      </c>
      <c r="C8" s="36" t="s">
        <v>15</v>
      </c>
      <c r="D8" s="36" t="s">
        <v>37</v>
      </c>
      <c r="E8" s="60">
        <f>12/12</f>
        <v>1</v>
      </c>
      <c r="F8" s="83" t="s">
        <v>45</v>
      </c>
      <c r="G8" s="84"/>
      <c r="H8" s="84"/>
      <c r="I8" s="85"/>
      <c r="J8" s="83" t="s">
        <v>46</v>
      </c>
      <c r="K8" s="84"/>
      <c r="L8" s="84"/>
      <c r="M8" s="85"/>
      <c r="N8" s="83" t="s">
        <v>47</v>
      </c>
      <c r="O8" s="84"/>
      <c r="P8" s="84"/>
      <c r="Q8" s="85"/>
      <c r="R8" s="83" t="s">
        <v>52</v>
      </c>
      <c r="S8" s="84"/>
      <c r="T8" s="84"/>
      <c r="U8" s="85"/>
      <c r="V8" s="83" t="s">
        <v>60</v>
      </c>
      <c r="W8" s="84"/>
      <c r="X8" s="84"/>
      <c r="Y8" s="85"/>
      <c r="Z8" s="83" t="s">
        <v>63</v>
      </c>
      <c r="AA8" s="84"/>
      <c r="AB8" s="84"/>
      <c r="AC8" s="85"/>
      <c r="AD8" s="83" t="s">
        <v>69</v>
      </c>
      <c r="AE8" s="84"/>
      <c r="AF8" s="84"/>
      <c r="AG8" s="85"/>
      <c r="AH8" s="83" t="s">
        <v>73</v>
      </c>
      <c r="AI8" s="84"/>
      <c r="AJ8" s="84"/>
      <c r="AK8" s="85"/>
      <c r="AL8" s="83" t="s">
        <v>73</v>
      </c>
      <c r="AM8" s="84"/>
      <c r="AN8" s="84"/>
      <c r="AO8" s="85"/>
      <c r="AP8" s="83" t="s">
        <v>73</v>
      </c>
      <c r="AQ8" s="84"/>
      <c r="AR8" s="84"/>
      <c r="AS8" s="85"/>
      <c r="AT8" s="83" t="s">
        <v>73</v>
      </c>
      <c r="AU8" s="84"/>
      <c r="AV8" s="84"/>
      <c r="AW8" s="85"/>
      <c r="AX8" s="83" t="s">
        <v>81</v>
      </c>
      <c r="AY8" s="84"/>
      <c r="AZ8" s="84"/>
      <c r="BA8" s="85"/>
      <c r="BB8" s="20"/>
      <c r="BC8" s="20"/>
      <c r="BD8" s="20"/>
      <c r="BE8" s="20"/>
      <c r="BF8" s="20"/>
      <c r="BG8" s="20"/>
      <c r="BH8" s="20"/>
      <c r="BI8" s="20"/>
    </row>
    <row r="9" spans="1:61" ht="118.5" customHeight="1" thickBot="1" x14ac:dyDescent="0.25">
      <c r="A9" s="75" t="s">
        <v>26</v>
      </c>
      <c r="B9" s="37" t="s">
        <v>23</v>
      </c>
      <c r="C9" s="13" t="s">
        <v>33</v>
      </c>
      <c r="D9" s="38" t="s">
        <v>16</v>
      </c>
      <c r="E9" s="60">
        <f>0.35/1</f>
        <v>0.35</v>
      </c>
      <c r="F9" s="39"/>
      <c r="G9" s="40"/>
      <c r="H9" s="40"/>
      <c r="I9" s="41"/>
      <c r="J9" s="42"/>
      <c r="K9" s="40"/>
      <c r="L9" s="40"/>
      <c r="M9" s="41"/>
      <c r="N9" s="42"/>
      <c r="O9" s="40"/>
      <c r="P9" s="40"/>
      <c r="Q9" s="41"/>
      <c r="R9" s="42"/>
      <c r="S9" s="40"/>
      <c r="T9" s="40"/>
      <c r="U9" s="41"/>
      <c r="V9" s="90" t="s">
        <v>62</v>
      </c>
      <c r="W9" s="91"/>
      <c r="X9" s="91"/>
      <c r="Y9" s="92"/>
      <c r="Z9" s="42"/>
      <c r="AA9" s="40"/>
      <c r="AB9" s="40"/>
      <c r="AC9" s="41"/>
      <c r="AD9" s="42"/>
      <c r="AE9" s="40"/>
      <c r="AF9" s="40"/>
      <c r="AG9" s="41"/>
      <c r="AH9" s="42"/>
      <c r="AI9" s="40"/>
      <c r="AJ9" s="40"/>
      <c r="AK9" s="41"/>
      <c r="AL9" s="42"/>
      <c r="AM9" s="40"/>
      <c r="AN9" s="40"/>
      <c r="AO9" s="41"/>
      <c r="AP9" s="42"/>
      <c r="AQ9" s="40"/>
      <c r="AR9" s="40"/>
      <c r="AS9" s="41"/>
      <c r="AT9" s="42"/>
      <c r="AU9" s="40"/>
      <c r="AV9" s="40"/>
      <c r="AW9" s="41"/>
      <c r="AX9" s="80" t="s">
        <v>86</v>
      </c>
      <c r="AY9" s="81"/>
      <c r="AZ9" s="81"/>
      <c r="BA9" s="82"/>
    </row>
    <row r="10" spans="1:61" ht="235.5" customHeight="1" thickBot="1" x14ac:dyDescent="0.25">
      <c r="A10" s="76"/>
      <c r="B10" s="33" t="s">
        <v>39</v>
      </c>
      <c r="C10" s="13" t="s">
        <v>33</v>
      </c>
      <c r="D10" s="13" t="s">
        <v>40</v>
      </c>
      <c r="E10" s="60">
        <f>12/12</f>
        <v>1</v>
      </c>
      <c r="F10" s="80" t="s">
        <v>48</v>
      </c>
      <c r="G10" s="81"/>
      <c r="H10" s="81"/>
      <c r="I10" s="82"/>
      <c r="J10" s="80" t="s">
        <v>57</v>
      </c>
      <c r="K10" s="81"/>
      <c r="L10" s="81"/>
      <c r="M10" s="82"/>
      <c r="N10" s="80" t="s">
        <v>53</v>
      </c>
      <c r="O10" s="81"/>
      <c r="P10" s="81"/>
      <c r="Q10" s="82"/>
      <c r="R10" s="80" t="s">
        <v>54</v>
      </c>
      <c r="S10" s="81"/>
      <c r="T10" s="81"/>
      <c r="U10" s="82"/>
      <c r="V10" s="80" t="s">
        <v>61</v>
      </c>
      <c r="W10" s="81"/>
      <c r="X10" s="81"/>
      <c r="Y10" s="82"/>
      <c r="Z10" s="80" t="s">
        <v>67</v>
      </c>
      <c r="AA10" s="81"/>
      <c r="AB10" s="81"/>
      <c r="AC10" s="82"/>
      <c r="AD10" s="80" t="s">
        <v>71</v>
      </c>
      <c r="AE10" s="81"/>
      <c r="AF10" s="81"/>
      <c r="AG10" s="82"/>
      <c r="AH10" s="80" t="s">
        <v>72</v>
      </c>
      <c r="AI10" s="81"/>
      <c r="AJ10" s="81"/>
      <c r="AK10" s="82"/>
      <c r="AL10" s="80" t="s">
        <v>75</v>
      </c>
      <c r="AM10" s="81"/>
      <c r="AN10" s="81"/>
      <c r="AO10" s="82"/>
      <c r="AP10" s="80" t="s">
        <v>82</v>
      </c>
      <c r="AQ10" s="81"/>
      <c r="AR10" s="81"/>
      <c r="AS10" s="82"/>
      <c r="AT10" s="80" t="s">
        <v>83</v>
      </c>
      <c r="AU10" s="81"/>
      <c r="AV10" s="81"/>
      <c r="AW10" s="82"/>
      <c r="AX10" s="80" t="s">
        <v>84</v>
      </c>
      <c r="AY10" s="81"/>
      <c r="AZ10" s="81"/>
      <c r="BA10" s="82"/>
    </row>
    <row r="11" spans="1:61" ht="94.5" customHeight="1" thickBot="1" x14ac:dyDescent="0.25">
      <c r="A11" s="76"/>
      <c r="B11" s="34" t="s">
        <v>25</v>
      </c>
      <c r="C11" s="13" t="s">
        <v>33</v>
      </c>
      <c r="D11" s="22" t="s">
        <v>21</v>
      </c>
      <c r="E11" s="60">
        <f>1/1</f>
        <v>1</v>
      </c>
      <c r="F11" s="23"/>
      <c r="G11" s="9"/>
      <c r="H11" s="9"/>
      <c r="I11" s="10"/>
      <c r="J11" s="11"/>
      <c r="K11" s="9"/>
      <c r="L11" s="9"/>
      <c r="M11" s="10"/>
      <c r="N11" s="11"/>
      <c r="O11" s="9"/>
      <c r="P11" s="9"/>
      <c r="Q11" s="10"/>
      <c r="R11" s="11"/>
      <c r="S11" s="9"/>
      <c r="T11" s="9"/>
      <c r="U11" s="10"/>
      <c r="V11" s="56"/>
      <c r="W11" s="9"/>
      <c r="X11" s="9"/>
      <c r="Y11" s="10"/>
      <c r="Z11" s="90" t="s">
        <v>62</v>
      </c>
      <c r="AA11" s="91"/>
      <c r="AB11" s="91"/>
      <c r="AC11" s="92"/>
      <c r="AD11" s="90" t="s">
        <v>62</v>
      </c>
      <c r="AE11" s="91"/>
      <c r="AF11" s="91"/>
      <c r="AG11" s="92"/>
      <c r="AH11" s="11"/>
      <c r="AI11" s="9"/>
      <c r="AJ11" s="9"/>
      <c r="AK11" s="10"/>
      <c r="AL11" s="56"/>
      <c r="AM11" s="9"/>
      <c r="AN11" s="9"/>
      <c r="AO11" s="24"/>
      <c r="AP11" s="11"/>
      <c r="AQ11" s="9"/>
      <c r="AR11" s="9"/>
      <c r="AS11" s="24"/>
      <c r="AT11" s="11"/>
      <c r="AU11" s="9"/>
      <c r="AV11" s="9"/>
      <c r="AW11" s="10"/>
      <c r="AX11" s="80" t="s">
        <v>79</v>
      </c>
      <c r="AY11" s="81"/>
      <c r="AZ11" s="81"/>
      <c r="BA11" s="82"/>
    </row>
    <row r="12" spans="1:61" ht="156.75" customHeight="1" x14ac:dyDescent="0.2">
      <c r="A12" s="76"/>
      <c r="B12" s="34" t="s">
        <v>24</v>
      </c>
      <c r="C12" s="13" t="s">
        <v>33</v>
      </c>
      <c r="D12" s="22" t="s">
        <v>17</v>
      </c>
      <c r="E12" s="60">
        <f>3/3</f>
        <v>1</v>
      </c>
      <c r="F12" s="23"/>
      <c r="G12" s="9"/>
      <c r="H12" s="9"/>
      <c r="I12" s="10"/>
      <c r="J12" s="11"/>
      <c r="K12" s="9"/>
      <c r="L12" s="9"/>
      <c r="M12" s="25"/>
      <c r="N12" s="11"/>
      <c r="O12" s="9"/>
      <c r="P12" s="9"/>
      <c r="Q12" s="25"/>
      <c r="R12" s="11"/>
      <c r="S12" s="55"/>
      <c r="T12" s="86" t="s">
        <v>59</v>
      </c>
      <c r="U12" s="87"/>
      <c r="V12" s="51"/>
      <c r="W12" s="52"/>
      <c r="X12" s="52" t="s">
        <v>70</v>
      </c>
      <c r="Y12" s="54"/>
      <c r="Z12" s="51"/>
      <c r="AA12" s="52"/>
      <c r="AB12" s="9"/>
      <c r="AC12" s="25"/>
      <c r="AD12" s="11"/>
      <c r="AE12" s="9"/>
      <c r="AF12" s="9"/>
      <c r="AG12" s="25"/>
      <c r="AH12" s="11"/>
      <c r="AI12" s="9"/>
      <c r="AJ12" s="93" t="s">
        <v>77</v>
      </c>
      <c r="AK12" s="94"/>
      <c r="AL12" s="11"/>
      <c r="AM12" s="9"/>
      <c r="AN12" s="9"/>
      <c r="AO12" s="25"/>
      <c r="AP12" s="11"/>
      <c r="AQ12" s="9"/>
      <c r="AR12" s="9"/>
      <c r="AS12" s="25"/>
      <c r="AT12" s="11"/>
      <c r="AU12" s="9"/>
      <c r="AV12" s="9"/>
      <c r="AW12" s="25"/>
      <c r="AX12" s="11"/>
      <c r="AY12" s="9"/>
      <c r="AZ12" s="93" t="s">
        <v>77</v>
      </c>
      <c r="BA12" s="94"/>
    </row>
    <row r="13" spans="1:61" ht="92.25" customHeight="1" thickBot="1" x14ac:dyDescent="0.25">
      <c r="A13" s="77"/>
      <c r="B13" s="43" t="s">
        <v>42</v>
      </c>
      <c r="C13" s="36" t="s">
        <v>14</v>
      </c>
      <c r="D13" s="44" t="s">
        <v>38</v>
      </c>
      <c r="E13" s="60">
        <f>1/1</f>
        <v>1</v>
      </c>
      <c r="F13" s="45"/>
      <c r="G13" s="46"/>
      <c r="H13" s="46"/>
      <c r="I13" s="47"/>
      <c r="J13" s="48"/>
      <c r="K13" s="46"/>
      <c r="L13" s="46"/>
      <c r="M13" s="49"/>
      <c r="N13" s="48"/>
      <c r="O13" s="46"/>
      <c r="P13" s="46"/>
      <c r="Q13" s="49"/>
      <c r="R13" s="48"/>
      <c r="S13" s="46"/>
      <c r="T13" s="46"/>
      <c r="U13" s="49"/>
      <c r="V13" s="48"/>
      <c r="W13" s="46"/>
      <c r="X13" s="46"/>
      <c r="Y13" s="49"/>
      <c r="Z13" s="48"/>
      <c r="AA13" s="46"/>
      <c r="AB13" s="46"/>
      <c r="AC13" s="49"/>
      <c r="AD13" s="48"/>
      <c r="AE13" s="46"/>
      <c r="AF13" s="46"/>
      <c r="AG13" s="49"/>
      <c r="AH13" s="57"/>
      <c r="AI13" s="58"/>
      <c r="AJ13" s="58"/>
      <c r="AK13" s="49"/>
      <c r="AL13" s="57"/>
      <c r="AM13" s="58"/>
      <c r="AN13" s="58"/>
      <c r="AO13" s="59"/>
      <c r="AP13" s="57"/>
      <c r="AQ13" s="58"/>
      <c r="AR13" s="58"/>
      <c r="AS13" s="59"/>
      <c r="AT13" s="57"/>
      <c r="AU13" s="58"/>
      <c r="AV13" s="58"/>
      <c r="AW13" s="59"/>
      <c r="AX13" s="96" t="s">
        <v>78</v>
      </c>
      <c r="AY13" s="97"/>
      <c r="AZ13" s="46"/>
      <c r="BA13" s="50"/>
    </row>
    <row r="14" spans="1:61" ht="18" x14ac:dyDescent="0.2">
      <c r="A14" s="31"/>
      <c r="B14" s="32"/>
      <c r="E14" s="61">
        <f>SUM(E4:E13)/10</f>
        <v>0.93499999999999994</v>
      </c>
    </row>
    <row r="15" spans="1:61" x14ac:dyDescent="0.2">
      <c r="A15" s="12"/>
      <c r="C15" s="1"/>
    </row>
    <row r="16" spans="1:61" x14ac:dyDescent="0.2">
      <c r="C16" s="1"/>
    </row>
    <row r="17" spans="3:4" x14ac:dyDescent="0.2">
      <c r="C17" s="1"/>
    </row>
    <row r="18" spans="3:4" x14ac:dyDescent="0.2">
      <c r="C18" s="1"/>
      <c r="D18" s="27"/>
    </row>
    <row r="19" spans="3:4" x14ac:dyDescent="0.2">
      <c r="C19" s="1"/>
    </row>
    <row r="20" spans="3:4" x14ac:dyDescent="0.2">
      <c r="C20" s="1"/>
    </row>
  </sheetData>
  <mergeCells count="76">
    <mergeCell ref="AP5:AS5"/>
    <mergeCell ref="AT5:AW5"/>
    <mergeCell ref="AX5:BA5"/>
    <mergeCell ref="AX6:BA6"/>
    <mergeCell ref="AZ12:BA12"/>
    <mergeCell ref="AX9:BA9"/>
    <mergeCell ref="AX13:AY13"/>
    <mergeCell ref="AX11:BA11"/>
    <mergeCell ref="AP8:AS8"/>
    <mergeCell ref="AT8:AW8"/>
    <mergeCell ref="AX8:BA8"/>
    <mergeCell ref="AP10:AS10"/>
    <mergeCell ref="AT10:AW10"/>
    <mergeCell ref="AX10:BA10"/>
    <mergeCell ref="AL8:AO8"/>
    <mergeCell ref="AH5:AK5"/>
    <mergeCell ref="AL5:AO5"/>
    <mergeCell ref="AL10:AO10"/>
    <mergeCell ref="AD11:AG11"/>
    <mergeCell ref="AL6:AO6"/>
    <mergeCell ref="AD5:AG5"/>
    <mergeCell ref="AD8:AG8"/>
    <mergeCell ref="AD10:AG10"/>
    <mergeCell ref="AH10:AK10"/>
    <mergeCell ref="AJ12:AK12"/>
    <mergeCell ref="AH8:AK8"/>
    <mergeCell ref="V10:Y10"/>
    <mergeCell ref="Z7:AA7"/>
    <mergeCell ref="T12:U12"/>
    <mergeCell ref="Z10:AC10"/>
    <mergeCell ref="Z11:AC11"/>
    <mergeCell ref="V5:Y5"/>
    <mergeCell ref="V6:Y6"/>
    <mergeCell ref="V8:Y8"/>
    <mergeCell ref="V9:Y9"/>
    <mergeCell ref="Z5:AC5"/>
    <mergeCell ref="Z8:AC8"/>
    <mergeCell ref="R4:U4"/>
    <mergeCell ref="R5:U5"/>
    <mergeCell ref="R6:U6"/>
    <mergeCell ref="R8:U8"/>
    <mergeCell ref="R10:U10"/>
    <mergeCell ref="F10:I10"/>
    <mergeCell ref="J10:M10"/>
    <mergeCell ref="N10:Q10"/>
    <mergeCell ref="N4:Q4"/>
    <mergeCell ref="F5:I5"/>
    <mergeCell ref="J5:M5"/>
    <mergeCell ref="N5:Q5"/>
    <mergeCell ref="F8:I8"/>
    <mergeCell ref="J8:M8"/>
    <mergeCell ref="N8:Q8"/>
    <mergeCell ref="N6:Q6"/>
    <mergeCell ref="L7:M7"/>
    <mergeCell ref="L6:M6"/>
    <mergeCell ref="A1:B1"/>
    <mergeCell ref="A2:A3"/>
    <mergeCell ref="C1:BA1"/>
    <mergeCell ref="A9:A13"/>
    <mergeCell ref="B2:B3"/>
    <mergeCell ref="C2:C3"/>
    <mergeCell ref="D2:D3"/>
    <mergeCell ref="E2:E3"/>
    <mergeCell ref="AX2:BA2"/>
    <mergeCell ref="AT2:AW2"/>
    <mergeCell ref="F2:I2"/>
    <mergeCell ref="J2:M2"/>
    <mergeCell ref="N2:Q2"/>
    <mergeCell ref="R2:U2"/>
    <mergeCell ref="A4:A8"/>
    <mergeCell ref="AP2:AS2"/>
    <mergeCell ref="V2:Y2"/>
    <mergeCell ref="Z2:AC2"/>
    <mergeCell ref="AD2:AG2"/>
    <mergeCell ref="AH2:AK2"/>
    <mergeCell ref="AL2:AO2"/>
  </mergeCells>
  <pageMargins left="0.39370078740157483" right="0.39370078740157483" top="0.39370078740157483" bottom="0.98425196850393704" header="0.62992125984251968" footer="0.78740157480314965"/>
  <pageSetup paperSize="139" scale="80" orientation="landscape" horizontalDpi="300" verticalDpi="300" r:id="rId1"/>
  <headerFooter alignWithMargins="0">
    <oddFooter>&amp;LPlaneación INSOR-PIC 2007-2010&amp;C&amp;P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MSPI-2020</vt:lpstr>
      <vt:lpstr>Hoja1</vt:lpstr>
      <vt:lpstr>'MSPI-2020'!Títulos_a_imprimir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Cristhiam Fernando Ruiz Reyes</dc:creator>
  <cp:lastModifiedBy>57310</cp:lastModifiedBy>
  <dcterms:created xsi:type="dcterms:W3CDTF">2017-03-10T22:02:21Z</dcterms:created>
  <dcterms:modified xsi:type="dcterms:W3CDTF">2021-01-09T23:25:49Z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e773ae05-2b38-4826-afd3-fade30dde1b2</vt:lpwstr>
  </property>
</Properties>
</file>