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MARTHA\PÁGINA WEB\2020\6.4\"/>
    </mc:Choice>
  </mc:AlternateContent>
  <bookViews>
    <workbookView xWindow="0" yWindow="0" windowWidth="20490" windowHeight="7755"/>
  </bookViews>
  <sheets>
    <sheet name="PTA SG-SST seg" sheetId="2" r:id="rId1"/>
  </sheets>
  <calcPr calcId="152511"/>
</workbook>
</file>

<file path=xl/calcChain.xml><?xml version="1.0" encoding="utf-8"?>
<calcChain xmlns="http://schemas.openxmlformats.org/spreadsheetml/2006/main">
  <c r="Z47" i="2" l="1"/>
  <c r="F47" i="2" l="1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AA47" i="2"/>
  <c r="AB47" i="2"/>
  <c r="E47" i="2"/>
  <c r="C47" i="2" l="1"/>
  <c r="Q48" i="2" s="1"/>
  <c r="I48" i="2"/>
  <c r="O48" i="2"/>
  <c r="G48" i="2"/>
  <c r="C48" i="2"/>
  <c r="K48" i="2" l="1"/>
  <c r="S48" i="2"/>
  <c r="E48" i="2"/>
  <c r="AA48" i="2"/>
  <c r="W48" i="2"/>
  <c r="Y48" i="2"/>
  <c r="M48" i="2"/>
  <c r="U48" i="2"/>
</calcChain>
</file>

<file path=xl/comments1.xml><?xml version="1.0" encoding="utf-8"?>
<comments xmlns="http://schemas.openxmlformats.org/spreadsheetml/2006/main">
  <authors>
    <author>Laura Caballero</author>
    <author>user</author>
  </authors>
  <commentList>
    <comment ref="M18" authorId="0" shapeId="0">
      <text>
        <r>
          <rPr>
            <sz val="9"/>
            <color indexed="81"/>
            <rFont val="Tahoma"/>
            <family val="2"/>
          </rPr>
          <t xml:space="preserve">Reprogramar por COVID-19
</t>
        </r>
      </text>
    </comment>
    <comment ref="K20" authorId="1" shapeId="0">
      <text>
        <r>
          <rPr>
            <sz val="9"/>
            <color indexed="81"/>
            <rFont val="Tahoma"/>
            <family val="2"/>
          </rPr>
          <t>Reprogramar por COVID-19</t>
        </r>
      </text>
    </comment>
    <comment ref="U27" authorId="0" shapeId="0">
      <text>
        <r>
          <rPr>
            <sz val="9"/>
            <color indexed="81"/>
            <rFont val="Tahoma"/>
            <family val="2"/>
          </rPr>
          <t xml:space="preserve">Auditoria al plan de trabajo del SG-SST por parte del COPASST 
</t>
        </r>
      </text>
    </comment>
  </commentList>
</comments>
</file>

<file path=xl/sharedStrings.xml><?xml version="1.0" encoding="utf-8"?>
<sst xmlns="http://schemas.openxmlformats.org/spreadsheetml/2006/main" count="169" uniqueCount="115">
  <si>
    <t>PLAN DE TRABAJO ANUAL SGSST / AÑO 2020</t>
  </si>
  <si>
    <t xml:space="preserve">OBJETIVO: </t>
  </si>
  <si>
    <t xml:space="preserve">Describir las actividades que se desarrollaràn anualmente, en cumplimiento del Sistema de Gestiòn de Seguridad y Salud en el Trabajo (SG-SST) del Instituto Nacional para Ciegos INCI </t>
  </si>
  <si>
    <t xml:space="preserve">ITEM </t>
  </si>
  <si>
    <t xml:space="preserve">ACTIVIDAD </t>
  </si>
  <si>
    <t xml:space="preserve">DESCRIPCIÒN </t>
  </si>
  <si>
    <t xml:space="preserve">RESPONSABLE Ò LIDER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</si>
  <si>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</si>
  <si>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</si>
  <si>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</si>
  <si>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</si>
  <si>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</si>
  <si>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</si>
  <si>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</si>
  <si>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</si>
  <si>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</si>
  <si>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</si>
  <si>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</si>
  <si>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</si>
  <si>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</si>
  <si>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 xml:space="preserve">Realizar el plan anual de trabajo del SG-SST </t>
  </si>
  <si>
    <t xml:space="preserve">Planifica y documentar las actividades a realizar en el año 2020 y que corresponden al SG-SST </t>
  </si>
  <si>
    <t xml:space="preserve">Apoyo SST - Gestiòn Humana </t>
  </si>
  <si>
    <t>Aprobar el plan de trabajo anual en SST mediante firma del empleador y del responsable del SG-SST</t>
  </si>
  <si>
    <t xml:space="preserve">En cumplimiento de lo que establece la ley, se debe aprobar el plan de trabajo anual y firmar por las partes interesadas </t>
  </si>
  <si>
    <r>
      <t xml:space="preserve">Revisar y publicar la política de SST como mínimo una vez al año y, de requerirse, actualizarla acorde con los cambios en la empresa y en materia de SST  </t>
    </r>
    <r>
      <rPr>
        <sz val="10"/>
        <rFont val="Arial"/>
        <family val="2"/>
      </rPr>
      <t xml:space="preserve">                             </t>
    </r>
  </si>
  <si>
    <t xml:space="preserve">Se debe realizar la revisiòn de la polìtica de seguridad y salud en el trabajo y cumplir con los requisitos que establece la Normativa legal en èste aspecto </t>
  </si>
  <si>
    <t xml:space="preserve">Comunicar la política de SST a todos los integrantes del COPASST o al Vigía de SST y conservar los registros correspondientes </t>
  </si>
  <si>
    <t xml:space="preserve">Se debe comunicar la polìtica de SST a todas las partes interesadas de la Entidad, en cumplimiento de lo que establece la Normativa legal </t>
  </si>
  <si>
    <t xml:space="preserve">Adelantar la documentaciòn que establece el Decreto 1072:2015 en materia de SST </t>
  </si>
  <si>
    <t xml:space="preserve">Documentar el SG-SST conforme lo establece el Decreto 1072:2015 </t>
  </si>
  <si>
    <t xml:space="preserve">Definir un mecanismo para la rendición de cuentas en SST </t>
  </si>
  <si>
    <t xml:space="preserve">Se debe definir el mecanismo para la rendiciòn de cuentas SG-SST </t>
  </si>
  <si>
    <t xml:space="preserve">Apoyo SST - Gestiòn humana </t>
  </si>
  <si>
    <t xml:space="preserve"> </t>
  </si>
  <si>
    <t>Implementar el mecanismo definido para la rendición de cuentas en SST establecer los planes de acción pertinentes frente a los resultados obtenidos</t>
  </si>
  <si>
    <t xml:space="preserve">Realizar la rendiciòn de cuentas del SG-SST conforme lo establece la Normativa vigente aplicable </t>
  </si>
  <si>
    <t xml:space="preserve">  </t>
  </si>
  <si>
    <t>Revisar y evaluar los objetivos de SST mínimo una (1) vez al año</t>
  </si>
  <si>
    <t>Se deben revisar y actualizar los objetivos del SG-SST conforme lo establece la Normativa legal vigente aplicable en materia de SST</t>
  </si>
  <si>
    <t xml:space="preserve">Actualizar los objetivos de SST mínimo una vez (1) al año, si es necesario, teniendo en cuenta las
nuevas prioridades y resultados dela auditoría de cumplimiento y la revisión por la alta dirección  anuales </t>
  </si>
  <si>
    <t>Realizar mediciones del cumplimiento de los objetivos de SST como mínimo una vez al año</t>
  </si>
  <si>
    <t xml:space="preserve">Ejecutar las mediciones de los indicadores conforme se haya establecido su periodicidad </t>
  </si>
  <si>
    <t>Actualizar la matriz legal y ajustarla a medida que se produzcan cambios en la normatividad del Sistema General de Riesgos Laborales aplicable a la organización, incluidos los estándares mínimos
del SG-SST</t>
  </si>
  <si>
    <t xml:space="preserve">Se debe actualizar la matrìz conforme lo establece la legislaciòn vigente aplicable en materia de SST </t>
  </si>
  <si>
    <t>Implementar inspecciones preoperacionales para las herramientas y cumplir con el programa de inspecciones del SG-SST</t>
  </si>
  <si>
    <t xml:space="preserve">Se deberà diseñar una inspecciòn preoperacional para el personal que haga uso de màquinas y herramientas </t>
  </si>
  <si>
    <t>Definir y aplicar mecanismos para asegurar la custodia de las historias clínicas ocupacionales de los trabajadores,garantizando el acceso exclusivo a profesionales competentes con licencia para en
SST o dejar la custodia a cargo de instituciones prestadoras de servicios en examenes medicos
ocupacionales</t>
  </si>
  <si>
    <t>Solicitar al proveedor que apoya con la pràtica de los EMO la evidencia de la custodia de las històrias clìnicas de los colaboradores, en cumpliminiento a lo que establece la Normativa legal</t>
  </si>
  <si>
    <t xml:space="preserve">Documentar informaciòn correspondiente a proveedores, contratistas y subcontratistas teniendo en cuenta lo que establece la legislaciòn aplicable en materia de SST. </t>
  </si>
  <si>
    <t>Elaborar y mantener actualizado un registro estadístico incidentes y accidentes de trabajo de los contratistas, subcontratista, trabajadores cooperados y en misión</t>
  </si>
  <si>
    <t xml:space="preserve">Elaborar documento que contemple los registros solicitados </t>
  </si>
  <si>
    <t>Caracterizar los incidentes y accidentes detrabajo de los contratistas, subcontratista, trabajadores cooperados y en misión</t>
  </si>
  <si>
    <t xml:space="preserve">Realizar documento que caracterice los eventos relacionados con AT e INCIDENTE de las partes interesadas de la Entidad </t>
  </si>
  <si>
    <t>Revisar el programa de capacitación en SST mínimo una vez al año, con la participación del
COPASST o Vigía de SST</t>
  </si>
  <si>
    <t xml:space="preserve">Divulgar el plan anual de capacitaciòn al COPASST y mantener evidencia del mismo </t>
  </si>
  <si>
    <t>Desarrollar planes de ayuda mutua ante amenazas de interéscomún en su entorno cuando aplique</t>
  </si>
  <si>
    <t xml:space="preserve">Realizar un plan de ayuda mutua con las Entidadas aledañas y de interès comùn en caso de una emergencia </t>
  </si>
  <si>
    <t>Definir indicadores de estructura, proceso y resultado con su respectiva ficha, para el seguimiento al SG-SST</t>
  </si>
  <si>
    <t xml:space="preserve">Documentar los indicadores del SG-SST conforme lo establece la Legislaciòn vigente aplicble en materia  SST </t>
  </si>
  <si>
    <t xml:space="preserve">Definir el mecanismo para la rendiciòn de cuentas apoyado por todos los grupos y personas involucradas en el SG-SST </t>
  </si>
  <si>
    <t>Realizar auditorías internas al SG-SST, de acuerdo al  alcance establecido en el Decreto 1072 de 2015</t>
  </si>
  <si>
    <t xml:space="preserve">Definir el mecanismo para la auditorìa del SG-SST conforme lo establece la Normativa vigente en materia de SST </t>
  </si>
  <si>
    <t>Elaborar un programa anual de auditorías al SGSST</t>
  </si>
  <si>
    <t xml:space="preserve">Documentar el programa de auditorìa y sus respectivos resgistros para el SG-SST </t>
  </si>
  <si>
    <t xml:space="preserve">Llevar a cabo revisiones del SG-SST por la alta dirección como mìnimo una vez al año </t>
  </si>
  <si>
    <t xml:space="preserve">Realizar la revisiòn por la alta direcciòn del SG-SST incluyendo como mìnimo lo que establece el Dec. 1072:2015 y teniendo en cuenta la naturaleza de la Entidad </t>
  </si>
  <si>
    <t>Comunicar al COPASST o Vigía de SST los resultados de las revisiones del SG-SST por la alta dirección</t>
  </si>
  <si>
    <t>Se debe socializar con el COPASST los resultados que se obtengan de la revisiòn por la direcciòn realizada conforme lo establece la legislaciòn en materia de SST</t>
  </si>
  <si>
    <t>Implementaciòn del programa de Riesgo Psicosocial anual para el año 2020</t>
  </si>
  <si>
    <t xml:space="preserve">Implementaciòn del programa de riesgo psicosocial por un ente avalado para su respectiva aplicaciòn dando cumplimiento a lo establecido en la Resoluciòn 2646:2008 </t>
  </si>
  <si>
    <t>Implementar las recomendaciones y realizar intervenciòn de los resultados de la aplicaciòn de la baterìa de riesgo psicosocial para el año 2019</t>
  </si>
  <si>
    <t>Tener en cuenta las recomendaciones y los resultados que arrojo la aplicaciòn de la baterìa de riesgo psicosicial por un profesional experto para el año 2019</t>
  </si>
  <si>
    <t xml:space="preserve">Dar cumplimiento al programa de inspecciones del Sistema de Gestiòn de Seguridad y Salud en el Trabajo (SG-SST) </t>
  </si>
  <si>
    <t xml:space="preserve">Botiquìn y camillas de seguridad </t>
  </si>
  <si>
    <t xml:space="preserve">Apoyo SST - Gestiòn Humana -COPASST  </t>
  </si>
  <si>
    <t xml:space="preserve">Elementos de Protecciòn Personal </t>
  </si>
  <si>
    <t xml:space="preserve">Extintores </t>
  </si>
  <si>
    <t xml:space="preserve">Puestos de trabajo </t>
  </si>
  <si>
    <t xml:space="preserve">Programa de pausas activas </t>
  </si>
  <si>
    <t xml:space="preserve">Documentar e implementar el programa de pausas activas de la Entidad </t>
  </si>
  <si>
    <t xml:space="preserve">Semana del SG-SST </t>
  </si>
  <si>
    <t xml:space="preserve">Realizar la semana del SG-SST dirigida a todos los colaboradores de la Entidad </t>
  </si>
  <si>
    <t xml:space="preserve">Apoyo SST-COPASST-CCL-Brigada de emergencia </t>
  </si>
  <si>
    <t>Semana de la salud  (relajacion, cocina saludable)</t>
  </si>
  <si>
    <t xml:space="preserve">Ejecutar la semana de la salud de la entidad (prevenciòn de enfermedades de transmisiòn sexual, prevenciòn de càncer mama, pròstata, cocina saludable, salud mental, llevar a cabo la realizacion de examenes medicos ocupacionales)  </t>
  </si>
  <si>
    <t>Apoyo SST - Gestiòn Humana</t>
  </si>
  <si>
    <t xml:space="preserve">Programa de entorno laboral saludable de la Entidad </t>
  </si>
  <si>
    <t xml:space="preserve">Diseñar el programa de entorno laboral saludable </t>
  </si>
  <si>
    <t xml:space="preserve">Programa de òrden y aseo en la Entidad </t>
  </si>
  <si>
    <t xml:space="preserve">Diseño del programa de òrden y aseo en la Entidad </t>
  </si>
  <si>
    <t xml:space="preserve">Programas de vigilancia epidemiolòigica </t>
  </si>
  <si>
    <t>Actualizar los programas de vigilancia epidemiològica del SG-SST</t>
  </si>
  <si>
    <t xml:space="preserve">Elaborar matrìz de elementos de protecciòn personal teniendo en cuenta COVID-19 </t>
  </si>
  <si>
    <t xml:space="preserve">Realizar la matrìz de EPP definiendo los epps que adopta la entidad teniendo en cuenta la exposiciòn al COVID-19 </t>
  </si>
  <si>
    <t xml:space="preserve">Elaborar procedimiento para la gestiòn del cambio - COVID19 </t>
  </si>
  <si>
    <t xml:space="preserve">Elaborar Matriz de comunicaciones </t>
  </si>
  <si>
    <t xml:space="preserve">Elaborar la matrìz de comunicaciones que incluya todo lo que se comunica por diferentes medios a los colaboradores </t>
  </si>
  <si>
    <t xml:space="preserve">Gestiòn humana </t>
  </si>
  <si>
    <t>Incluir un procedimiento para establecer la sala amiga lactante cuando se requiera</t>
  </si>
  <si>
    <t xml:space="preserve">Documentar el Manual de superviciòn y contrataciònconforme lo establece la legislaciòn en materia de seguridad y salud en el trabajo </t>
  </si>
  <si>
    <t>Establecer e implementar mecanismos para la rendición de cuentas por parte del personal con responsabilidades asignadas en materia de SGSST</t>
  </si>
  <si>
    <t>E</t>
  </si>
  <si>
    <t xml:space="preserve">PROGRAMADO ANUAL </t>
  </si>
  <si>
    <t xml:space="preserve">EJECUTADO ANUAL  </t>
  </si>
  <si>
    <t xml:space="preserve">% CUMPLIMIENTO  </t>
  </si>
  <si>
    <t xml:space="preserve">Actualización de indicadores correspondientes al SG-SST, Documentación del programa de teletrabajo de la Entidad    </t>
  </si>
  <si>
    <t xml:space="preserve">Documentación de informe que define las actividades que se realizaron en el año correspondientes al SG-SST     </t>
  </si>
  <si>
    <t xml:space="preserve">Se realiza la medición anual de los objetivos correspondientes al SG-SST 2020    </t>
  </si>
  <si>
    <t xml:space="preserve">La batería de riesgo psicosocial se implementa en el mes de diciembre, por ende el informe aún no lo ha entregado el contratista </t>
  </si>
  <si>
    <t xml:space="preserve"> Inspección de uso adecuado y correcto de los elementos de protección personal del personal de la imprenta nacional   </t>
  </si>
  <si>
    <t xml:space="preserve">Inspección de botiquín y camillas de seguridad           </t>
  </si>
  <si>
    <t xml:space="preserve">Se realiza carga y cambio de extintores de la Entidad </t>
  </si>
  <si>
    <t xml:space="preserve">Documentación del procedimiento para establecer una sala amiga lactante           </t>
  </si>
  <si>
    <t>SEGUIMIENTO MENSUAL
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</si>
</sst>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2"/>
      <color theme="1"/>
      <name val="Arial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7" fillId="7" borderId="0" applyNumberFormat="0" applyBorder="0" applyAlignment="0" applyProtection="0"/>
    <xf numFmtId="0" fontId="18" fillId="19" borderId="8" applyNumberFormat="0" applyAlignment="0" applyProtection="0"/>
    <xf numFmtId="0" fontId="19" fillId="20" borderId="9" applyNumberFormat="0" applyAlignment="0" applyProtection="0"/>
    <xf numFmtId="0" fontId="20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4" borderId="0" applyNumberFormat="0" applyBorder="0" applyAlignment="0" applyProtection="0"/>
    <xf numFmtId="0" fontId="22" fillId="10" borderId="8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6" borderId="0" applyNumberFormat="0" applyBorder="0" applyAlignment="0" applyProtection="0"/>
    <xf numFmtId="44" fontId="3" fillId="0" borderId="0" applyFill="0" applyBorder="0" applyAlignment="0" applyProtection="0"/>
    <xf numFmtId="0" fontId="26" fillId="2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2" fillId="26" borderId="11" applyNumberFormat="0" applyAlignment="0" applyProtection="0"/>
    <xf numFmtId="9" fontId="3" fillId="0" borderId="0" applyFont="0" applyFill="0" applyBorder="0" applyAlignment="0" applyProtection="0"/>
    <xf numFmtId="0" fontId="27" fillId="19" borderId="12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3" applyNumberFormat="0" applyFill="0" applyAlignment="0" applyProtection="0"/>
    <xf numFmtId="0" fontId="21" fillId="0" borderId="14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15" applyNumberFormat="0" applyFill="0" applyAlignment="0" applyProtection="0"/>
  </cellStyleXfs>
  <cellXfs count="83">
    <xf numFmtId="0" fontId="0" fillId="0" borderId="0" xfId="0"/>
    <xf numFmtId="0" fontId="0" fillId="0" borderId="0" xfId="0" applyAlignment="1">
      <alignment horizontal="center" vertical="center"/>
    </xf>
    <xf numFmtId="0" fontId="3" fillId="0" borderId="7" xfId="2" applyFont="1" applyFill="1" applyBorder="1" applyAlignment="1">
      <alignment horizontal="left" vertical="center" wrapText="1"/>
    </xf>
    <xf numFmtId="0" fontId="0" fillId="0" borderId="0" xfId="0" applyFill="1"/>
    <xf numFmtId="0" fontId="3" fillId="0" borderId="4" xfId="2" applyFont="1" applyFill="1" applyBorder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vertical="center"/>
    </xf>
    <xf numFmtId="0" fontId="3" fillId="4" borderId="4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vertical="center" wrapText="1"/>
    </xf>
    <xf numFmtId="0" fontId="8" fillId="0" borderId="4" xfId="0" applyFont="1" applyBorder="1"/>
    <xf numFmtId="0" fontId="9" fillId="0" borderId="4" xfId="2" applyFont="1" applyFill="1" applyBorder="1" applyAlignment="1">
      <alignment horizontal="left" vertical="center" wrapText="1"/>
    </xf>
    <xf numFmtId="0" fontId="10" fillId="0" borderId="4" xfId="0" applyFont="1" applyFill="1" applyBorder="1"/>
    <xf numFmtId="0" fontId="10" fillId="4" borderId="4" xfId="0" applyFont="1" applyFill="1" applyBorder="1" applyAlignment="1">
      <alignment horizontal="center" vertical="center"/>
    </xf>
    <xf numFmtId="0" fontId="9" fillId="2" borderId="4" xfId="2" applyFont="1" applyFill="1" applyBorder="1" applyAlignment="1">
      <alignment vertical="center" wrapText="1"/>
    </xf>
    <xf numFmtId="0" fontId="11" fillId="0" borderId="4" xfId="2" applyFont="1" applyFill="1" applyBorder="1" applyAlignment="1">
      <alignment vertical="center" wrapText="1"/>
    </xf>
    <xf numFmtId="0" fontId="10" fillId="0" borderId="4" xfId="4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4" xfId="4" applyFont="1" applyFill="1" applyBorder="1" applyAlignment="1">
      <alignment vertical="center" wrapText="1"/>
    </xf>
    <xf numFmtId="0" fontId="8" fillId="0" borderId="4" xfId="0" applyFont="1" applyFill="1" applyBorder="1"/>
    <xf numFmtId="0" fontId="12" fillId="0" borderId="4" xfId="2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4" fillId="0" borderId="0" xfId="0" applyFont="1"/>
    <xf numFmtId="0" fontId="3" fillId="4" borderId="7" xfId="2" applyFont="1" applyFill="1" applyBorder="1" applyAlignment="1">
      <alignment horizontal="center" vertical="center" wrapText="1"/>
    </xf>
    <xf numFmtId="0" fontId="7" fillId="3" borderId="6" xfId="2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left" vertical="center" wrapText="1"/>
    </xf>
    <xf numFmtId="0" fontId="3" fillId="0" borderId="4" xfId="2" applyFont="1" applyFill="1" applyBorder="1" applyAlignment="1">
      <alignment horizontal="center" vertical="center" wrapText="1"/>
    </xf>
    <xf numFmtId="9" fontId="0" fillId="0" borderId="0" xfId="1" applyFont="1"/>
    <xf numFmtId="0" fontId="33" fillId="0" borderId="16" xfId="0" applyFont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9" fontId="0" fillId="0" borderId="0" xfId="1" applyFont="1" applyAlignment="1">
      <alignment horizontal="left"/>
    </xf>
    <xf numFmtId="0" fontId="3" fillId="27" borderId="7" xfId="2" applyFont="1" applyFill="1" applyBorder="1" applyAlignment="1">
      <alignment horizontal="center" vertical="center" wrapText="1"/>
    </xf>
    <xf numFmtId="0" fontId="3" fillId="27" borderId="4" xfId="2" applyFont="1" applyFill="1" applyBorder="1" applyAlignment="1">
      <alignment horizontal="center" vertical="center" wrapText="1"/>
    </xf>
    <xf numFmtId="0" fontId="10" fillId="27" borderId="4" xfId="0" applyFont="1" applyFill="1" applyBorder="1" applyAlignment="1">
      <alignment horizontal="center" vertical="center"/>
    </xf>
    <xf numFmtId="0" fontId="34" fillId="27" borderId="4" xfId="0" applyFont="1" applyFill="1" applyBorder="1" applyAlignment="1">
      <alignment horizontal="right" vertical="center"/>
    </xf>
    <xf numFmtId="0" fontId="33" fillId="28" borderId="4" xfId="0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left" vertical="center" wrapText="1"/>
    </xf>
    <xf numFmtId="0" fontId="3" fillId="0" borderId="27" xfId="2" applyFont="1" applyFill="1" applyBorder="1" applyAlignment="1">
      <alignment horizontal="center" vertical="center" wrapText="1"/>
    </xf>
    <xf numFmtId="0" fontId="3" fillId="0" borderId="22" xfId="2" applyFont="1" applyFill="1" applyBorder="1" applyAlignment="1">
      <alignment horizontal="left" vertical="center" wrapText="1"/>
    </xf>
    <xf numFmtId="0" fontId="3" fillId="0" borderId="21" xfId="2" applyFont="1" applyFill="1" applyBorder="1" applyAlignment="1">
      <alignment horizontal="left" vertical="center" wrapText="1"/>
    </xf>
    <xf numFmtId="0" fontId="33" fillId="28" borderId="16" xfId="0" applyFont="1" applyFill="1" applyBorder="1" applyAlignment="1">
      <alignment horizontal="center" vertical="center"/>
    </xf>
    <xf numFmtId="0" fontId="33" fillId="28" borderId="23" xfId="0" applyFont="1" applyFill="1" applyBorder="1" applyAlignment="1">
      <alignment horizontal="center" vertical="center"/>
    </xf>
    <xf numFmtId="0" fontId="33" fillId="28" borderId="0" xfId="0" applyFont="1" applyFill="1" applyBorder="1" applyAlignment="1">
      <alignment horizontal="center" vertical="center"/>
    </xf>
    <xf numFmtId="0" fontId="33" fillId="28" borderId="24" xfId="0" applyFont="1" applyFill="1" applyBorder="1" applyAlignment="1">
      <alignment horizontal="center" vertical="center"/>
    </xf>
    <xf numFmtId="0" fontId="0" fillId="27" borderId="1" xfId="0" applyFill="1" applyBorder="1" applyAlignment="1">
      <alignment horizontal="center" vertical="center"/>
    </xf>
    <xf numFmtId="0" fontId="0" fillId="27" borderId="2" xfId="0" applyFill="1" applyBorder="1" applyAlignment="1">
      <alignment horizontal="center" vertical="center"/>
    </xf>
    <xf numFmtId="0" fontId="0" fillId="27" borderId="3" xfId="0" applyFill="1" applyBorder="1" applyAlignment="1">
      <alignment horizontal="center" vertical="center"/>
    </xf>
    <xf numFmtId="0" fontId="0" fillId="27" borderId="4" xfId="0" applyFill="1" applyBorder="1" applyAlignment="1">
      <alignment horizontal="center" vertical="center"/>
    </xf>
    <xf numFmtId="0" fontId="4" fillId="27" borderId="2" xfId="3" applyFont="1" applyFill="1" applyBorder="1" applyAlignment="1">
      <alignment horizontal="center" vertical="center"/>
    </xf>
    <xf numFmtId="0" fontId="4" fillId="27" borderId="4" xfId="3" applyFont="1" applyFill="1" applyBorder="1" applyAlignment="1">
      <alignment horizontal="center" vertical="center"/>
    </xf>
    <xf numFmtId="0" fontId="5" fillId="2" borderId="5" xfId="3" applyFont="1" applyFill="1" applyBorder="1" applyAlignment="1">
      <alignment horizontal="center" vertical="center"/>
    </xf>
    <xf numFmtId="0" fontId="5" fillId="2" borderId="6" xfId="3" applyFont="1" applyFill="1" applyBorder="1" applyAlignment="1">
      <alignment horizontal="center" vertical="center"/>
    </xf>
    <xf numFmtId="0" fontId="6" fillId="2" borderId="6" xfId="3" applyFont="1" applyFill="1" applyBorder="1" applyAlignment="1">
      <alignment horizontal="left" vertical="center" wrapText="1"/>
    </xf>
    <xf numFmtId="0" fontId="5" fillId="2" borderId="6" xfId="3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0" fontId="7" fillId="3" borderId="4" xfId="2" applyFont="1" applyFill="1" applyBorder="1" applyAlignment="1">
      <alignment horizontal="center" vertical="center" wrapText="1"/>
    </xf>
    <xf numFmtId="0" fontId="7" fillId="3" borderId="6" xfId="2" applyFont="1" applyFill="1" applyBorder="1" applyAlignment="1">
      <alignment horizontal="center" vertical="center" wrapText="1"/>
    </xf>
    <xf numFmtId="0" fontId="7" fillId="3" borderId="17" xfId="2" applyFont="1" applyFill="1" applyBorder="1" applyAlignment="1">
      <alignment horizontal="center" vertical="center" wrapText="1"/>
    </xf>
    <xf numFmtId="0" fontId="7" fillId="3" borderId="18" xfId="2" applyFont="1" applyFill="1" applyBorder="1" applyAlignment="1">
      <alignment horizontal="center" vertical="center" wrapText="1"/>
    </xf>
    <xf numFmtId="0" fontId="7" fillId="3" borderId="19" xfId="2" applyFont="1" applyFill="1" applyBorder="1" applyAlignment="1">
      <alignment horizontal="center" vertical="center" wrapText="1"/>
    </xf>
    <xf numFmtId="0" fontId="7" fillId="3" borderId="20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left" vertical="center" wrapText="1"/>
    </xf>
    <xf numFmtId="0" fontId="9" fillId="0" borderId="4" xfId="2" applyFont="1" applyFill="1" applyBorder="1" applyAlignment="1">
      <alignment horizontal="center" vertical="center" wrapText="1"/>
    </xf>
    <xf numFmtId="9" fontId="33" fillId="0" borderId="4" xfId="1" applyFont="1" applyFill="1" applyBorder="1" applyAlignment="1">
      <alignment horizontal="center" vertical="center"/>
    </xf>
    <xf numFmtId="9" fontId="33" fillId="0" borderId="4" xfId="1" applyFont="1" applyFill="1" applyBorder="1" applyAlignment="1">
      <alignment horizontal="center" vertical="center" wrapText="1"/>
    </xf>
    <xf numFmtId="9" fontId="33" fillId="0" borderId="22" xfId="1" applyFont="1" applyFill="1" applyBorder="1" applyAlignment="1">
      <alignment horizontal="center" vertical="center"/>
    </xf>
    <xf numFmtId="9" fontId="33" fillId="0" borderId="21" xfId="1" applyFont="1" applyFill="1" applyBorder="1" applyAlignment="1">
      <alignment horizontal="center" vertical="center"/>
    </xf>
    <xf numFmtId="0" fontId="7" fillId="3" borderId="25" xfId="2" applyFont="1" applyFill="1" applyBorder="1" applyAlignment="1">
      <alignment horizontal="center" vertical="center" wrapText="1"/>
    </xf>
    <xf numFmtId="0" fontId="7" fillId="3" borderId="26" xfId="2" applyFont="1" applyFill="1" applyBorder="1" applyAlignment="1">
      <alignment horizontal="center" vertical="center" wrapText="1"/>
    </xf>
  </cellXfs>
  <cellStyles count="54">
    <cellStyle name="20% - Énfasis1 2" xfId="5"/>
    <cellStyle name="20% - Énfasis2 2" xfId="6"/>
    <cellStyle name="20% - Énfasis3 2" xfId="7"/>
    <cellStyle name="20% - Énfasis4 2" xfId="8"/>
    <cellStyle name="20% - Énfasis5 2" xfId="9"/>
    <cellStyle name="20% - Énfasis6 2" xfId="10"/>
    <cellStyle name="40% - Énfasis1 2" xfId="11"/>
    <cellStyle name="40% - Énfasis2 2" xfId="12"/>
    <cellStyle name="40% - Énfasis3 2" xfId="13"/>
    <cellStyle name="40% - Énfasis4 2" xfId="14"/>
    <cellStyle name="40% - Énfasis5 2" xfId="15"/>
    <cellStyle name="40% - Énfasis6 2" xfId="16"/>
    <cellStyle name="60% - Énfasis1 2" xfId="17"/>
    <cellStyle name="60% - Énfasis2 2" xfId="18"/>
    <cellStyle name="60% - Énfasis3 2" xfId="19"/>
    <cellStyle name="60% - Énfasis4 2" xfId="20"/>
    <cellStyle name="60% - Énfasis5 2" xfId="21"/>
    <cellStyle name="60% - Énfasis6 2" xfId="22"/>
    <cellStyle name="Buena 2" xfId="23"/>
    <cellStyle name="Cálculo 2" xfId="24"/>
    <cellStyle name="Celda de comprobación 2" xfId="25"/>
    <cellStyle name="Celda vinculada 2" xfId="26"/>
    <cellStyle name="Encabezado 4 2" xfId="27"/>
    <cellStyle name="Énfasis1 2" xfId="28"/>
    <cellStyle name="Énfasis2 2" xfId="29"/>
    <cellStyle name="Énfasis3 2" xfId="30"/>
    <cellStyle name="Énfasis4 2" xfId="31"/>
    <cellStyle name="Énfasis5 2" xfId="32"/>
    <cellStyle name="Énfasis6 2" xfId="33"/>
    <cellStyle name="Entrada 2" xfId="34"/>
    <cellStyle name="Hipervínculo 2" xfId="35"/>
    <cellStyle name="Hipervínculo 3" xfId="36"/>
    <cellStyle name="Incorrecto 2" xfId="37"/>
    <cellStyle name="Moneda 2" xfId="38"/>
    <cellStyle name="Neutral 2" xfId="39"/>
    <cellStyle name="Normal" xfId="0" builtinId="0"/>
    <cellStyle name="Normal 2" xfId="3"/>
    <cellStyle name="Normal 2 2" xfId="40"/>
    <cellStyle name="Normal 3" xfId="4"/>
    <cellStyle name="Normal 3 2" xfId="41"/>
    <cellStyle name="Normal 3_MATRIZ DE PELIGROS TRONEX" xfId="42"/>
    <cellStyle name="Normal 4" xfId="43"/>
    <cellStyle name="Normal 5" xfId="44"/>
    <cellStyle name="Normal 6" xfId="2"/>
    <cellStyle name="Notas 2" xfId="45"/>
    <cellStyle name="Porcentaje" xfId="1" builtinId="5"/>
    <cellStyle name="Porcentaje 2" xfId="46"/>
    <cellStyle name="Salida 2" xfId="47"/>
    <cellStyle name="Texto de advertencia 2" xfId="48"/>
    <cellStyle name="Texto explicativo 2" xfId="49"/>
    <cellStyle name="Título 2 2" xfId="50"/>
    <cellStyle name="Título 3 2" xfId="51"/>
    <cellStyle name="Título 4" xfId="52"/>
    <cellStyle name="Total 2" xf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1619251</xdr:colOff>
      <xdr:row>0</xdr:row>
      <xdr:rowOff>42333</xdr:rowOff>
    </xdr:from>
    <xdr:to>
      <xdr:col>2</xdr:col>
      <xdr:colOff>895838</xdr:colOff>
      <xdr:row>2</xdr:row>
      <xdr:rowOff>3315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79084" y="42333"/>
          <a:ext cx="1816587" cy="59144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F56"/>
  <sheetViews>
    <sheetView tabSelected="1" zoomScale="70" zoomScaleNormal="70" workbookViewId="0">
      <pane ySplit="6" topLeftCell="A7" activePane="bottomLeft" state="frozen"/>
      <selection pane="bottomLeft" activeCell="AD9" sqref="AD9"/>
    </sheetView>
  </sheetViews>
  <sheetFormatPr baseColWidth="10" defaultRowHeight="15" x14ac:dyDescent="0.25"/>
  <cols>
    <col min="1" max="1" width="5.42578125" style="1" customWidth="1"/>
    <col min="2" max="2" width="38.140625" style="27" customWidth="1"/>
    <col min="3" max="3" width="41" customWidth="1"/>
    <col min="4" max="4" width="28.7109375" style="25" customWidth="1"/>
    <col min="5" max="9" width="3.28515625" customWidth="1"/>
    <col min="10" max="10" width="2.5703125" bestFit="1" customWidth="1"/>
    <col min="11" max="28" width="3.28515625" customWidth="1"/>
    <col min="29" max="29" width="43" style="26" customWidth="1"/>
  </cols>
  <sheetData>
    <row r="1" spans="1:32" ht="24.95" customHeight="1" x14ac:dyDescent="0.25">
      <c r="A1" s="53"/>
      <c r="B1" s="54"/>
      <c r="C1" s="54"/>
      <c r="D1" s="57" t="s">
        <v>0</v>
      </c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</row>
    <row r="2" spans="1:32" ht="24.95" customHeight="1" x14ac:dyDescent="0.25">
      <c r="A2" s="55"/>
      <c r="B2" s="56"/>
      <c r="C2" s="56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</row>
    <row r="3" spans="1:32" ht="50.1" customHeight="1" thickBot="1" x14ac:dyDescent="0.3">
      <c r="A3" s="59" t="s">
        <v>1</v>
      </c>
      <c r="B3" s="60"/>
      <c r="C3" s="60"/>
      <c r="D3" s="61" t="s">
        <v>2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</row>
    <row r="4" spans="1:32" ht="9" customHeight="1" x14ac:dyDescent="0.25">
      <c r="A4" s="63" t="s">
        <v>3</v>
      </c>
      <c r="B4" s="66" t="s">
        <v>4</v>
      </c>
      <c r="C4" s="66" t="s">
        <v>5</v>
      </c>
      <c r="D4" s="66" t="s">
        <v>6</v>
      </c>
      <c r="E4" s="69" t="s">
        <v>7</v>
      </c>
      <c r="F4" s="70"/>
      <c r="G4" s="69" t="s">
        <v>8</v>
      </c>
      <c r="H4" s="70"/>
      <c r="I4" s="69" t="s">
        <v>9</v>
      </c>
      <c r="J4" s="70"/>
      <c r="K4" s="69" t="s">
        <v>10</v>
      </c>
      <c r="L4" s="70"/>
      <c r="M4" s="69" t="s">
        <v>11</v>
      </c>
      <c r="N4" s="70"/>
      <c r="O4" s="69" t="s">
        <v>12</v>
      </c>
      <c r="P4" s="70"/>
      <c r="Q4" s="69" t="s">
        <v>13</v>
      </c>
      <c r="R4" s="70"/>
      <c r="S4" s="69" t="s">
        <v>14</v>
      </c>
      <c r="T4" s="70"/>
      <c r="U4" s="69" t="s">
        <v>15</v>
      </c>
      <c r="V4" s="70"/>
      <c r="W4" s="69" t="s">
        <v>16</v>
      </c>
      <c r="X4" s="70"/>
      <c r="Y4" s="69" t="s">
        <v>17</v>
      </c>
      <c r="Z4" s="70"/>
      <c r="AA4" s="69" t="s">
        <v>18</v>
      </c>
      <c r="AB4" s="70"/>
      <c r="AC4" s="69" t="s">
        <v>114</v>
      </c>
    </row>
    <row r="5" spans="1:32" x14ac:dyDescent="0.25">
      <c r="A5" s="64"/>
      <c r="B5" s="67"/>
      <c r="C5" s="67"/>
      <c r="D5" s="67"/>
      <c r="E5" s="71"/>
      <c r="F5" s="72"/>
      <c r="G5" s="71"/>
      <c r="H5" s="72"/>
      <c r="I5" s="71"/>
      <c r="J5" s="72"/>
      <c r="K5" s="71"/>
      <c r="L5" s="72"/>
      <c r="M5" s="71"/>
      <c r="N5" s="72"/>
      <c r="O5" s="71"/>
      <c r="P5" s="72"/>
      <c r="Q5" s="71"/>
      <c r="R5" s="72"/>
      <c r="S5" s="71"/>
      <c r="T5" s="72"/>
      <c r="U5" s="71"/>
      <c r="V5" s="72"/>
      <c r="W5" s="71"/>
      <c r="X5" s="72"/>
      <c r="Y5" s="71"/>
      <c r="Z5" s="72"/>
      <c r="AA5" s="71"/>
      <c r="AB5" s="72"/>
      <c r="AC5" s="81"/>
    </row>
    <row r="6" spans="1:32" ht="15.75" thickBot="1" x14ac:dyDescent="0.3">
      <c r="A6" s="65"/>
      <c r="B6" s="68"/>
      <c r="C6" s="68"/>
      <c r="D6" s="68"/>
      <c r="E6" s="29" t="s">
        <v>19</v>
      </c>
      <c r="F6" s="29" t="s">
        <v>102</v>
      </c>
      <c r="G6" s="29" t="s">
        <v>19</v>
      </c>
      <c r="H6" s="29" t="s">
        <v>102</v>
      </c>
      <c r="I6" s="29" t="s">
        <v>19</v>
      </c>
      <c r="J6" s="29" t="s">
        <v>102</v>
      </c>
      <c r="K6" s="29" t="s">
        <v>19</v>
      </c>
      <c r="L6" s="29" t="s">
        <v>102</v>
      </c>
      <c r="M6" s="29" t="s">
        <v>19</v>
      </c>
      <c r="N6" s="29" t="s">
        <v>102</v>
      </c>
      <c r="O6" s="29" t="s">
        <v>19</v>
      </c>
      <c r="P6" s="29" t="s">
        <v>102</v>
      </c>
      <c r="Q6" s="29" t="s">
        <v>19</v>
      </c>
      <c r="R6" s="29" t="s">
        <v>102</v>
      </c>
      <c r="S6" s="29" t="s">
        <v>19</v>
      </c>
      <c r="T6" s="29" t="s">
        <v>102</v>
      </c>
      <c r="U6" s="29" t="s">
        <v>19</v>
      </c>
      <c r="V6" s="29" t="s">
        <v>102</v>
      </c>
      <c r="W6" s="29" t="s">
        <v>19</v>
      </c>
      <c r="X6" s="29" t="s">
        <v>102</v>
      </c>
      <c r="Y6" s="29" t="s">
        <v>19</v>
      </c>
      <c r="Z6" s="29" t="s">
        <v>102</v>
      </c>
      <c r="AA6" s="29" t="s">
        <v>19</v>
      </c>
      <c r="AB6" s="29" t="s">
        <v>102</v>
      </c>
      <c r="AC6" s="82"/>
    </row>
    <row r="7" spans="1:32" s="3" customFormat="1" ht="42.75" customHeight="1" x14ac:dyDescent="0.25">
      <c r="A7" s="8">
        <v>1</v>
      </c>
      <c r="B7" s="2" t="s">
        <v>20</v>
      </c>
      <c r="C7" s="2" t="s">
        <v>21</v>
      </c>
      <c r="D7" s="2" t="s">
        <v>22</v>
      </c>
      <c r="E7" s="28">
        <v>1</v>
      </c>
      <c r="F7" s="40">
        <v>1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46"/>
    </row>
    <row r="8" spans="1:32" s="5" customFormat="1" ht="45" customHeight="1" x14ac:dyDescent="0.2">
      <c r="A8" s="30">
        <v>2</v>
      </c>
      <c r="B8" s="4" t="s">
        <v>23</v>
      </c>
      <c r="C8" s="4" t="s">
        <v>24</v>
      </c>
      <c r="D8" s="31" t="s">
        <v>22</v>
      </c>
      <c r="E8" s="32"/>
      <c r="F8" s="32"/>
      <c r="G8" s="7">
        <v>1</v>
      </c>
      <c r="H8" s="40">
        <v>1</v>
      </c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47"/>
    </row>
    <row r="9" spans="1:32" s="6" customFormat="1" ht="60.75" customHeight="1" x14ac:dyDescent="0.25">
      <c r="A9" s="30">
        <v>3</v>
      </c>
      <c r="B9" s="31" t="s">
        <v>25</v>
      </c>
      <c r="C9" s="31" t="s">
        <v>26</v>
      </c>
      <c r="D9" s="31" t="s">
        <v>22</v>
      </c>
      <c r="E9" s="32"/>
      <c r="F9" s="32"/>
      <c r="G9" s="32"/>
      <c r="H9" s="32"/>
      <c r="I9" s="32"/>
      <c r="J9" s="32"/>
      <c r="K9" s="7">
        <v>1</v>
      </c>
      <c r="L9" s="40">
        <v>1</v>
      </c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47"/>
    </row>
    <row r="10" spans="1:32" s="5" customFormat="1" ht="57.75" customHeight="1" x14ac:dyDescent="0.2">
      <c r="A10" s="30">
        <v>4</v>
      </c>
      <c r="B10" s="4" t="s">
        <v>27</v>
      </c>
      <c r="C10" s="4" t="s">
        <v>28</v>
      </c>
      <c r="D10" s="31" t="s">
        <v>22</v>
      </c>
      <c r="E10" s="32"/>
      <c r="F10" s="32"/>
      <c r="G10" s="32"/>
      <c r="H10" s="32"/>
      <c r="I10" s="32"/>
      <c r="J10" s="32"/>
      <c r="K10" s="32"/>
      <c r="L10" s="32"/>
      <c r="M10" s="7">
        <v>1</v>
      </c>
      <c r="N10" s="40">
        <v>1</v>
      </c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45"/>
    </row>
    <row r="11" spans="1:32" s="5" customFormat="1" ht="57.75" customHeight="1" x14ac:dyDescent="0.2">
      <c r="A11" s="30">
        <v>5</v>
      </c>
      <c r="B11" s="4" t="s">
        <v>29</v>
      </c>
      <c r="C11" s="4" t="s">
        <v>30</v>
      </c>
      <c r="D11" s="31" t="s">
        <v>22</v>
      </c>
      <c r="E11" s="32"/>
      <c r="F11" s="32"/>
      <c r="G11" s="32"/>
      <c r="H11" s="32"/>
      <c r="I11" s="7">
        <v>1</v>
      </c>
      <c r="J11" s="41">
        <v>1</v>
      </c>
      <c r="K11" s="7">
        <v>1</v>
      </c>
      <c r="L11" s="41">
        <v>1</v>
      </c>
      <c r="M11" s="7">
        <v>1</v>
      </c>
      <c r="N11" s="41">
        <v>1</v>
      </c>
      <c r="O11" s="7">
        <v>1</v>
      </c>
      <c r="P11" s="41">
        <v>1</v>
      </c>
      <c r="Q11" s="7">
        <v>1</v>
      </c>
      <c r="R11" s="41">
        <v>1</v>
      </c>
      <c r="S11" s="7">
        <v>1</v>
      </c>
      <c r="T11" s="41">
        <v>1</v>
      </c>
      <c r="U11" s="7">
        <v>1</v>
      </c>
      <c r="V11" s="41">
        <v>1</v>
      </c>
      <c r="W11" s="7">
        <v>1</v>
      </c>
      <c r="X11" s="41">
        <v>1</v>
      </c>
      <c r="Y11" s="7">
        <v>1</v>
      </c>
      <c r="Z11" s="41">
        <v>1</v>
      </c>
      <c r="AA11" s="7">
        <v>1</v>
      </c>
      <c r="AB11" s="41">
        <v>1</v>
      </c>
      <c r="AC11" s="45" t="s">
        <v>106</v>
      </c>
    </row>
    <row r="12" spans="1:32" s="5" customFormat="1" ht="33.75" customHeight="1" x14ac:dyDescent="0.2">
      <c r="A12" s="30">
        <v>6</v>
      </c>
      <c r="B12" s="4" t="s">
        <v>31</v>
      </c>
      <c r="C12" s="4" t="s">
        <v>32</v>
      </c>
      <c r="D12" s="31" t="s">
        <v>33</v>
      </c>
      <c r="E12" s="32"/>
      <c r="F12" s="32"/>
      <c r="G12" s="32"/>
      <c r="H12" s="32"/>
      <c r="I12" s="32"/>
      <c r="J12" s="32"/>
      <c r="K12" s="7">
        <v>1</v>
      </c>
      <c r="L12" s="41">
        <v>1</v>
      </c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45"/>
      <c r="AF12" s="5" t="s">
        <v>34</v>
      </c>
    </row>
    <row r="13" spans="1:32" s="5" customFormat="1" ht="59.25" customHeight="1" x14ac:dyDescent="0.2">
      <c r="A13" s="30">
        <v>7</v>
      </c>
      <c r="B13" s="4" t="s">
        <v>35</v>
      </c>
      <c r="C13" s="4" t="s">
        <v>36</v>
      </c>
      <c r="D13" s="31" t="s">
        <v>22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7">
        <v>1</v>
      </c>
      <c r="AB13" s="41">
        <v>1</v>
      </c>
      <c r="AC13" s="45" t="s">
        <v>107</v>
      </c>
      <c r="AD13" s="5" t="s">
        <v>37</v>
      </c>
    </row>
    <row r="14" spans="1:32" s="5" customFormat="1" ht="48" customHeight="1" x14ac:dyDescent="0.2">
      <c r="A14" s="30">
        <v>8</v>
      </c>
      <c r="B14" s="4" t="s">
        <v>38</v>
      </c>
      <c r="C14" s="73" t="s">
        <v>39</v>
      </c>
      <c r="D14" s="73" t="s">
        <v>22</v>
      </c>
      <c r="E14" s="32"/>
      <c r="F14" s="32"/>
      <c r="G14" s="10"/>
      <c r="H14" s="10"/>
      <c r="I14" s="32"/>
      <c r="J14" s="32"/>
      <c r="K14" s="7">
        <v>1</v>
      </c>
      <c r="L14" s="41">
        <v>1</v>
      </c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45"/>
    </row>
    <row r="15" spans="1:32" s="5" customFormat="1" ht="87" customHeight="1" x14ac:dyDescent="0.2">
      <c r="A15" s="30">
        <v>9</v>
      </c>
      <c r="B15" s="4" t="s">
        <v>40</v>
      </c>
      <c r="C15" s="73"/>
      <c r="D15" s="73"/>
      <c r="E15" s="32"/>
      <c r="F15" s="32"/>
      <c r="G15" s="32"/>
      <c r="H15" s="32"/>
      <c r="I15" s="10"/>
      <c r="J15" s="10"/>
      <c r="K15" s="7">
        <v>1</v>
      </c>
      <c r="L15" s="41">
        <v>1</v>
      </c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45"/>
    </row>
    <row r="16" spans="1:32" s="5" customFormat="1" ht="48.75" customHeight="1" x14ac:dyDescent="0.2">
      <c r="A16" s="30">
        <v>10</v>
      </c>
      <c r="B16" s="4" t="s">
        <v>41</v>
      </c>
      <c r="C16" s="4" t="s">
        <v>42</v>
      </c>
      <c r="D16" s="31" t="s">
        <v>22</v>
      </c>
      <c r="E16" s="32"/>
      <c r="F16" s="32"/>
      <c r="G16" s="32"/>
      <c r="H16" s="32"/>
      <c r="I16" s="32"/>
      <c r="J16" s="32"/>
      <c r="K16" s="12"/>
      <c r="L16" s="12"/>
      <c r="M16" s="32"/>
      <c r="N16" s="32"/>
      <c r="O16" s="12"/>
      <c r="P16" s="12"/>
      <c r="Q16" s="32"/>
      <c r="R16" s="32"/>
      <c r="S16" s="32"/>
      <c r="T16" s="32"/>
      <c r="U16" s="12"/>
      <c r="V16" s="12"/>
      <c r="W16" s="32"/>
      <c r="X16" s="32"/>
      <c r="Y16" s="32"/>
      <c r="Z16" s="32"/>
      <c r="AA16" s="7">
        <v>1</v>
      </c>
      <c r="AB16" s="41">
        <v>1</v>
      </c>
      <c r="AC16" s="45" t="s">
        <v>108</v>
      </c>
    </row>
    <row r="17" spans="1:29" s="5" customFormat="1" ht="98.25" customHeight="1" x14ac:dyDescent="0.2">
      <c r="A17" s="30">
        <v>11</v>
      </c>
      <c r="B17" s="31" t="s">
        <v>43</v>
      </c>
      <c r="C17" s="4" t="s">
        <v>44</v>
      </c>
      <c r="D17" s="31" t="s">
        <v>22</v>
      </c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10"/>
      <c r="T17" s="10"/>
      <c r="U17" s="7">
        <v>1</v>
      </c>
      <c r="V17" s="41">
        <v>1</v>
      </c>
      <c r="W17" s="32"/>
      <c r="X17" s="32"/>
      <c r="Y17" s="32"/>
      <c r="Z17" s="32"/>
      <c r="AA17" s="32"/>
      <c r="AB17" s="32"/>
      <c r="AC17" s="45"/>
    </row>
    <row r="18" spans="1:29" s="5" customFormat="1" ht="59.25" customHeight="1" x14ac:dyDescent="0.2">
      <c r="A18" s="30">
        <v>13</v>
      </c>
      <c r="B18" s="4" t="s">
        <v>45</v>
      </c>
      <c r="C18" s="4" t="s">
        <v>46</v>
      </c>
      <c r="D18" s="31" t="s">
        <v>22</v>
      </c>
      <c r="E18" s="12"/>
      <c r="F18" s="1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7">
        <v>1</v>
      </c>
      <c r="T18" s="41">
        <v>1</v>
      </c>
      <c r="U18" s="32"/>
      <c r="V18" s="32"/>
      <c r="W18" s="32"/>
      <c r="X18" s="32"/>
      <c r="Y18" s="32"/>
      <c r="Z18" s="32"/>
      <c r="AA18" s="32"/>
      <c r="AB18" s="32"/>
      <c r="AC18" s="45"/>
    </row>
    <row r="19" spans="1:29" s="5" customFormat="1" ht="143.25" customHeight="1" x14ac:dyDescent="0.2">
      <c r="A19" s="30">
        <v>14</v>
      </c>
      <c r="B19" s="31" t="s">
        <v>47</v>
      </c>
      <c r="C19" s="4" t="s">
        <v>48</v>
      </c>
      <c r="D19" s="31" t="s">
        <v>22</v>
      </c>
      <c r="E19" s="12"/>
      <c r="F19" s="12"/>
      <c r="G19" s="7">
        <v>1</v>
      </c>
      <c r="H19" s="41">
        <v>1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45"/>
    </row>
    <row r="20" spans="1:29" s="5" customFormat="1" ht="60.75" customHeight="1" x14ac:dyDescent="0.2">
      <c r="A20" s="30">
        <v>15</v>
      </c>
      <c r="B20" s="31" t="s">
        <v>100</v>
      </c>
      <c r="C20" s="4" t="s">
        <v>49</v>
      </c>
      <c r="D20" s="31" t="s">
        <v>22</v>
      </c>
      <c r="E20" s="12"/>
      <c r="F20" s="12"/>
      <c r="G20" s="32"/>
      <c r="H20" s="32"/>
      <c r="I20" s="32"/>
      <c r="J20" s="32"/>
      <c r="K20" s="7"/>
      <c r="L20" s="32"/>
      <c r="M20" s="32"/>
      <c r="N20" s="32"/>
      <c r="O20" s="32"/>
      <c r="P20" s="32"/>
      <c r="Q20" s="32"/>
      <c r="R20" s="32"/>
      <c r="S20" s="10"/>
      <c r="T20" s="10"/>
      <c r="U20" s="32"/>
      <c r="V20" s="32"/>
      <c r="W20" s="32"/>
      <c r="X20" s="32"/>
      <c r="Y20" s="7">
        <v>1</v>
      </c>
      <c r="Z20" s="41">
        <v>1</v>
      </c>
      <c r="AA20" s="32"/>
      <c r="AB20" s="32"/>
      <c r="AC20" s="45"/>
    </row>
    <row r="21" spans="1:29" s="5" customFormat="1" ht="85.5" customHeight="1" x14ac:dyDescent="0.2">
      <c r="A21" s="30">
        <v>16</v>
      </c>
      <c r="B21" s="31" t="s">
        <v>50</v>
      </c>
      <c r="C21" s="4" t="s">
        <v>51</v>
      </c>
      <c r="D21" s="31" t="s">
        <v>22</v>
      </c>
      <c r="E21" s="12"/>
      <c r="F21" s="12"/>
      <c r="G21" s="32"/>
      <c r="H21" s="32"/>
      <c r="I21" s="32"/>
      <c r="J21" s="32"/>
      <c r="K21" s="32"/>
      <c r="L21" s="32"/>
      <c r="M21" s="7">
        <v>1</v>
      </c>
      <c r="N21" s="41">
        <v>1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45"/>
    </row>
    <row r="22" spans="1:29" s="5" customFormat="1" ht="69.75" customHeight="1" x14ac:dyDescent="0.2">
      <c r="A22" s="30">
        <v>17</v>
      </c>
      <c r="B22" s="31" t="s">
        <v>52</v>
      </c>
      <c r="C22" s="4" t="s">
        <v>53</v>
      </c>
      <c r="D22" s="31" t="s">
        <v>22</v>
      </c>
      <c r="E22" s="12"/>
      <c r="F22" s="12"/>
      <c r="G22" s="32"/>
      <c r="H22" s="32"/>
      <c r="I22" s="32"/>
      <c r="J22" s="32"/>
      <c r="K22" s="32"/>
      <c r="L22" s="32"/>
      <c r="M22" s="13">
        <v>1</v>
      </c>
      <c r="N22" s="42">
        <v>1</v>
      </c>
      <c r="O22" s="32"/>
      <c r="P22" s="32"/>
      <c r="Q22" s="12"/>
      <c r="R22" s="1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45"/>
    </row>
    <row r="23" spans="1:29" s="5" customFormat="1" ht="57" customHeight="1" x14ac:dyDescent="0.2">
      <c r="A23" s="30">
        <v>18</v>
      </c>
      <c r="B23" s="31" t="s">
        <v>54</v>
      </c>
      <c r="C23" s="4" t="s">
        <v>55</v>
      </c>
      <c r="D23" s="31" t="s">
        <v>22</v>
      </c>
      <c r="E23" s="12"/>
      <c r="F23" s="12"/>
      <c r="G23" s="7">
        <v>1</v>
      </c>
      <c r="H23" s="41">
        <v>1</v>
      </c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45"/>
    </row>
    <row r="24" spans="1:29" s="5" customFormat="1" ht="43.5" customHeight="1" x14ac:dyDescent="0.2">
      <c r="A24" s="30">
        <v>19</v>
      </c>
      <c r="B24" s="31" t="s">
        <v>56</v>
      </c>
      <c r="C24" s="4" t="s">
        <v>57</v>
      </c>
      <c r="D24" s="31" t="s">
        <v>22</v>
      </c>
      <c r="E24" s="12"/>
      <c r="F24" s="1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10"/>
      <c r="V24" s="10"/>
      <c r="W24" s="7">
        <v>1</v>
      </c>
      <c r="X24" s="41">
        <v>1</v>
      </c>
      <c r="Y24" s="32"/>
      <c r="Z24" s="32"/>
      <c r="AA24" s="32"/>
      <c r="AB24" s="32"/>
      <c r="AC24" s="45"/>
    </row>
    <row r="25" spans="1:29" s="5" customFormat="1" ht="57" customHeight="1" x14ac:dyDescent="0.2">
      <c r="A25" s="30">
        <v>20</v>
      </c>
      <c r="B25" s="31" t="s">
        <v>58</v>
      </c>
      <c r="C25" s="4" t="s">
        <v>59</v>
      </c>
      <c r="D25" s="31" t="s">
        <v>22</v>
      </c>
      <c r="E25" s="12"/>
      <c r="F25" s="12"/>
      <c r="G25" s="7">
        <v>1</v>
      </c>
      <c r="H25" s="41">
        <v>1</v>
      </c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45"/>
    </row>
    <row r="26" spans="1:29" s="5" customFormat="1" ht="71.25" customHeight="1" x14ac:dyDescent="0.2">
      <c r="A26" s="30">
        <v>21</v>
      </c>
      <c r="B26" s="31" t="s">
        <v>101</v>
      </c>
      <c r="C26" s="4" t="s">
        <v>60</v>
      </c>
      <c r="D26" s="31" t="s">
        <v>22</v>
      </c>
      <c r="E26" s="12"/>
      <c r="F26" s="12"/>
      <c r="G26" s="32"/>
      <c r="H26" s="32"/>
      <c r="I26" s="7">
        <v>1</v>
      </c>
      <c r="J26" s="41">
        <v>1</v>
      </c>
      <c r="K26" s="32"/>
      <c r="L26" s="32"/>
      <c r="M26" s="12"/>
      <c r="N26" s="12"/>
      <c r="O26" s="32"/>
      <c r="P26" s="32"/>
      <c r="Q26" s="12"/>
      <c r="R26" s="1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45"/>
    </row>
    <row r="27" spans="1:29" s="5" customFormat="1" ht="57" customHeight="1" x14ac:dyDescent="0.2">
      <c r="A27" s="30">
        <v>22</v>
      </c>
      <c r="B27" s="31" t="s">
        <v>61</v>
      </c>
      <c r="C27" s="4" t="s">
        <v>62</v>
      </c>
      <c r="D27" s="31" t="s">
        <v>22</v>
      </c>
      <c r="E27" s="12"/>
      <c r="F27" s="1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7">
        <v>1</v>
      </c>
      <c r="V27" s="41">
        <v>1</v>
      </c>
      <c r="W27" s="32"/>
      <c r="X27" s="32"/>
      <c r="Y27" s="32"/>
      <c r="Z27" s="32"/>
      <c r="AA27" s="32"/>
      <c r="AB27" s="32"/>
      <c r="AC27" s="45"/>
    </row>
    <row r="28" spans="1:29" s="5" customFormat="1" ht="39" customHeight="1" x14ac:dyDescent="0.2">
      <c r="A28" s="30">
        <v>23</v>
      </c>
      <c r="B28" s="31" t="s">
        <v>63</v>
      </c>
      <c r="C28" s="4" t="s">
        <v>64</v>
      </c>
      <c r="D28" s="31" t="s">
        <v>22</v>
      </c>
      <c r="E28" s="12"/>
      <c r="F28" s="1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10"/>
      <c r="V28" s="10"/>
      <c r="W28" s="7">
        <v>1</v>
      </c>
      <c r="X28" s="41">
        <v>1</v>
      </c>
      <c r="Y28" s="32"/>
      <c r="Z28" s="32"/>
      <c r="AA28" s="32"/>
      <c r="AB28" s="32"/>
      <c r="AC28" s="45"/>
    </row>
    <row r="29" spans="1:29" s="5" customFormat="1" ht="56.25" customHeight="1" x14ac:dyDescent="0.2">
      <c r="A29" s="30">
        <v>24</v>
      </c>
      <c r="B29" s="31" t="s">
        <v>65</v>
      </c>
      <c r="C29" s="4" t="s">
        <v>66</v>
      </c>
      <c r="D29" s="31" t="s">
        <v>22</v>
      </c>
      <c r="E29" s="12"/>
      <c r="F29" s="12"/>
      <c r="G29" s="32"/>
      <c r="H29" s="32"/>
      <c r="I29" s="32"/>
      <c r="J29" s="32"/>
      <c r="K29" s="32"/>
      <c r="L29" s="32"/>
      <c r="M29" s="12"/>
      <c r="N29" s="1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7">
        <v>1</v>
      </c>
      <c r="Z29" s="32"/>
      <c r="AA29" s="32"/>
      <c r="AB29" s="32"/>
      <c r="AC29" s="45"/>
    </row>
    <row r="30" spans="1:29" s="5" customFormat="1" ht="60.75" customHeight="1" x14ac:dyDescent="0.2">
      <c r="A30" s="30">
        <v>25</v>
      </c>
      <c r="B30" s="31" t="s">
        <v>67</v>
      </c>
      <c r="C30" s="4" t="s">
        <v>68</v>
      </c>
      <c r="D30" s="31" t="s">
        <v>22</v>
      </c>
      <c r="E30" s="12"/>
      <c r="F30" s="1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7">
        <v>1</v>
      </c>
      <c r="Z30" s="32"/>
      <c r="AA30" s="32"/>
      <c r="AB30" s="32"/>
      <c r="AC30" s="45"/>
    </row>
    <row r="31" spans="1:29" s="5" customFormat="1" ht="63.75" customHeight="1" x14ac:dyDescent="0.2">
      <c r="A31" s="30">
        <v>26</v>
      </c>
      <c r="B31" s="9" t="s">
        <v>69</v>
      </c>
      <c r="C31" s="14" t="s">
        <v>70</v>
      </c>
      <c r="D31" s="31" t="s">
        <v>22</v>
      </c>
      <c r="E31" s="12"/>
      <c r="F31" s="1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7">
        <v>1</v>
      </c>
      <c r="X31" s="32"/>
      <c r="Y31" s="32"/>
      <c r="Z31" s="32"/>
      <c r="AA31" s="32"/>
      <c r="AB31" s="32"/>
      <c r="AC31" s="45"/>
    </row>
    <row r="32" spans="1:29" s="5" customFormat="1" ht="73.5" customHeight="1" x14ac:dyDescent="0.2">
      <c r="A32" s="30">
        <v>27</v>
      </c>
      <c r="B32" s="31" t="s">
        <v>71</v>
      </c>
      <c r="C32" s="15" t="s">
        <v>72</v>
      </c>
      <c r="D32" s="31" t="s">
        <v>22</v>
      </c>
      <c r="E32" s="12"/>
      <c r="F32" s="12"/>
      <c r="G32" s="32"/>
      <c r="H32" s="32"/>
      <c r="I32" s="32"/>
      <c r="J32" s="32"/>
      <c r="K32" s="32"/>
      <c r="L32" s="32"/>
      <c r="M32" s="12"/>
      <c r="N32" s="1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7">
        <v>1</v>
      </c>
      <c r="AB32" s="32"/>
      <c r="AC32" s="45" t="s">
        <v>109</v>
      </c>
    </row>
    <row r="33" spans="1:29" s="5" customFormat="1" ht="58.5" customHeight="1" x14ac:dyDescent="0.2">
      <c r="A33" s="74">
        <v>28</v>
      </c>
      <c r="B33" s="75" t="s">
        <v>73</v>
      </c>
      <c r="C33" s="16" t="s">
        <v>74</v>
      </c>
      <c r="D33" s="76" t="s">
        <v>75</v>
      </c>
      <c r="E33" s="12"/>
      <c r="F33" s="12"/>
      <c r="G33" s="32"/>
      <c r="H33" s="32"/>
      <c r="I33" s="32"/>
      <c r="J33" s="32"/>
      <c r="K33" s="32"/>
      <c r="L33" s="32"/>
      <c r="M33" s="32"/>
      <c r="N33" s="32"/>
      <c r="O33" s="7">
        <v>1</v>
      </c>
      <c r="P33" s="41">
        <v>1</v>
      </c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7">
        <v>1</v>
      </c>
      <c r="AB33" s="41">
        <v>1</v>
      </c>
      <c r="AC33" s="45" t="s">
        <v>110</v>
      </c>
    </row>
    <row r="34" spans="1:29" s="18" customFormat="1" ht="21.75" customHeight="1" x14ac:dyDescent="0.25">
      <c r="A34" s="74"/>
      <c r="B34" s="75"/>
      <c r="C34" s="16" t="s">
        <v>76</v>
      </c>
      <c r="D34" s="76"/>
      <c r="E34" s="17"/>
      <c r="F34" s="17"/>
      <c r="G34" s="32"/>
      <c r="H34" s="32"/>
      <c r="I34" s="32"/>
      <c r="J34" s="32"/>
      <c r="K34" s="32"/>
      <c r="L34" s="32"/>
      <c r="M34" s="17"/>
      <c r="N34" s="17"/>
      <c r="O34" s="7">
        <v>1</v>
      </c>
      <c r="P34" s="41">
        <v>1</v>
      </c>
      <c r="Q34" s="7">
        <v>1</v>
      </c>
      <c r="R34" s="41">
        <v>1</v>
      </c>
      <c r="S34" s="7">
        <v>1</v>
      </c>
      <c r="T34" s="41">
        <v>1</v>
      </c>
      <c r="U34" s="7">
        <v>1</v>
      </c>
      <c r="V34" s="41">
        <v>1</v>
      </c>
      <c r="W34" s="7">
        <v>1</v>
      </c>
      <c r="X34" s="41">
        <v>1</v>
      </c>
      <c r="Y34" s="7">
        <v>1</v>
      </c>
      <c r="Z34" s="41">
        <v>1</v>
      </c>
      <c r="AA34" s="7">
        <v>1</v>
      </c>
      <c r="AB34" s="41">
        <v>1</v>
      </c>
      <c r="AC34" s="45" t="s">
        <v>111</v>
      </c>
    </row>
    <row r="35" spans="1:29" s="5" customFormat="1" ht="33" customHeight="1" x14ac:dyDescent="0.2">
      <c r="A35" s="74"/>
      <c r="B35" s="75"/>
      <c r="C35" s="16" t="s">
        <v>77</v>
      </c>
      <c r="D35" s="76"/>
      <c r="E35" s="12"/>
      <c r="F35" s="12"/>
      <c r="G35" s="32"/>
      <c r="H35" s="32"/>
      <c r="I35" s="32"/>
      <c r="J35" s="32"/>
      <c r="K35" s="32"/>
      <c r="L35" s="32"/>
      <c r="M35" s="32"/>
      <c r="N35" s="32"/>
      <c r="O35" s="7">
        <v>1</v>
      </c>
      <c r="P35" s="41">
        <v>1</v>
      </c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7">
        <v>1</v>
      </c>
      <c r="AB35" s="41">
        <v>1</v>
      </c>
      <c r="AC35" s="45" t="s">
        <v>112</v>
      </c>
    </row>
    <row r="36" spans="1:29" s="5" customFormat="1" ht="21.75" customHeight="1" x14ac:dyDescent="0.2">
      <c r="A36" s="74"/>
      <c r="B36" s="75"/>
      <c r="C36" s="16" t="s">
        <v>78</v>
      </c>
      <c r="D36" s="76"/>
      <c r="E36" s="12"/>
      <c r="F36" s="12"/>
      <c r="G36" s="32"/>
      <c r="H36" s="32"/>
      <c r="I36" s="32"/>
      <c r="J36" s="32"/>
      <c r="K36" s="32"/>
      <c r="L36" s="32"/>
      <c r="M36" s="12"/>
      <c r="N36" s="12"/>
      <c r="O36" s="32"/>
      <c r="P36" s="32"/>
      <c r="Q36" s="32"/>
      <c r="R36" s="32"/>
      <c r="S36" s="32"/>
      <c r="T36" s="32"/>
      <c r="U36" s="7">
        <v>1</v>
      </c>
      <c r="V36" s="41">
        <v>1</v>
      </c>
      <c r="W36" s="32"/>
      <c r="X36" s="32"/>
      <c r="Y36" s="32"/>
      <c r="Z36" s="32"/>
      <c r="AA36" s="32"/>
      <c r="AB36" s="32"/>
      <c r="AC36" s="45"/>
    </row>
    <row r="37" spans="1:29" s="5" customFormat="1" ht="34.5" customHeight="1" x14ac:dyDescent="0.2">
      <c r="A37" s="30">
        <v>29</v>
      </c>
      <c r="B37" s="31" t="s">
        <v>79</v>
      </c>
      <c r="C37" s="19" t="s">
        <v>80</v>
      </c>
      <c r="D37" s="11" t="s">
        <v>75</v>
      </c>
      <c r="E37" s="12"/>
      <c r="F37" s="12"/>
      <c r="G37" s="32"/>
      <c r="H37" s="32"/>
      <c r="I37" s="32"/>
      <c r="J37" s="32"/>
      <c r="K37" s="32"/>
      <c r="L37" s="32"/>
      <c r="M37" s="13">
        <v>1</v>
      </c>
      <c r="N37" s="42">
        <v>1</v>
      </c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45"/>
    </row>
    <row r="38" spans="1:29" s="5" customFormat="1" ht="39" customHeight="1" x14ac:dyDescent="0.2">
      <c r="A38" s="30">
        <v>30</v>
      </c>
      <c r="B38" s="31" t="s">
        <v>81</v>
      </c>
      <c r="C38" s="16" t="s">
        <v>82</v>
      </c>
      <c r="D38" s="11" t="s">
        <v>83</v>
      </c>
      <c r="E38" s="20"/>
      <c r="F38" s="20"/>
      <c r="G38" s="10"/>
      <c r="H38" s="10"/>
      <c r="I38" s="10"/>
      <c r="J38" s="10"/>
      <c r="K38" s="7">
        <v>1</v>
      </c>
      <c r="L38" s="41">
        <v>1</v>
      </c>
      <c r="M38" s="20"/>
      <c r="N38" s="20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45"/>
    </row>
    <row r="39" spans="1:29" s="5" customFormat="1" ht="115.5" customHeight="1" x14ac:dyDescent="0.2">
      <c r="A39" s="30">
        <v>31</v>
      </c>
      <c r="B39" s="31" t="s">
        <v>84</v>
      </c>
      <c r="C39" s="19" t="s">
        <v>85</v>
      </c>
      <c r="D39" s="9" t="s">
        <v>86</v>
      </c>
      <c r="E39" s="20"/>
      <c r="F39" s="20"/>
      <c r="G39" s="21"/>
      <c r="H39" s="21"/>
      <c r="I39" s="21"/>
      <c r="J39" s="21"/>
      <c r="K39" s="21"/>
      <c r="L39" s="21"/>
      <c r="M39" s="20"/>
      <c r="N39" s="20"/>
      <c r="O39" s="21"/>
      <c r="P39" s="21"/>
      <c r="Q39" s="21"/>
      <c r="R39" s="21"/>
      <c r="S39" s="21"/>
      <c r="T39" s="21"/>
      <c r="U39" s="21"/>
      <c r="V39" s="21"/>
      <c r="Y39" s="7">
        <v>1</v>
      </c>
      <c r="Z39" s="41">
        <v>1</v>
      </c>
      <c r="AA39" s="21"/>
      <c r="AB39" s="21"/>
      <c r="AC39" s="45"/>
    </row>
    <row r="40" spans="1:29" s="5" customFormat="1" ht="33" customHeight="1" x14ac:dyDescent="0.2">
      <c r="A40" s="30">
        <v>32</v>
      </c>
      <c r="B40" s="31" t="s">
        <v>87</v>
      </c>
      <c r="C40" s="19" t="s">
        <v>88</v>
      </c>
      <c r="D40" s="9" t="s">
        <v>86</v>
      </c>
      <c r="E40" s="20"/>
      <c r="F40" s="20"/>
      <c r="G40" s="21"/>
      <c r="H40" s="21"/>
      <c r="I40" s="21"/>
      <c r="J40" s="21"/>
      <c r="K40" s="21"/>
      <c r="L40" s="21"/>
      <c r="M40" s="20"/>
      <c r="N40" s="20"/>
      <c r="O40" s="21"/>
      <c r="P40" s="21"/>
      <c r="Q40" s="7">
        <v>1</v>
      </c>
      <c r="R40" s="41">
        <v>1</v>
      </c>
      <c r="S40" s="10"/>
      <c r="T40" s="10"/>
      <c r="U40" s="10"/>
      <c r="V40" s="10"/>
      <c r="W40" s="21"/>
      <c r="X40" s="21"/>
      <c r="Y40" s="21"/>
      <c r="Z40" s="21"/>
      <c r="AA40" s="21"/>
      <c r="AB40" s="21"/>
      <c r="AC40" s="45"/>
    </row>
    <row r="41" spans="1:29" s="5" customFormat="1" ht="33" customHeight="1" x14ac:dyDescent="0.2">
      <c r="A41" s="30">
        <v>33</v>
      </c>
      <c r="B41" s="31" t="s">
        <v>89</v>
      </c>
      <c r="C41" s="19" t="s">
        <v>90</v>
      </c>
      <c r="D41" s="9" t="s">
        <v>86</v>
      </c>
      <c r="E41" s="20"/>
      <c r="F41" s="20"/>
      <c r="G41" s="21"/>
      <c r="H41" s="21"/>
      <c r="I41" s="21"/>
      <c r="J41" s="21"/>
      <c r="K41" s="21"/>
      <c r="L41" s="21"/>
      <c r="M41" s="30"/>
      <c r="N41" s="30"/>
      <c r="O41" s="21"/>
      <c r="P41" s="21"/>
      <c r="Q41" s="21"/>
      <c r="R41" s="21"/>
      <c r="S41" s="21"/>
      <c r="T41" s="21"/>
      <c r="U41" s="10"/>
      <c r="V41" s="10"/>
      <c r="W41" s="7">
        <v>1</v>
      </c>
      <c r="X41" s="41">
        <v>1</v>
      </c>
      <c r="Y41" s="21"/>
      <c r="Z41" s="21"/>
      <c r="AA41" s="21"/>
      <c r="AB41" s="21"/>
      <c r="AC41" s="45"/>
    </row>
    <row r="42" spans="1:29" s="5" customFormat="1" ht="33" customHeight="1" x14ac:dyDescent="0.2">
      <c r="A42" s="30">
        <v>34</v>
      </c>
      <c r="B42" s="31" t="s">
        <v>91</v>
      </c>
      <c r="C42" s="19" t="s">
        <v>92</v>
      </c>
      <c r="D42" s="9" t="s">
        <v>86</v>
      </c>
      <c r="E42" s="20"/>
      <c r="F42" s="20"/>
      <c r="G42" s="21"/>
      <c r="H42" s="21"/>
      <c r="I42" s="21"/>
      <c r="J42" s="21"/>
      <c r="K42" s="21"/>
      <c r="L42" s="21"/>
      <c r="M42" s="30"/>
      <c r="N42" s="30"/>
      <c r="O42" s="32"/>
      <c r="P42" s="32"/>
      <c r="Q42" s="21"/>
      <c r="R42" s="21"/>
      <c r="S42" s="21"/>
      <c r="T42" s="21"/>
      <c r="U42" s="10"/>
      <c r="V42" s="10"/>
      <c r="W42" s="7">
        <v>1</v>
      </c>
      <c r="X42" s="41">
        <v>1</v>
      </c>
      <c r="Y42" s="32"/>
      <c r="Z42" s="32"/>
      <c r="AA42" s="21"/>
      <c r="AB42" s="21"/>
      <c r="AC42" s="45"/>
    </row>
    <row r="43" spans="1:29" s="5" customFormat="1" ht="48" customHeight="1" x14ac:dyDescent="0.2">
      <c r="A43" s="30">
        <v>35</v>
      </c>
      <c r="B43" s="31" t="s">
        <v>93</v>
      </c>
      <c r="C43" s="19" t="s">
        <v>94</v>
      </c>
      <c r="D43" s="9" t="s">
        <v>86</v>
      </c>
      <c r="E43" s="20"/>
      <c r="F43" s="20"/>
      <c r="G43" s="21"/>
      <c r="H43" s="21"/>
      <c r="I43" s="21"/>
      <c r="J43" s="21"/>
      <c r="K43" s="21"/>
      <c r="L43" s="21"/>
      <c r="M43" s="7">
        <v>1</v>
      </c>
      <c r="N43" s="41">
        <v>1</v>
      </c>
      <c r="O43" s="32"/>
      <c r="P43" s="32"/>
      <c r="Q43" s="21"/>
      <c r="R43" s="21"/>
      <c r="S43" s="21"/>
      <c r="T43" s="21"/>
      <c r="U43" s="32"/>
      <c r="V43" s="32"/>
      <c r="W43" s="21"/>
      <c r="X43" s="21"/>
      <c r="Y43" s="32"/>
      <c r="Z43" s="32"/>
      <c r="AA43" s="21"/>
      <c r="AB43" s="21"/>
      <c r="AC43" s="45"/>
    </row>
    <row r="44" spans="1:29" s="5" customFormat="1" ht="48" customHeight="1" x14ac:dyDescent="0.2">
      <c r="A44" s="30">
        <v>36</v>
      </c>
      <c r="B44" s="31" t="s">
        <v>95</v>
      </c>
      <c r="C44" s="31" t="s">
        <v>95</v>
      </c>
      <c r="D44" s="9" t="s">
        <v>86</v>
      </c>
      <c r="E44" s="20"/>
      <c r="F44" s="20"/>
      <c r="G44" s="21"/>
      <c r="H44" s="21"/>
      <c r="I44" s="21"/>
      <c r="J44" s="21"/>
      <c r="K44" s="21"/>
      <c r="L44" s="21"/>
      <c r="M44" s="32"/>
      <c r="N44" s="32"/>
      <c r="O44" s="32"/>
      <c r="P44" s="32"/>
      <c r="Q44" s="21"/>
      <c r="R44" s="21"/>
      <c r="S44" s="21"/>
      <c r="T44" s="21"/>
      <c r="U44" s="10"/>
      <c r="V44" s="10"/>
      <c r="W44" s="7">
        <v>1</v>
      </c>
      <c r="X44" s="41">
        <v>1</v>
      </c>
      <c r="Y44" s="32"/>
      <c r="Z44" s="32"/>
      <c r="AA44" s="21"/>
      <c r="AB44" s="21"/>
      <c r="AC44" s="45"/>
    </row>
    <row r="45" spans="1:29" s="5" customFormat="1" ht="48" customHeight="1" x14ac:dyDescent="0.2">
      <c r="A45" s="30">
        <v>37</v>
      </c>
      <c r="B45" s="31" t="s">
        <v>96</v>
      </c>
      <c r="C45" s="31" t="s">
        <v>97</v>
      </c>
      <c r="D45" s="9" t="s">
        <v>98</v>
      </c>
      <c r="E45" s="20"/>
      <c r="F45" s="20"/>
      <c r="G45" s="21"/>
      <c r="H45" s="21"/>
      <c r="I45" s="21"/>
      <c r="J45" s="21"/>
      <c r="K45" s="21"/>
      <c r="L45" s="21"/>
      <c r="M45" s="7">
        <v>1</v>
      </c>
      <c r="N45" s="41">
        <v>1</v>
      </c>
      <c r="O45" s="32"/>
      <c r="P45" s="32"/>
      <c r="Q45" s="21"/>
      <c r="R45" s="21"/>
      <c r="S45" s="21"/>
      <c r="T45" s="21"/>
      <c r="U45" s="32"/>
      <c r="V45" s="32"/>
      <c r="W45" s="21"/>
      <c r="X45" s="21"/>
      <c r="Y45" s="32"/>
      <c r="Z45" s="32"/>
      <c r="AA45" s="21"/>
      <c r="AB45" s="21"/>
      <c r="AC45" s="45"/>
    </row>
    <row r="46" spans="1:29" s="5" customFormat="1" ht="48" customHeight="1" x14ac:dyDescent="0.2">
      <c r="A46" s="30">
        <v>38</v>
      </c>
      <c r="B46" s="31" t="s">
        <v>99</v>
      </c>
      <c r="C46" s="31" t="s">
        <v>99</v>
      </c>
      <c r="D46" s="9" t="s">
        <v>98</v>
      </c>
      <c r="E46" s="20"/>
      <c r="F46" s="20"/>
      <c r="G46" s="21"/>
      <c r="H46" s="21"/>
      <c r="I46" s="21"/>
      <c r="J46" s="21"/>
      <c r="K46" s="21"/>
      <c r="L46" s="21"/>
      <c r="M46" s="32"/>
      <c r="N46" s="32"/>
      <c r="O46" s="32"/>
      <c r="P46" s="32"/>
      <c r="Q46" s="21"/>
      <c r="R46" s="21"/>
      <c r="S46" s="21"/>
      <c r="T46" s="21"/>
      <c r="U46" s="32"/>
      <c r="V46" s="32"/>
      <c r="W46" s="21"/>
      <c r="X46" s="21"/>
      <c r="Y46" s="10"/>
      <c r="Z46" s="10"/>
      <c r="AA46" s="7">
        <v>1</v>
      </c>
      <c r="AB46" s="41">
        <v>1</v>
      </c>
      <c r="AC46" s="48" t="s">
        <v>113</v>
      </c>
    </row>
    <row r="47" spans="1:29" s="24" customFormat="1" ht="24.95" customHeight="1" x14ac:dyDescent="0.2">
      <c r="A47" s="49" t="s">
        <v>103</v>
      </c>
      <c r="B47" s="50"/>
      <c r="C47" s="44">
        <f>SUM(E47+G47+I47+K47+M47+O47+Q47+S47+U47+W47+Y47+AA47)</f>
        <v>57</v>
      </c>
      <c r="D47" s="34"/>
      <c r="E47" s="22">
        <f>SUM(E7:E46)</f>
        <v>1</v>
      </c>
      <c r="F47" s="22">
        <f t="shared" ref="F47:AB47" si="0">SUM(F7:F46)</f>
        <v>1</v>
      </c>
      <c r="G47" s="22">
        <f t="shared" si="0"/>
        <v>4</v>
      </c>
      <c r="H47" s="22">
        <f t="shared" si="0"/>
        <v>4</v>
      </c>
      <c r="I47" s="22">
        <f t="shared" si="0"/>
        <v>2</v>
      </c>
      <c r="J47" s="22">
        <f t="shared" si="0"/>
        <v>2</v>
      </c>
      <c r="K47" s="22">
        <f t="shared" si="0"/>
        <v>6</v>
      </c>
      <c r="L47" s="22">
        <f t="shared" si="0"/>
        <v>6</v>
      </c>
      <c r="M47" s="22">
        <f t="shared" si="0"/>
        <v>7</v>
      </c>
      <c r="N47" s="22">
        <f t="shared" si="0"/>
        <v>7</v>
      </c>
      <c r="O47" s="22">
        <f t="shared" si="0"/>
        <v>4</v>
      </c>
      <c r="P47" s="22">
        <f t="shared" si="0"/>
        <v>4</v>
      </c>
      <c r="Q47" s="22">
        <f t="shared" si="0"/>
        <v>3</v>
      </c>
      <c r="R47" s="22">
        <f t="shared" si="0"/>
        <v>3</v>
      </c>
      <c r="S47" s="22">
        <f t="shared" si="0"/>
        <v>3</v>
      </c>
      <c r="T47" s="22">
        <f t="shared" si="0"/>
        <v>3</v>
      </c>
      <c r="U47" s="22">
        <f t="shared" si="0"/>
        <v>5</v>
      </c>
      <c r="V47" s="22">
        <f t="shared" si="0"/>
        <v>5</v>
      </c>
      <c r="W47" s="22">
        <f t="shared" si="0"/>
        <v>8</v>
      </c>
      <c r="X47" s="22">
        <f t="shared" si="0"/>
        <v>7</v>
      </c>
      <c r="Y47" s="22">
        <f t="shared" si="0"/>
        <v>6</v>
      </c>
      <c r="Z47" s="22">
        <f t="shared" si="0"/>
        <v>4</v>
      </c>
      <c r="AA47" s="22">
        <f t="shared" si="0"/>
        <v>8</v>
      </c>
      <c r="AB47" s="22">
        <f t="shared" si="0"/>
        <v>7</v>
      </c>
      <c r="AC47" s="23"/>
    </row>
    <row r="48" spans="1:29" ht="24.95" customHeight="1" x14ac:dyDescent="0.25">
      <c r="A48" s="51" t="s">
        <v>104</v>
      </c>
      <c r="B48" s="52"/>
      <c r="C48" s="44">
        <f>SUM(F47+H47+J47+L47+N47+P47+R47+T47+V47+X47+Z47+AB47)</f>
        <v>53</v>
      </c>
      <c r="D48" s="43" t="s">
        <v>105</v>
      </c>
      <c r="E48" s="77">
        <f>F47/C47</f>
        <v>1.7543859649122806E-2</v>
      </c>
      <c r="F48" s="77"/>
      <c r="G48" s="78">
        <f>5/C47</f>
        <v>8.771929824561403E-2</v>
      </c>
      <c r="H48" s="78"/>
      <c r="I48" s="79">
        <f>7/C47</f>
        <v>0.12280701754385964</v>
      </c>
      <c r="J48" s="80"/>
      <c r="K48" s="79">
        <f>13/C47</f>
        <v>0.22807017543859648</v>
      </c>
      <c r="L48" s="80"/>
      <c r="M48" s="79">
        <f>20/C47</f>
        <v>0.35087719298245612</v>
      </c>
      <c r="N48" s="80"/>
      <c r="O48" s="79">
        <f>24/C47</f>
        <v>0.42105263157894735</v>
      </c>
      <c r="P48" s="80"/>
      <c r="Q48" s="79">
        <f>27/C47</f>
        <v>0.47368421052631576</v>
      </c>
      <c r="R48" s="80"/>
      <c r="S48" s="79">
        <f>30/C47</f>
        <v>0.52631578947368418</v>
      </c>
      <c r="T48" s="80"/>
      <c r="U48" s="79">
        <f>35/C47</f>
        <v>0.61403508771929827</v>
      </c>
      <c r="V48" s="80"/>
      <c r="W48" s="79">
        <f>44/C47</f>
        <v>0.77192982456140347</v>
      </c>
      <c r="X48" s="80"/>
      <c r="Y48" s="79">
        <f>48/C47</f>
        <v>0.84210526315789469</v>
      </c>
      <c r="Z48" s="80"/>
      <c r="AA48" s="79">
        <f>55/C47</f>
        <v>0.96491228070175439</v>
      </c>
      <c r="AB48" s="80"/>
      <c r="AC48" s="35"/>
    </row>
    <row r="49" spans="4:29" x14ac:dyDescent="0.25">
      <c r="D49" s="36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8"/>
    </row>
    <row r="50" spans="4:29" x14ac:dyDescent="0.25">
      <c r="D50" s="36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8"/>
    </row>
    <row r="51" spans="4:29" x14ac:dyDescent="0.25">
      <c r="D51" s="36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8"/>
    </row>
    <row r="52" spans="4:29" x14ac:dyDescent="0.25">
      <c r="K52" s="33"/>
      <c r="Q52" s="33"/>
      <c r="R52" s="33"/>
    </row>
    <row r="53" spans="4:29" x14ac:dyDescent="0.25">
      <c r="Q53" s="33"/>
      <c r="R53" s="33"/>
    </row>
    <row r="54" spans="4:29" x14ac:dyDescent="0.25">
      <c r="Q54" s="33"/>
      <c r="R54" s="33"/>
    </row>
    <row r="55" spans="4:29" x14ac:dyDescent="0.25">
      <c r="Q55" s="33"/>
      <c r="R55" s="33"/>
    </row>
    <row r="56" spans="4:29" x14ac:dyDescent="0.25">
      <c r="D56" s="39"/>
    </row>
  </sheetData>
  <mergeCells count="40">
    <mergeCell ref="AC4:AC6"/>
    <mergeCell ref="Y48:Z48"/>
    <mergeCell ref="AA48:AB48"/>
    <mergeCell ref="M48:N48"/>
    <mergeCell ref="O48:P48"/>
    <mergeCell ref="Q48:R48"/>
    <mergeCell ref="S48:T48"/>
    <mergeCell ref="U48:V48"/>
    <mergeCell ref="W48:X48"/>
    <mergeCell ref="S4:T5"/>
    <mergeCell ref="U4:V5"/>
    <mergeCell ref="W4:X5"/>
    <mergeCell ref="Y4:Z5"/>
    <mergeCell ref="AA4:AB5"/>
    <mergeCell ref="I48:J48"/>
    <mergeCell ref="K48:L48"/>
    <mergeCell ref="E4:F5"/>
    <mergeCell ref="G4:H5"/>
    <mergeCell ref="I4:J5"/>
    <mergeCell ref="A33:A36"/>
    <mergeCell ref="B33:B36"/>
    <mergeCell ref="D33:D36"/>
    <mergeCell ref="E48:F48"/>
    <mergeCell ref="G48:H48"/>
    <mergeCell ref="A47:B47"/>
    <mergeCell ref="A48:B48"/>
    <mergeCell ref="A1:C2"/>
    <mergeCell ref="D1:AC2"/>
    <mergeCell ref="A3:C3"/>
    <mergeCell ref="D3:AC3"/>
    <mergeCell ref="A4:A6"/>
    <mergeCell ref="B4:B6"/>
    <mergeCell ref="C4:C6"/>
    <mergeCell ref="D4:D6"/>
    <mergeCell ref="K4:L5"/>
    <mergeCell ref="M4:N5"/>
    <mergeCell ref="O4:P5"/>
    <mergeCell ref="Q4:R5"/>
    <mergeCell ref="C14:C15"/>
    <mergeCell ref="D14:D15"/>
  </mergeCells>
  <pageMargins left="0.7" right="0.7" top="0.75" bottom="0.75" header="0.3" footer="0.3"/>
  <pageSetup scale="30" orientation="portrait" r:id="rId1"/>
  <colBreaks count="1" manualBreakCount="1">
    <brk id="29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PTA SG-SST seg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dcterms:created xsi:type="dcterms:W3CDTF">2020-10-07T14:07:03Z</dcterms:created>
  <dcterms:modified xsi:type="dcterms:W3CDTF">2021-01-08T17:44:43Z</dcterms:modified>
</cp:coreProperties>
</file>