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RMJ\Documents\MARTHA\MARTHA TRABAJO\PLANEACION 2021\AUDITORIA INTERNA DIRECIONAMIENTO CONTROL INTERNO\"/>
    </mc:Choice>
  </mc:AlternateContent>
  <xr:revisionPtr revIDLastSave="0" documentId="13_ncr:1_{65EDD72A-0B56-417A-BCAA-B52C84CD7548}" xr6:coauthVersionLast="46" xr6:coauthVersionMax="46" xr10:uidLastSave="{00000000-0000-0000-0000-000000000000}"/>
  <bookViews>
    <workbookView xWindow="-108" yWindow="-108" windowWidth="23256" windowHeight="12576" xr2:uid="{D6B18579-F81F-4130-A800-B831DA0B9631}"/>
  </bookViews>
  <sheets>
    <sheet name="Riesgos Gestión 2020" sheetId="2" r:id="rId1"/>
    <sheet name="RIESGOS DE CORRUPCIÓN 2020" sheetId="7" r:id="rId2"/>
    <sheet name="Hoja1" sheetId="4" state="hidden" r:id="rId3"/>
    <sheet name="Listas" sheetId="5" state="hidden" r:id="rId4"/>
    <sheet name="resumen" sheetId="6" state="hidden" r:id="rId5"/>
  </sheets>
  <externalReferences>
    <externalReference r:id="rId6"/>
    <externalReference r:id="rId7"/>
  </externalReferences>
  <definedNames>
    <definedName name="_xlnm._FilterDatabase" localSheetId="0" hidden="1">'Riesgos Gestión 2020'!$A$4:$BK$94</definedName>
    <definedName name="IMPACTO">[1]listas!$B$1:$B$5</definedName>
    <definedName name="MANEJO">[1]listas!$E$1:$E$5</definedName>
    <definedName name="NIVEL">[1]listas!$C$1:$C$4</definedName>
    <definedName name="PESO">[1]listas!$D$1:$D$3</definedName>
    <definedName name="PROBABILIDAD">[1]listas!$A$1:$A$5</definedName>
    <definedName name="TIPO">[1]listas!$F$1:$F$3</definedName>
    <definedName name="TRATAMIENTO">[1]listas!$E$1:$E$4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38" i="7" l="1"/>
  <c r="AK38" i="7"/>
  <c r="AH38" i="7"/>
  <c r="AU37" i="7"/>
  <c r="AU36" i="7"/>
  <c r="AK36" i="7"/>
  <c r="AH36" i="7"/>
  <c r="AU35" i="7"/>
  <c r="AU34" i="7"/>
  <c r="AU33" i="7"/>
  <c r="AK33" i="7"/>
  <c r="AH33" i="7"/>
  <c r="AU29" i="7"/>
  <c r="AK29" i="7"/>
  <c r="AH29" i="7"/>
  <c r="AY28" i="7"/>
  <c r="AU28" i="7"/>
  <c r="AK28" i="7"/>
  <c r="AH28" i="7"/>
  <c r="AY27" i="7"/>
  <c r="AU27" i="7"/>
  <c r="AK27" i="7"/>
  <c r="AH27" i="7"/>
  <c r="AY26" i="7"/>
  <c r="AU26" i="7"/>
  <c r="AH26" i="7"/>
  <c r="AY25" i="7"/>
  <c r="AU25" i="7"/>
  <c r="AK25" i="7"/>
  <c r="AH25" i="7"/>
  <c r="AU24" i="7"/>
  <c r="BG23" i="7"/>
  <c r="AY23" i="7"/>
  <c r="AU23" i="7"/>
  <c r="AK23" i="7"/>
  <c r="AH23" i="7"/>
  <c r="AU22" i="7"/>
  <c r="AU21" i="7"/>
  <c r="AU20" i="7"/>
  <c r="AY19" i="7"/>
  <c r="AU19" i="7"/>
  <c r="AK19" i="7"/>
  <c r="AU18" i="7"/>
  <c r="AU17" i="7"/>
  <c r="AY16" i="7"/>
  <c r="AU16" i="7"/>
  <c r="AH16" i="7"/>
  <c r="AU15" i="7"/>
  <c r="AU14" i="7"/>
  <c r="BG13" i="7"/>
  <c r="AY13" i="7"/>
  <c r="AU13" i="7"/>
  <c r="AK13" i="7"/>
  <c r="AH13" i="7"/>
  <c r="AI13" i="7" s="1"/>
  <c r="BG11" i="7"/>
  <c r="AY11" i="7"/>
  <c r="AK11" i="7"/>
  <c r="AH11" i="7"/>
  <c r="AI11" i="7" s="1"/>
  <c r="AU10" i="7"/>
  <c r="AU9" i="7"/>
  <c r="BG8" i="7"/>
  <c r="AY8" i="7"/>
  <c r="AU8" i="7"/>
  <c r="AK8" i="7"/>
  <c r="AH8" i="7"/>
  <c r="AI8" i="7" s="1"/>
  <c r="AA4" i="6" l="1"/>
  <c r="AB4" i="6" s="1"/>
  <c r="AD4" i="6"/>
  <c r="AN4" i="6"/>
  <c r="AR4" i="6"/>
  <c r="AZ4" i="6"/>
  <c r="AN5" i="6"/>
  <c r="AA6" i="6"/>
  <c r="AB6" i="6" s="1"/>
  <c r="AD6" i="6"/>
  <c r="AR6" i="6"/>
  <c r="AZ6" i="6"/>
  <c r="AA8" i="6"/>
  <c r="AB8" i="6"/>
  <c r="AD8" i="6"/>
  <c r="AN8" i="6"/>
  <c r="AR8" i="6"/>
  <c r="AZ8" i="6"/>
  <c r="AN9" i="6"/>
  <c r="AA10" i="6"/>
  <c r="AN10" i="6"/>
  <c r="AR10" i="6"/>
  <c r="AZ10" i="6"/>
  <c r="AN11" i="6"/>
  <c r="AN12" i="6"/>
  <c r="AA13" i="6"/>
  <c r="AD13" i="6"/>
  <c r="AN13" i="6"/>
  <c r="AR13" i="6"/>
  <c r="AZ13" i="6"/>
  <c r="AN14" i="6"/>
  <c r="AN15" i="6"/>
  <c r="AN16" i="6"/>
  <c r="AA17" i="6"/>
  <c r="AD17" i="6"/>
  <c r="AN17" i="6"/>
  <c r="AR17" i="6"/>
  <c r="AZ17" i="6"/>
  <c r="AN18" i="6"/>
  <c r="AA19" i="6"/>
  <c r="AD19" i="6"/>
  <c r="AN19" i="6"/>
  <c r="AR19" i="6"/>
  <c r="AA20" i="6"/>
  <c r="AD20" i="6"/>
  <c r="AN20" i="6"/>
  <c r="AR20" i="6"/>
  <c r="AZ20" i="6"/>
  <c r="AA21" i="6"/>
  <c r="AD21" i="6"/>
  <c r="AN21" i="6"/>
  <c r="R5" i="2" l="1"/>
  <c r="AB5" i="2"/>
  <c r="AF5" i="2"/>
  <c r="AN5" i="2"/>
  <c r="AB6" i="2"/>
  <c r="AB7" i="2"/>
  <c r="AB8" i="2"/>
  <c r="R9" i="2"/>
  <c r="AB9" i="2"/>
  <c r="AF9" i="2"/>
  <c r="AN9" i="2"/>
  <c r="AB11" i="2"/>
  <c r="AB12" i="2"/>
  <c r="AB13" i="2"/>
  <c r="R14" i="2"/>
  <c r="AB14" i="2"/>
  <c r="AF14" i="2"/>
  <c r="AN14" i="2"/>
  <c r="AB15" i="2"/>
  <c r="AB16" i="2"/>
  <c r="AB17" i="2"/>
  <c r="R18" i="2"/>
  <c r="AB18" i="2"/>
  <c r="AF18" i="2"/>
  <c r="AN18" i="2"/>
  <c r="AB19" i="2"/>
  <c r="AB20" i="2"/>
  <c r="R21" i="2"/>
  <c r="AB21" i="2"/>
  <c r="AF21" i="2"/>
  <c r="AN21" i="2"/>
  <c r="AB22" i="2"/>
  <c r="R23" i="2"/>
  <c r="AB23" i="2"/>
  <c r="AF23" i="2"/>
  <c r="AN23" i="2"/>
  <c r="AB24" i="2"/>
  <c r="AB25" i="2"/>
  <c r="AB26" i="2"/>
  <c r="AB27" i="2"/>
  <c r="AB28" i="2"/>
  <c r="R29" i="2"/>
  <c r="AB29" i="2"/>
  <c r="AF29" i="2"/>
  <c r="AN29" i="2"/>
  <c r="AB30" i="2"/>
  <c r="AB31" i="2"/>
  <c r="AB32" i="2"/>
  <c r="R33" i="2"/>
  <c r="AB33" i="2"/>
  <c r="AF33" i="2"/>
  <c r="AN33" i="2"/>
  <c r="AB34" i="2"/>
  <c r="AB36" i="2"/>
  <c r="AB37" i="2"/>
  <c r="AB38" i="2"/>
  <c r="AB39" i="2"/>
  <c r="R40" i="2"/>
  <c r="AB40" i="2"/>
  <c r="AF40" i="2"/>
  <c r="AN40" i="2"/>
  <c r="AB41" i="2"/>
  <c r="AB42" i="2"/>
  <c r="R43" i="2"/>
  <c r="AB43" i="2"/>
  <c r="AF43" i="2"/>
  <c r="AN43" i="2"/>
  <c r="AB44" i="2"/>
  <c r="AB45" i="2"/>
  <c r="AB46" i="2"/>
  <c r="AB47" i="2"/>
  <c r="R48" i="2"/>
  <c r="AB48" i="2"/>
  <c r="AF48" i="2"/>
  <c r="AN48" i="2"/>
  <c r="AB50" i="2"/>
  <c r="AB51" i="2"/>
  <c r="AB52" i="2"/>
  <c r="AB53" i="2"/>
  <c r="AB54" i="2"/>
  <c r="AB55" i="2"/>
  <c r="R56" i="2"/>
  <c r="AB56" i="2"/>
  <c r="AF56" i="2"/>
  <c r="AN56" i="2"/>
  <c r="AB57" i="2"/>
  <c r="AB58" i="2"/>
  <c r="R59" i="2"/>
  <c r="AB59" i="2"/>
  <c r="AF59" i="2"/>
  <c r="AN59" i="2"/>
  <c r="AB60" i="2"/>
  <c r="AB61" i="2"/>
  <c r="AB62" i="2"/>
  <c r="AB63" i="2"/>
  <c r="R64" i="2"/>
  <c r="AB64" i="2"/>
  <c r="AF64" i="2"/>
  <c r="AN64" i="2"/>
  <c r="AB65" i="2"/>
  <c r="AZ65" i="2"/>
  <c r="AB66" i="2"/>
  <c r="AB67" i="2"/>
  <c r="AB68" i="2"/>
  <c r="R69" i="2"/>
  <c r="AB69" i="2"/>
  <c r="AF69" i="2"/>
  <c r="AN69" i="2"/>
  <c r="AB70" i="2"/>
  <c r="AB71" i="2"/>
  <c r="R72" i="2"/>
  <c r="AB72" i="2"/>
  <c r="AF72" i="2"/>
  <c r="AB73" i="2"/>
  <c r="AB74" i="2"/>
  <c r="R75" i="2"/>
  <c r="AB75" i="2"/>
  <c r="AF75" i="2"/>
  <c r="AN75" i="2"/>
  <c r="AB76" i="2"/>
  <c r="AB77" i="2"/>
  <c r="AB80" i="2"/>
  <c r="R81" i="2"/>
  <c r="AB81" i="2"/>
  <c r="AF81" i="2"/>
  <c r="AN81" i="2"/>
  <c r="AB82" i="2"/>
  <c r="R83" i="2"/>
  <c r="AB83" i="2"/>
  <c r="AF83" i="2"/>
  <c r="AN83" i="2"/>
  <c r="AB85" i="2"/>
  <c r="AB86" i="2"/>
  <c r="R87" i="2"/>
  <c r="AB87" i="2"/>
  <c r="AF87" i="2"/>
  <c r="AN87" i="2"/>
  <c r="AB88" i="2"/>
  <c r="AB89" i="2"/>
  <c r="AB90" i="2"/>
  <c r="R91" i="2"/>
  <c r="AB91" i="2"/>
  <c r="AF91" i="2"/>
  <c r="AN91" i="2"/>
  <c r="AB92" i="2"/>
  <c r="AB93" i="2"/>
  <c r="AB94"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Sara Paola Rivera Moreno</author>
  </authors>
  <commentList>
    <comment ref="AO1" authorId="0" shapeId="0" xr:uid="{00000000-0006-0000-0300-000001000000}">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AP1" authorId="0" shapeId="0" xr:uid="{00000000-0006-0000-0300-000002000000}">
      <text>
        <r>
          <rPr>
            <b/>
            <sz val="9"/>
            <color indexed="81"/>
            <rFont val="Tahoma"/>
            <family val="2"/>
          </rPr>
          <t>OAP:</t>
        </r>
        <r>
          <rPr>
            <sz val="9"/>
            <color indexed="81"/>
            <rFont val="Tahoma"/>
            <family val="2"/>
          </rPr>
          <t xml:space="preserve">
Seleccionar de acuerdo a la política de tratamiento del riesgo 
</t>
        </r>
      </text>
    </comment>
    <comment ref="B2" authorId="1" shapeId="0" xr:uid="{00000000-0006-0000-0300-000003000000}">
      <text>
        <r>
          <rPr>
            <b/>
            <sz val="9"/>
            <color indexed="81"/>
            <rFont val="Tahoma"/>
            <family val="2"/>
          </rPr>
          <t>OAP:</t>
        </r>
        <r>
          <rPr>
            <sz val="9"/>
            <color indexed="81"/>
            <rFont val="Tahoma"/>
            <family val="2"/>
          </rPr>
          <t xml:space="preserve">
Registrar el objetivo del Proceso</t>
        </r>
      </text>
    </comment>
    <comment ref="C2" authorId="0" shapeId="0" xr:uid="{00000000-0006-0000-0300-000004000000}">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2" authorId="0" shapeId="0" xr:uid="{00000000-0006-0000-0300-000005000000}">
      <text>
        <r>
          <rPr>
            <b/>
            <sz val="9"/>
            <color indexed="81"/>
            <rFont val="Tahoma"/>
            <family val="2"/>
          </rPr>
          <t>OAP:</t>
        </r>
        <r>
          <rPr>
            <sz val="9"/>
            <color indexed="81"/>
            <rFont val="Tahoma"/>
            <family val="2"/>
          </rPr>
          <t xml:space="preserve">
Seleccione de acuerdo con el contexto al cual pertenece la causa
</t>
        </r>
      </text>
    </comment>
    <comment ref="G2" authorId="0" shapeId="0" xr:uid="{00000000-0006-0000-0300-000006000000}">
      <text>
        <r>
          <rPr>
            <b/>
            <sz val="9"/>
            <color indexed="81"/>
            <rFont val="Tahoma"/>
            <family val="2"/>
          </rPr>
          <t>OAP:</t>
        </r>
        <r>
          <rPr>
            <sz val="9"/>
            <color indexed="81"/>
            <rFont val="Tahoma"/>
            <family val="2"/>
          </rPr>
          <t xml:space="preserve">
Aplica para Riesgos de Seguridad Digital, Ejemplo:
- base de datos SIMAT
- Base de datos de nómina</t>
        </r>
      </text>
    </comment>
    <comment ref="K2" authorId="0" shapeId="0" xr:uid="{00000000-0006-0000-0300-000007000000}">
      <text>
        <r>
          <rPr>
            <b/>
            <sz val="9"/>
            <color indexed="81"/>
            <rFont val="Tahoma"/>
            <family val="2"/>
          </rPr>
          <t>OAP:</t>
        </r>
        <r>
          <rPr>
            <sz val="9"/>
            <color indexed="81"/>
            <rFont val="Tahoma"/>
            <family val="2"/>
          </rPr>
          <t xml:space="preserve">
Aplica para Riesgos de Seguridad Digital, ejemplos:
- Modificación no autorizada
En función de esta se determinan la probabilidad y el impacto del riesgo, no sobre las vulnerabilidades 7 causas.</t>
        </r>
      </text>
    </comment>
    <comment ref="L2" authorId="1" shapeId="0" xr:uid="{00000000-0006-0000-0300-000008000000}">
      <text>
        <r>
          <rPr>
            <b/>
            <sz val="9"/>
            <color indexed="81"/>
            <rFont val="Tahoma"/>
            <family val="2"/>
          </rPr>
          <t>OAP:</t>
        </r>
        <r>
          <rPr>
            <sz val="9"/>
            <color indexed="81"/>
            <rFont val="Tahoma"/>
            <family val="2"/>
          </rPr>
          <t xml:space="preserve">
</t>
        </r>
        <r>
          <rPr>
            <sz val="8"/>
            <color indexed="81"/>
            <rFont val="Tahoma"/>
            <family val="2"/>
          </rPr>
          <t>Enuncie las consecuencias más importantes de la materialización del riesgo.
¿que pasa si se materializa el riesgo?</t>
        </r>
      </text>
    </comment>
    <comment ref="S3" authorId="0" shapeId="0" xr:uid="{00000000-0006-0000-0300-000009000000}">
      <text>
        <r>
          <rPr>
            <b/>
            <sz val="9"/>
            <color indexed="81"/>
            <rFont val="Tahoma"/>
            <family val="2"/>
          </rPr>
          <t>OAP:</t>
        </r>
        <r>
          <rPr>
            <sz val="9"/>
            <color indexed="81"/>
            <rFont val="Tahoma"/>
            <family val="2"/>
          </rPr>
          <t xml:space="preserve">
Si el riesgo tiene más controles, adicionar líneas intermedias  para que se pueda hacer el promedio en la </t>
        </r>
        <r>
          <rPr>
            <b/>
            <sz val="9"/>
            <color indexed="81"/>
            <rFont val="Tahoma"/>
            <family val="2"/>
          </rPr>
          <t>valoración de los controles</t>
        </r>
        <r>
          <rPr>
            <sz val="9"/>
            <color indexed="81"/>
            <rFont val="Tahoma"/>
            <family val="2"/>
          </rPr>
          <t xml:space="preserve"> de forma automática  </t>
        </r>
      </text>
    </comment>
    <comment ref="T3" authorId="0" shapeId="0" xr:uid="{00000000-0006-0000-0300-00000A000000}">
      <text>
        <r>
          <rPr>
            <b/>
            <sz val="9"/>
            <color indexed="81"/>
            <rFont val="Tahoma"/>
            <family val="2"/>
          </rPr>
          <t>OAP:</t>
        </r>
        <r>
          <rPr>
            <sz val="9"/>
            <color indexed="81"/>
            <rFont val="Tahoma"/>
            <family val="2"/>
          </rPr>
          <t xml:space="preserve">
Seleccionar
</t>
        </r>
      </text>
    </comment>
    <comment ref="AF3" authorId="0" shapeId="0" xr:uid="{00000000-0006-0000-0300-00000B000000}">
      <text>
        <r>
          <rPr>
            <b/>
            <sz val="9"/>
            <color indexed="81"/>
            <rFont val="Tahoma"/>
            <family val="2"/>
          </rPr>
          <t>OAP:</t>
        </r>
        <r>
          <rPr>
            <sz val="9"/>
            <color indexed="81"/>
            <rFont val="Tahoma"/>
            <family val="2"/>
          </rPr>
          <t xml:space="preserve">
Dato automático.
Calcula el promedio para los controles</t>
        </r>
      </text>
    </comment>
    <comment ref="AG3" authorId="0" shapeId="0" xr:uid="{00000000-0006-0000-0300-00000C000000}">
      <text>
        <r>
          <rPr>
            <b/>
            <sz val="9"/>
            <color indexed="81"/>
            <rFont val="Tahoma"/>
            <family val="2"/>
          </rPr>
          <t>William Hernán Otalora Cabanzo:</t>
        </r>
        <r>
          <rPr>
            <sz val="9"/>
            <color indexed="81"/>
            <rFont val="Tahoma"/>
            <family val="2"/>
          </rPr>
          <t xml:space="preserve">
Seleccionar de la tabla en hoja "Solidez de los controles"  de acuerdo a la tabla de calificación de solidez de conjunto de controles de acuerdo al valor promedio obtenido de los controles en la columna anterior:
Fuerte si el promedio es 100
Moderado si el valor esta entre 50 y 99
Débil si el valor es menor a 50</t>
        </r>
      </text>
    </comment>
    <comment ref="AH3" authorId="0" shapeId="0" xr:uid="{00000000-0006-0000-0300-00000D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4" authorId="0" shapeId="0" xr:uid="{00000000-0006-0000-0300-00000E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4" authorId="0" shapeId="0" xr:uid="{00000000-0006-0000-0300-00000F000000}">
      <text>
        <r>
          <rPr>
            <b/>
            <sz val="9"/>
            <color indexed="81"/>
            <rFont val="Tahoma"/>
            <family val="2"/>
          </rPr>
          <t>OAP:</t>
        </r>
        <r>
          <rPr>
            <sz val="9"/>
            <color indexed="81"/>
            <rFont val="Tahoma"/>
            <family val="2"/>
          </rPr>
          <t xml:space="preserve">
Seleccione  el número de acuerdo al número de la probabilidad</t>
        </r>
      </text>
    </comment>
    <comment ref="O4" authorId="0" shapeId="0" xr:uid="{00000000-0006-0000-0300-000010000000}">
      <text>
        <r>
          <rPr>
            <b/>
            <sz val="9"/>
            <color indexed="81"/>
            <rFont val="Tahoma"/>
            <family val="2"/>
          </rPr>
          <t>OAP:</t>
        </r>
        <r>
          <rPr>
            <sz val="9"/>
            <color indexed="81"/>
            <rFont val="Tahoma"/>
            <family val="2"/>
          </rPr>
          <t xml:space="preserve">
Seleccione del listado, de acuerdo al tipo de riesgo, y al mayor impacto.
Puede consultar la hoja "Valoración Impacto" para seleccionar del listado de acuerdo si es de proceso o de seguridad digital.</t>
        </r>
      </text>
    </comment>
    <comment ref="P4" authorId="0" shapeId="0" xr:uid="{00000000-0006-0000-0300-000011000000}">
      <text>
        <r>
          <rPr>
            <b/>
            <sz val="9"/>
            <color indexed="81"/>
            <rFont val="Tahoma"/>
            <family val="2"/>
          </rPr>
          <t>OAP:</t>
        </r>
        <r>
          <rPr>
            <sz val="9"/>
            <color indexed="81"/>
            <rFont val="Tahoma"/>
            <family val="2"/>
          </rPr>
          <t xml:space="preserve">
seleccione de acuerdo a la escala de tipo de impacto</t>
        </r>
      </text>
    </comment>
    <comment ref="Q4" authorId="0" shapeId="0" xr:uid="{00000000-0006-0000-0300-000012000000}">
      <text>
        <r>
          <rPr>
            <b/>
            <sz val="9"/>
            <color indexed="81"/>
            <rFont val="Tahoma"/>
            <family val="2"/>
          </rPr>
          <t>OAP:</t>
        </r>
        <r>
          <rPr>
            <sz val="9"/>
            <color indexed="81"/>
            <rFont val="Tahoma"/>
            <family val="2"/>
          </rPr>
          <t xml:space="preserve">
Seleccione de acuerdo al número del impacto</t>
        </r>
      </text>
    </comment>
    <comment ref="R4" authorId="0" shapeId="0" xr:uid="{00000000-0006-0000-0300-000013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U4" authorId="0" shapeId="0" xr:uid="{00000000-0006-0000-0300-000014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J4" authorId="0" shapeId="0" xr:uid="{00000000-0006-0000-0300-000015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después de controles. Ver hoja "Solides de Controles"</t>
        </r>
      </text>
    </comment>
    <comment ref="AK4" authorId="0" shapeId="0" xr:uid="{00000000-0006-0000-0300-000016000000}">
      <text>
        <r>
          <rPr>
            <b/>
            <sz val="9"/>
            <color indexed="81"/>
            <rFont val="Tahoma"/>
            <family val="2"/>
          </rPr>
          <t>OAP:</t>
        </r>
        <r>
          <rPr>
            <sz val="9"/>
            <color indexed="81"/>
            <rFont val="Tahoma"/>
            <family val="2"/>
          </rPr>
          <t xml:space="preserve">
Seleccionar de acuerdo al número de la probabilidad</t>
        </r>
      </text>
    </comment>
    <comment ref="AL4" authorId="0" shapeId="0" xr:uid="{00000000-0006-0000-0300-000017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M4" authorId="0" shapeId="0" xr:uid="{00000000-0006-0000-0300-000018000000}">
      <text>
        <r>
          <rPr>
            <b/>
            <sz val="9"/>
            <color indexed="81"/>
            <rFont val="Tahoma"/>
            <family val="2"/>
          </rPr>
          <t>OAP:</t>
        </r>
        <r>
          <rPr>
            <sz val="9"/>
            <color indexed="81"/>
            <rFont val="Tahoma"/>
            <family val="2"/>
          </rPr>
          <t xml:space="preserve">
Seleccionar de acuerdo al número del impacto</t>
        </r>
      </text>
    </comment>
    <comment ref="AN4" authorId="0" shapeId="0" xr:uid="{00000000-0006-0000-0300-000019000000}">
      <text>
        <r>
          <rPr>
            <b/>
            <sz val="9"/>
            <color indexed="81"/>
            <rFont val="Tahoma"/>
            <family val="2"/>
          </rPr>
          <t>OAP:</t>
        </r>
        <r>
          <rPr>
            <sz val="9"/>
            <color indexed="81"/>
            <rFont val="Tahoma"/>
            <family val="2"/>
          </rPr>
          <t xml:space="preserve">
Resultado es automático
</t>
        </r>
      </text>
    </comment>
    <comment ref="AQ4" authorId="0" shapeId="0" xr:uid="{00000000-0006-0000-0300-00001A000000}">
      <text>
        <r>
          <rPr>
            <b/>
            <sz val="9"/>
            <color indexed="81"/>
            <rFont val="Tahoma"/>
            <family val="2"/>
          </rPr>
          <t>OAP:</t>
        </r>
        <r>
          <rPr>
            <sz val="9"/>
            <color indexed="81"/>
            <rFont val="Tahoma"/>
            <family val="2"/>
          </rPr>
          <t xml:space="preserve">
Definir fechas inicial y final de la actividad</t>
        </r>
      </text>
    </comment>
    <comment ref="AS4" authorId="0" shapeId="0" xr:uid="{00000000-0006-0000-0300-00001B000000}">
      <text>
        <r>
          <rPr>
            <b/>
            <sz val="9"/>
            <color indexed="81"/>
            <rFont val="Tahoma"/>
            <family val="2"/>
          </rPr>
          <t>OAP:</t>
        </r>
        <r>
          <rPr>
            <sz val="9"/>
            <color indexed="81"/>
            <rFont val="Tahoma"/>
            <family val="2"/>
          </rPr>
          <t xml:space="preserve">
Identificada las acciones que se van a desarrollar respecto a los controles, de acuerdo con la política de tratamiento del riesgo seleccionada; ejemplos de acciones:
- Implementar nuevos controles en el proceso
- Implementar Software
- Implementar listas de chequeo
- Contratar pólizas de seguro
- Capacitar al personal 
Las acciones están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AU4" authorId="0" shapeId="0" xr:uid="{00000000-0006-0000-0300-00001C000000}">
      <text>
        <r>
          <rPr>
            <b/>
            <sz val="9"/>
            <color indexed="81"/>
            <rFont val="Tahoma"/>
            <family val="2"/>
          </rPr>
          <t>OAP:</t>
        </r>
        <r>
          <rPr>
            <sz val="9"/>
            <color indexed="81"/>
            <rFont val="Tahoma"/>
            <family val="2"/>
          </rPr>
          <t xml:space="preserve">
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AV4" authorId="0" shapeId="0" xr:uid="{00000000-0006-0000-0300-00001D000000}">
      <text>
        <r>
          <rPr>
            <b/>
            <sz val="9"/>
            <color indexed="81"/>
            <rFont val="Tahoma"/>
            <family val="2"/>
          </rPr>
          <t>OAP:</t>
        </r>
        <r>
          <rPr>
            <sz val="9"/>
            <color indexed="81"/>
            <rFont val="Tahoma"/>
            <family val="2"/>
          </rPr>
          <t xml:space="preserve">
Eficacia:
Índice de cumplimiento de actividades (cumplidas/ programadas) x 100
Efectividad:
Efectividad del plan de manejo de riesgos
((# de casos de desabastecimiento presentados periodo actual - # de casos de desabastecimiento presentados periodo anterior) / # de casos de desabastecimiento presentados periodo anterior) x 100</t>
        </r>
      </text>
    </comment>
    <comment ref="AW4" authorId="0" shapeId="0" xr:uid="{7A27B7BF-7767-4BA3-8894-73E8378A5416}">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AX4" authorId="0" shapeId="0" xr:uid="{A9EFB00F-AAF8-4384-9B7A-62AD660B99A0}">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AY4" authorId="0" shapeId="0" xr:uid="{06132B43-F246-4270-A398-369248C5638B}">
      <text>
        <r>
          <rPr>
            <b/>
            <sz val="9"/>
            <color indexed="81"/>
            <rFont val="Tahoma"/>
            <family val="2"/>
          </rPr>
          <t>OAP:</t>
        </r>
        <r>
          <rPr>
            <sz val="9"/>
            <color indexed="81"/>
            <rFont val="Tahoma"/>
            <family val="2"/>
          </rPr>
          <t xml:space="preserve">
El responsable del monitoreo es el líder del proceso (cargo), reporta en el SIG</t>
        </r>
      </text>
    </comment>
    <comment ref="AZ4" authorId="0" shapeId="0" xr:uid="{7C541571-8F5A-4251-BE02-7C97F036BB9A}">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B4" authorId="0" shapeId="0" xr:uid="{99A4C836-786A-434D-BA73-8A2F37A0F5FF}">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C4" authorId="0" shapeId="0" xr:uid="{C4374A01-1D71-4693-81BB-068DD9D7F93C}">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D4" authorId="0" shapeId="0" xr:uid="{8BBA0950-D2EC-4D76-A14E-10A5CEAB48DD}">
      <text>
        <r>
          <rPr>
            <b/>
            <sz val="9"/>
            <color indexed="81"/>
            <rFont val="Tahoma"/>
            <family val="2"/>
          </rPr>
          <t>OAP:</t>
        </r>
        <r>
          <rPr>
            <sz val="9"/>
            <color indexed="81"/>
            <rFont val="Tahoma"/>
            <family val="2"/>
          </rPr>
          <t xml:space="preserve">
El responsable del monitoreo es el líder del proceso (cargo), reporta en el SIG</t>
        </r>
      </text>
    </comment>
    <comment ref="BE4" authorId="0" shapeId="0" xr:uid="{18C7AC4F-BA0C-4BD8-8D13-DDB6016E42AE}">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G4" authorId="0" shapeId="0" xr:uid="{31BE3357-D2D9-4232-AB56-2AE35679FF45}">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H4" authorId="0" shapeId="0" xr:uid="{B38D43EE-24A9-41AC-A5D4-E67C206E85AD}">
      <text>
        <r>
          <rPr>
            <b/>
            <sz val="9"/>
            <color indexed="81"/>
            <rFont val="Tahoma"/>
            <family val="2"/>
          </rPr>
          <t>OAP:</t>
        </r>
        <r>
          <rPr>
            <sz val="9"/>
            <color indexed="81"/>
            <rFont val="Tahoma"/>
            <family val="2"/>
          </rPr>
          <t xml:space="preserve">
Acción de verificación, monitoreo y revisión
información que debe ser reportada en el </t>
        </r>
        <r>
          <rPr>
            <b/>
            <sz val="9"/>
            <color indexed="81"/>
            <rFont val="Tahoma"/>
            <family val="2"/>
          </rPr>
          <t>SIG</t>
        </r>
        <r>
          <rPr>
            <sz val="9"/>
            <color indexed="81"/>
            <rFont val="Tahoma"/>
            <family val="2"/>
          </rPr>
          <t xml:space="preserve"> en el</t>
        </r>
        <r>
          <rPr>
            <b/>
            <sz val="9"/>
            <color indexed="81"/>
            <rFont val="Tahoma"/>
            <family val="2"/>
          </rPr>
          <t xml:space="preserve"> "Menú Seguimiento"</t>
        </r>
      </text>
    </comment>
    <comment ref="BI4" authorId="0" shapeId="0" xr:uid="{047CEB23-C725-477C-8DAB-93ED44DAFF40}">
      <text>
        <r>
          <rPr>
            <b/>
            <sz val="9"/>
            <color indexed="81"/>
            <rFont val="Tahoma"/>
            <family val="2"/>
          </rPr>
          <t>OAP:</t>
        </r>
        <r>
          <rPr>
            <sz val="9"/>
            <color indexed="81"/>
            <rFont val="Tahoma"/>
            <family val="2"/>
          </rPr>
          <t xml:space="preserve">
El responsable del monitoreo es el líder del proceso (cargo), reporta en el SIG</t>
        </r>
      </text>
    </comment>
    <comment ref="BJ4" authorId="0" shapeId="0" xr:uid="{4A92DC1F-1B5B-422F-891E-CD32A0664251}">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AS43" authorId="2" shapeId="0" xr:uid="{E6B8AA77-653D-4C98-8DA4-7520BBAC0C23}">
      <text>
        <r>
          <rPr>
            <b/>
            <sz val="9"/>
            <color indexed="81"/>
            <rFont val="Tahoma"/>
            <family val="2"/>
          </rPr>
          <t>Sara Paola Rivera Moreno:</t>
        </r>
        <r>
          <rPr>
            <sz val="9"/>
            <color indexed="81"/>
            <rFont val="Tahoma"/>
            <family val="2"/>
          </rPr>
          <t xml:space="preserve">
correo nelson a kathe</t>
        </r>
      </text>
    </comment>
    <comment ref="AS53" authorId="2" shapeId="0" xr:uid="{D8E52396-91F8-4492-AC73-2448909B9397}">
      <text>
        <r>
          <rPr>
            <b/>
            <sz val="9"/>
            <color indexed="81"/>
            <rFont val="Tahoma"/>
            <family val="2"/>
          </rPr>
          <t>Sara Paola Rivera Moreno:</t>
        </r>
        <r>
          <rPr>
            <sz val="9"/>
            <color indexed="81"/>
            <rFont val="Tahoma"/>
            <family val="2"/>
          </rPr>
          <t xml:space="preserve">
MG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BH5" authorId="0" shapeId="0" xr:uid="{9A187913-5D34-4475-8007-F295BC77005B}">
      <text>
        <r>
          <rPr>
            <b/>
            <sz val="9"/>
            <color indexed="81"/>
            <rFont val="Tahoma"/>
            <family val="2"/>
          </rPr>
          <t>OAP:</t>
        </r>
        <r>
          <rPr>
            <sz val="9"/>
            <color indexed="81"/>
            <rFont val="Tahoma"/>
            <family val="2"/>
          </rPr>
          <t xml:space="preserve">
Identificar la acción que se va a realizar en caso de que el riesgo se materialice; ejemplos:
- Convocar en forma extraordinaria un comité Institucional de coordinación de control interno para analizar y aplicar medidas inmediatas que, dentro de la legalidad, permitan el reabastecimiento inmediato de bienes y servicios.
- Iniciar la investigación disciplinaria, fiscal o remitir a las instancias correspondientes para el proceso penal.
-  Iniciar proceso para que se haga efectiva la póliza contratada que permite mitigar el impacto del riesgo.</t>
        </r>
      </text>
    </comment>
    <comment ref="B6" authorId="1" shapeId="0" xr:uid="{B7C31E9C-5A8E-4A64-ACEA-F116CEFA9E10}">
      <text>
        <r>
          <rPr>
            <b/>
            <sz val="9"/>
            <color indexed="81"/>
            <rFont val="Tahoma"/>
            <family val="2"/>
          </rPr>
          <t>OAP:</t>
        </r>
        <r>
          <rPr>
            <sz val="9"/>
            <color indexed="81"/>
            <rFont val="Tahoma"/>
            <family val="2"/>
          </rPr>
          <t xml:space="preserve">
Registrar el objetivo del Proceso</t>
        </r>
      </text>
    </comment>
    <comment ref="C6" authorId="0" shapeId="0" xr:uid="{88433846-028F-4DA6-8175-2FAC2332CEB2}">
      <text>
        <r>
          <rPr>
            <b/>
            <sz val="9"/>
            <color indexed="81"/>
            <rFont val="Tahoma"/>
            <family val="2"/>
          </rPr>
          <t>OAP:</t>
        </r>
        <r>
          <rPr>
            <sz val="9"/>
            <color indexed="81"/>
            <rFont val="Tahoma"/>
            <family val="2"/>
          </rPr>
          <t xml:space="preserve">
Identifique las debilidades y amenazas (análisis de contexto) que son posibles causas del riesgo</t>
        </r>
      </text>
    </comment>
    <comment ref="D6" authorId="0" shapeId="0" xr:uid="{3621D7A2-31CB-4626-9385-D237DE373F3D}">
      <text>
        <r>
          <rPr>
            <b/>
            <sz val="9"/>
            <color indexed="81"/>
            <rFont val="Tahoma"/>
            <family val="2"/>
          </rPr>
          <t>OAP:</t>
        </r>
        <r>
          <rPr>
            <sz val="9"/>
            <color indexed="81"/>
            <rFont val="Tahoma"/>
            <family val="2"/>
          </rPr>
          <t xml:space="preserve">
Seleccione de acuerdo con el contexto al cual pertenece la causa
</t>
        </r>
      </text>
    </comment>
    <comment ref="G6" authorId="0" shapeId="0" xr:uid="{5799EC08-FC98-427F-8FDF-8517B1AB9E93}">
      <text>
        <r>
          <rPr>
            <b/>
            <sz val="9"/>
            <color indexed="81"/>
            <rFont val="Tahoma"/>
            <family val="2"/>
          </rPr>
          <t>OAP:</t>
        </r>
        <r>
          <rPr>
            <sz val="9"/>
            <color indexed="81"/>
            <rFont val="Tahoma"/>
            <family val="2"/>
          </rPr>
          <t xml:space="preserve">
Appica para Riesgos de Seguridad Digital, Ejemplo:
- base de datos SIMAT
- Base de datos de nómina</t>
        </r>
      </text>
    </comment>
    <comment ref="K6" authorId="0" shapeId="0" xr:uid="{33494AA4-EB6B-4578-9A6D-E34470ECED41}">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L6" authorId="1" shapeId="0" xr:uid="{F6A8E4A4-4514-4E90-B293-F3C2E3D1849A}">
      <text>
        <r>
          <rPr>
            <sz val="8"/>
            <color indexed="81"/>
            <rFont val="Tahoma"/>
            <family val="2"/>
          </rPr>
          <t>OAP: Enuncie las consecuencias más importantes de la materialización del riesgo.
¿que pasa si se materializa el riesgo?</t>
        </r>
      </text>
    </comment>
    <comment ref="AL6" authorId="0" shapeId="0" xr:uid="{23506DC4-00FB-47D6-ADF6-4103ECAFD1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M6" authorId="0" shapeId="0" xr:uid="{D579F1C6-653A-42B6-9504-0DF191B890E9}">
      <text>
        <r>
          <rPr>
            <b/>
            <sz val="9"/>
            <color indexed="81"/>
            <rFont val="Tahoma"/>
            <family val="2"/>
          </rPr>
          <t>OAP:</t>
        </r>
        <r>
          <rPr>
            <sz val="9"/>
            <color indexed="81"/>
            <rFont val="Tahoma"/>
            <family val="2"/>
          </rPr>
          <t xml:space="preserve">
Seleccionar
</t>
        </r>
      </text>
    </comment>
    <comment ref="AN6" authorId="0" shapeId="0" xr:uid="{E4973028-03C1-4457-AD7F-F4DB9FCA6533}">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Y6" authorId="0" shapeId="0" xr:uid="{303D13B6-C2A6-45D6-AAA6-5B0C67802066}">
      <text>
        <r>
          <rPr>
            <sz val="9"/>
            <color indexed="81"/>
            <rFont val="Tahoma"/>
            <family val="2"/>
          </rPr>
          <t>OAP
Dato automático.
Calcula el promedio para los controles</t>
        </r>
      </text>
    </comment>
    <comment ref="AZ6" authorId="0" shapeId="0" xr:uid="{87BED86F-65A7-4EFC-8BD8-168738E4250F}">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BA6" authorId="0" shapeId="0" xr:uid="{21F5657C-726D-4D67-8D28-1FC33F61AEBA}">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M7" authorId="0" shapeId="0" xr:uid="{CF4E6256-B934-45F5-8A8F-6A11F55DBC17}">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N7" authorId="0" shapeId="0" xr:uid="{3DACDA82-20EF-42D0-A4A6-5391EFC77CB7}">
      <text>
        <r>
          <rPr>
            <b/>
            <sz val="9"/>
            <color indexed="81"/>
            <rFont val="Tahoma"/>
            <family val="2"/>
          </rPr>
          <t>OAP:</t>
        </r>
        <r>
          <rPr>
            <sz val="9"/>
            <color indexed="81"/>
            <rFont val="Tahoma"/>
            <family val="2"/>
          </rPr>
          <t xml:space="preserve">
Seleccione  el número de acuerdo al número de la probabilidad</t>
        </r>
      </text>
    </comment>
    <comment ref="O7" authorId="0" shapeId="0" xr:uid="{B2248FC0-99FD-4F04-95B4-740E2FBC6E41}">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I7" authorId="0" shapeId="0" xr:uid="{E7AB5757-CB0E-4818-9944-0B00BC356422}">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J7" authorId="0" shapeId="0" xr:uid="{DE85DE4B-A6AD-47E6-8EBB-82907FB3BA20}">
      <text>
        <r>
          <rPr>
            <b/>
            <sz val="9"/>
            <color indexed="81"/>
            <rFont val="Tahoma"/>
            <family val="2"/>
          </rPr>
          <t>OAP:</t>
        </r>
        <r>
          <rPr>
            <sz val="9"/>
            <color indexed="81"/>
            <rFont val="Tahoma"/>
            <family val="2"/>
          </rPr>
          <t xml:space="preserve">
Seleccione de acuerdo al número del impacto</t>
        </r>
      </text>
    </comment>
    <comment ref="AK7" authorId="0" shapeId="0" xr:uid="{AF81B1C7-C01D-4D30-A818-967529EE2B7D}">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BC7" authorId="0" shapeId="0" xr:uid="{6E8FB714-9A04-454C-848C-D42BC6044609}">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BD7" authorId="0" shapeId="0" xr:uid="{643F5902-65CE-4717-A26A-F252454EC3FE}">
      <text>
        <r>
          <rPr>
            <b/>
            <sz val="9"/>
            <color indexed="81"/>
            <rFont val="Tahoma"/>
            <family val="2"/>
          </rPr>
          <t>OAP:</t>
        </r>
        <r>
          <rPr>
            <sz val="9"/>
            <color indexed="81"/>
            <rFont val="Tahoma"/>
            <family val="2"/>
          </rPr>
          <t xml:space="preserve">
Seleccionar de acuerdo al número de la probabilidad</t>
        </r>
      </text>
    </comment>
    <comment ref="BE7" authorId="0" shapeId="0" xr:uid="{B759DB59-798D-4B56-8A66-E4C13F1B32F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BF7" authorId="0" shapeId="0" xr:uid="{AB2D2B1A-0E42-4B9D-8159-048F9B67E628}">
      <text>
        <r>
          <rPr>
            <b/>
            <sz val="9"/>
            <color indexed="81"/>
            <rFont val="Tahoma"/>
            <family val="2"/>
          </rPr>
          <t>OAP:</t>
        </r>
        <r>
          <rPr>
            <sz val="9"/>
            <color indexed="81"/>
            <rFont val="Tahoma"/>
            <family val="2"/>
          </rPr>
          <t xml:space="preserve">
Seleccionar de acuerdo al número del impacto</t>
        </r>
      </text>
    </comment>
    <comment ref="BG7" authorId="0" shapeId="0" xr:uid="{2F2EF775-E54C-4E9B-876C-E7ED5DA02878}">
      <text>
        <r>
          <rPr>
            <b/>
            <sz val="9"/>
            <color indexed="81"/>
            <rFont val="Tahoma"/>
            <family val="2"/>
          </rPr>
          <t xml:space="preserve">OAP: </t>
        </r>
        <r>
          <rPr>
            <sz val="9"/>
            <color indexed="81"/>
            <rFont val="Tahoma"/>
            <family val="2"/>
          </rPr>
          <t xml:space="preserve">Resultado es automático
</t>
        </r>
      </text>
    </comment>
    <comment ref="BJ7" authorId="0" shapeId="0" xr:uid="{F3587FCE-AE02-40E4-99D0-9546444C3513}">
      <text>
        <r>
          <rPr>
            <b/>
            <sz val="9"/>
            <color indexed="81"/>
            <rFont val="Tahoma"/>
            <family val="2"/>
          </rPr>
          <t>OAP:</t>
        </r>
        <r>
          <rPr>
            <sz val="9"/>
            <color indexed="81"/>
            <rFont val="Tahoma"/>
            <family val="2"/>
          </rPr>
          <t xml:space="preserve">
Definir fechas inicial y final de la actividad</t>
        </r>
      </text>
    </comment>
    <comment ref="BL7" authorId="0" shapeId="0" xr:uid="{1D365C31-67A2-479B-9F87-AF5798C3F06C}">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N7" authorId="0" shapeId="0" xr:uid="{0EA78298-6E03-4F56-91FD-E612E0268DA7}">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O7" authorId="0" shapeId="0" xr:uid="{A21ABB0A-B946-478E-A684-5649BE4ACDD4}">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P7" authorId="0" shapeId="0" xr:uid="{20D95347-51C5-4144-AD40-2A103C482955}">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Q7" authorId="0" shapeId="0" xr:uid="{C4788E27-2E8E-4334-A202-CCE3D1FD6D30}">
      <text>
        <r>
          <rPr>
            <b/>
            <sz val="12"/>
            <color indexed="81"/>
            <rFont val="Tahoma"/>
            <family val="2"/>
          </rPr>
          <t>OAP:</t>
        </r>
        <r>
          <rPr>
            <sz val="12"/>
            <color indexed="81"/>
            <rFont val="Tahoma"/>
            <family val="2"/>
          </rPr>
          <t xml:space="preserve">
Acción de verificación, monitoreo y revisión
información</t>
        </r>
      </text>
    </comment>
    <comment ref="BR7" authorId="0" shapeId="0" xr:uid="{25EF852C-0CD8-4AD8-B286-0D8E6F901EE5}">
      <text>
        <r>
          <rPr>
            <sz val="9"/>
            <color indexed="81"/>
            <rFont val="Tahoma"/>
            <family val="2"/>
          </rPr>
          <t>OAP: El responsable del monitoreo es el líder o coordinador del proceso (cargo)</t>
        </r>
      </text>
    </comment>
    <comment ref="BS7" authorId="0" shapeId="0" xr:uid="{B4FA65AB-56B8-456E-A134-941BC5A98767}">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T7" authorId="0" shapeId="0" xr:uid="{260DD5DE-34FB-4D94-9978-ED4AAA4F0F9C}">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U7" authorId="0" shapeId="0" xr:uid="{187FD8E2-6D0D-4EFA-8B24-00089D66D7CE}">
      <text>
        <r>
          <rPr>
            <b/>
            <sz val="12"/>
            <color indexed="81"/>
            <rFont val="Tahoma"/>
            <family val="2"/>
          </rPr>
          <t>OAP:</t>
        </r>
        <r>
          <rPr>
            <sz val="12"/>
            <color indexed="81"/>
            <rFont val="Tahoma"/>
            <family val="2"/>
          </rPr>
          <t xml:space="preserve">
Acción de verificación, monitoreo y revisión
información</t>
        </r>
      </text>
    </comment>
    <comment ref="BV7" authorId="0" shapeId="0" xr:uid="{F35753A9-898A-4D7E-91E1-43B27442E36D}">
      <text>
        <r>
          <rPr>
            <sz val="9"/>
            <color indexed="81"/>
            <rFont val="Tahoma"/>
            <family val="2"/>
          </rPr>
          <t>OAP: El responsable del monitoreo es el líder o coordinador del proceso (cargo)</t>
        </r>
      </text>
    </comment>
    <comment ref="BW7" authorId="0" shapeId="0" xr:uid="{6C0E3F52-8932-4A55-9048-15D30AB3850F}">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 ref="BX7" authorId="0" shapeId="0" xr:uid="{65702BB0-DDB0-4223-A524-03C2B90C5C7C}">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Y7" authorId="0" shapeId="0" xr:uid="{EC6E64BE-A1B2-452D-9714-2F5E9A94759C}">
      <text>
        <r>
          <rPr>
            <b/>
            <sz val="12"/>
            <color indexed="81"/>
            <rFont val="Tahoma"/>
            <family val="2"/>
          </rPr>
          <t>OAP:</t>
        </r>
        <r>
          <rPr>
            <sz val="12"/>
            <color indexed="81"/>
            <rFont val="Tahoma"/>
            <family val="2"/>
          </rPr>
          <t xml:space="preserve">
Acción de verificación, monitoreo y revisión
información</t>
        </r>
      </text>
    </comment>
    <comment ref="BZ7" authorId="0" shapeId="0" xr:uid="{D4B0069A-B26A-41C5-BD30-A6881FF4A4ED}">
      <text>
        <r>
          <rPr>
            <sz val="9"/>
            <color indexed="81"/>
            <rFont val="Tahoma"/>
            <family val="2"/>
          </rPr>
          <t>OAP: El responsable del monitoreo es el líder o coordinador del proceso (cargo)</t>
        </r>
      </text>
    </comment>
    <comment ref="CA7" authorId="0" shapeId="0" xr:uid="{503350B2-FF7F-4F76-A270-A8187B146381}">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William Hernan Otalora Cabanzo</author>
    <author>-user</author>
  </authors>
  <commentList>
    <comment ref="D2" authorId="0" shapeId="0" xr:uid="{00000000-0006-0000-0600-000001000000}">
      <text>
        <r>
          <rPr>
            <b/>
            <sz val="9"/>
            <color indexed="81"/>
            <rFont val="Tahoma"/>
            <family val="2"/>
          </rPr>
          <t>OAP:</t>
        </r>
        <r>
          <rPr>
            <sz val="9"/>
            <color indexed="81"/>
            <rFont val="Tahoma"/>
            <family val="2"/>
          </rPr>
          <t xml:space="preserve">
Aplica para Riesgos de Seguiridad Digital, ejemplos:
- Modificación no autorizada
En función de esta se determinan la probabilidad y el impacto del riesgo, no sobre las vulnerabilidades 7 causas.</t>
        </r>
      </text>
    </comment>
    <comment ref="E2" authorId="1" shapeId="0" xr:uid="{00000000-0006-0000-0600-000002000000}">
      <text>
        <r>
          <rPr>
            <sz val="8"/>
            <color indexed="81"/>
            <rFont val="Tahoma"/>
            <family val="2"/>
          </rPr>
          <t>OAP: Enuncie las consecuencias más importantes de la materialización del riesgo.
¿que pasa si se materializa el riesgo?</t>
        </r>
      </text>
    </comment>
    <comment ref="AE2" authorId="0" shapeId="0" xr:uid="{00000000-0006-0000-0600-000003000000}">
      <text>
        <r>
          <rPr>
            <b/>
            <sz val="11"/>
            <color indexed="81"/>
            <rFont val="Tahoma"/>
            <family val="2"/>
          </rPr>
          <t>OAP:</t>
        </r>
        <r>
          <rPr>
            <sz val="11"/>
            <color indexed="81"/>
            <rFont val="Tahoma"/>
            <family val="2"/>
          </rPr>
          <t xml:space="preserve">
Si el riesgo tiene más controlesl, adicionar lineas intermedias  para que se pueda hacer el promedio en la </t>
        </r>
        <r>
          <rPr>
            <b/>
            <sz val="11"/>
            <color indexed="81"/>
            <rFont val="Tahoma"/>
            <family val="2"/>
          </rPr>
          <t>valoración de los controles</t>
        </r>
        <r>
          <rPr>
            <sz val="11"/>
            <color indexed="81"/>
            <rFont val="Tahoma"/>
            <family val="2"/>
          </rPr>
          <t xml:space="preserve"> de forma automática  </t>
        </r>
      </text>
    </comment>
    <comment ref="AF2" authorId="0" shapeId="0" xr:uid="{00000000-0006-0000-0600-000004000000}">
      <text>
        <r>
          <rPr>
            <b/>
            <sz val="9"/>
            <color indexed="81"/>
            <rFont val="Tahoma"/>
            <family val="2"/>
          </rPr>
          <t>OAP:</t>
        </r>
        <r>
          <rPr>
            <sz val="9"/>
            <color indexed="81"/>
            <rFont val="Tahoma"/>
            <family val="2"/>
          </rPr>
          <t xml:space="preserve">
Seleccionar
</t>
        </r>
      </text>
    </comment>
    <comment ref="AG2" authorId="0" shapeId="0" xr:uid="{00000000-0006-0000-0600-000005000000}">
      <text>
        <r>
          <rPr>
            <b/>
            <sz val="8"/>
            <color indexed="81"/>
            <rFont val="Tahoma"/>
            <family val="2"/>
          </rPr>
          <t>OAP:</t>
        </r>
        <r>
          <rPr>
            <sz val="8"/>
            <color indexed="81"/>
            <rFont val="Tahoma"/>
            <family val="2"/>
          </rPr>
          <t xml:space="preserve">
A</t>
        </r>
        <r>
          <rPr>
            <sz val="9"/>
            <color indexed="81"/>
            <rFont val="Tahoma"/>
            <family val="2"/>
          </rPr>
          <t>signe este valor de acuerdo a la respuesta</t>
        </r>
      </text>
    </comment>
    <comment ref="AR2" authorId="0" shapeId="0" xr:uid="{00000000-0006-0000-0600-000006000000}">
      <text>
        <r>
          <rPr>
            <sz val="9"/>
            <color indexed="81"/>
            <rFont val="Tahoma"/>
            <family val="2"/>
          </rPr>
          <t>OAP
Dato automático.
Calcula el promedio para los controles</t>
        </r>
      </text>
    </comment>
    <comment ref="AS2" authorId="0" shapeId="0" xr:uid="{00000000-0006-0000-0600-000007000000}">
      <text>
        <r>
          <rPr>
            <b/>
            <sz val="9"/>
            <color indexed="81"/>
            <rFont val="Tahoma"/>
            <family val="2"/>
          </rPr>
          <t>OAP:</t>
        </r>
        <r>
          <rPr>
            <sz val="9"/>
            <color indexed="81"/>
            <rFont val="Tahoma"/>
            <family val="2"/>
          </rPr>
          <t xml:space="preserve">
Seleccionar de la tabla en hoja "Solidez de los controles"  de acuerdo a la tabla de calificación de solidez de conjunto de cotroles de acuerdo al valor promedio obtenido de los controles en la columna anterior:
Fuerte si el promedio es 100
Moderado si el valor esta entre 50 y 99
Débil si el valor es menor a 50</t>
        </r>
      </text>
    </comment>
    <comment ref="AT2" authorId="0" shapeId="0" xr:uid="{00000000-0006-0000-0600-000008000000}">
      <text>
        <r>
          <rPr>
            <b/>
            <sz val="9"/>
            <color indexed="81"/>
            <rFont val="Tahoma"/>
            <family val="2"/>
          </rPr>
          <t>OAP:</t>
        </r>
        <r>
          <rPr>
            <sz val="9"/>
            <color indexed="81"/>
            <rFont val="Tahoma"/>
            <family val="2"/>
          </rPr>
          <t xml:space="preserve">
Seleccione si el control afecta la probabilidad, el impacto o ambos. 
Los controles preventivos, afectan la probabilidad directamente; algunos de ellos al detener el proceso indirectamente afectan el impacto. Las pólizas son una forma de control preventivo y afectan directamente el impacto si se materializa el riesgo.</t>
        </r>
      </text>
    </comment>
    <comment ref="F3" authorId="0" shapeId="0" xr:uid="{00000000-0006-0000-0600-000009000000}">
      <text>
        <r>
          <rPr>
            <b/>
            <sz val="8"/>
            <color indexed="81"/>
            <rFont val="Tahoma"/>
            <family val="2"/>
          </rPr>
          <t>OAP:</t>
        </r>
        <r>
          <rPr>
            <sz val="8"/>
            <color indexed="81"/>
            <rFont val="Tahoma"/>
            <family val="2"/>
          </rPr>
          <t xml:space="preserve">
Valorar de acuerdo a los criterios definidos en la hoja "Mapa Inherente" y  seleccionar del listado</t>
        </r>
      </text>
    </comment>
    <comment ref="G3" authorId="0" shapeId="0" xr:uid="{00000000-0006-0000-0600-00000A000000}">
      <text>
        <r>
          <rPr>
            <b/>
            <sz val="9"/>
            <color indexed="81"/>
            <rFont val="Tahoma"/>
            <family val="2"/>
          </rPr>
          <t>OAP:</t>
        </r>
        <r>
          <rPr>
            <sz val="9"/>
            <color indexed="81"/>
            <rFont val="Tahoma"/>
            <family val="2"/>
          </rPr>
          <t xml:space="preserve">
Seleccione  el número de acuerdo al número de la probabilidad</t>
        </r>
      </text>
    </comment>
    <comment ref="H3" authorId="0" shapeId="0" xr:uid="{00000000-0006-0000-0600-00000B000000}">
      <text>
        <r>
          <rPr>
            <b/>
            <sz val="9"/>
            <color indexed="81"/>
            <rFont val="Tahoma"/>
            <family val="2"/>
          </rPr>
          <t>OAP:</t>
        </r>
        <r>
          <rPr>
            <sz val="9"/>
            <color indexed="81"/>
            <rFont val="Tahoma"/>
            <family val="2"/>
          </rPr>
          <t xml:space="preserve">
Escriba 1   en cada una de las celdas
si la respuesta es afirmativa para cada una de las preguntas</t>
        </r>
      </text>
    </comment>
    <comment ref="AB3" authorId="0" shapeId="0" xr:uid="{00000000-0006-0000-0600-00000C000000}">
      <text>
        <r>
          <rPr>
            <b/>
            <sz val="9"/>
            <color indexed="81"/>
            <rFont val="Tahoma"/>
            <family val="2"/>
          </rPr>
          <t>OAP:</t>
        </r>
        <r>
          <rPr>
            <sz val="9"/>
            <color indexed="81"/>
            <rFont val="Tahoma"/>
            <family val="2"/>
          </rPr>
          <t xml:space="preserve">
no es necesario modificarlo,.
Cambia automaticamente con las respuestas dadas a las 19
 preguntas.</t>
        </r>
      </text>
    </comment>
    <comment ref="AC3" authorId="0" shapeId="0" xr:uid="{00000000-0006-0000-0600-00000D000000}">
      <text>
        <r>
          <rPr>
            <b/>
            <sz val="9"/>
            <color indexed="81"/>
            <rFont val="Tahoma"/>
            <family val="2"/>
          </rPr>
          <t>OAP:</t>
        </r>
        <r>
          <rPr>
            <sz val="9"/>
            <color indexed="81"/>
            <rFont val="Tahoma"/>
            <family val="2"/>
          </rPr>
          <t xml:space="preserve">
Seleccione de acuerdo al número del impacto</t>
        </r>
      </text>
    </comment>
    <comment ref="AD3" authorId="0" shapeId="0" xr:uid="{00000000-0006-0000-0600-00000E000000}">
      <text>
        <r>
          <rPr>
            <b/>
            <sz val="9"/>
            <color indexed="81"/>
            <rFont val="Tahoma"/>
            <family val="2"/>
          </rPr>
          <t>OAP:</t>
        </r>
        <r>
          <rPr>
            <sz val="9"/>
            <color indexed="81"/>
            <rFont val="Tahoma"/>
            <family val="2"/>
          </rPr>
          <t xml:space="preserve">
resultado es</t>
        </r>
        <r>
          <rPr>
            <b/>
            <sz val="9"/>
            <color indexed="81"/>
            <rFont val="Tahoma"/>
            <family val="2"/>
          </rPr>
          <t xml:space="preserve"> automático</t>
        </r>
      </text>
    </comment>
    <comment ref="AV3" authorId="0" shapeId="0" xr:uid="{00000000-0006-0000-0600-00000F000000}">
      <text>
        <r>
          <rPr>
            <b/>
            <sz val="8"/>
            <color indexed="81"/>
            <rFont val="Tahoma"/>
            <family val="2"/>
          </rPr>
          <t>OAP:</t>
        </r>
        <r>
          <rPr>
            <sz val="8"/>
            <color indexed="81"/>
            <rFont val="Tahoma"/>
            <family val="2"/>
          </rPr>
          <t xml:space="preserve">
Seleccionar de acuerdo a la nueva ubicación del riesgo (Residual) teniendo en cuenta el desplazamiento de acuerdo a la  aplicación de la tabla de desplazamiento en la valoración del riesgo despues de controles. Ver hoja "Solides de Controles"</t>
        </r>
      </text>
    </comment>
    <comment ref="AW3" authorId="0" shapeId="0" xr:uid="{00000000-0006-0000-0600-000010000000}">
      <text>
        <r>
          <rPr>
            <b/>
            <sz val="9"/>
            <color indexed="81"/>
            <rFont val="Tahoma"/>
            <family val="2"/>
          </rPr>
          <t>OAP:</t>
        </r>
        <r>
          <rPr>
            <sz val="9"/>
            <color indexed="81"/>
            <rFont val="Tahoma"/>
            <family val="2"/>
          </rPr>
          <t xml:space="preserve">
Seleccionar de acuerdo al número de la probabilidad</t>
        </r>
      </text>
    </comment>
    <comment ref="AX3" authorId="0" shapeId="0" xr:uid="{00000000-0006-0000-0600-000011000000}">
      <text>
        <r>
          <rPr>
            <b/>
            <sz val="9"/>
            <color indexed="81"/>
            <rFont val="Tahoma"/>
            <family val="2"/>
          </rPr>
          <t>OAP:</t>
        </r>
        <r>
          <rPr>
            <sz val="9"/>
            <color indexed="81"/>
            <rFont val="Tahoma"/>
            <family val="2"/>
          </rPr>
          <t xml:space="preserve">
</t>
        </r>
        <r>
          <rPr>
            <sz val="8"/>
            <color indexed="81"/>
            <rFont val="Tahoma"/>
            <family val="2"/>
          </rPr>
          <t>Seleccionar de acuerdo a la nueva ubicación del riesgo (Residual) teniendo en cuenta el desplazamiento de acuerdo a la valoración de controles</t>
        </r>
      </text>
    </comment>
    <comment ref="AY3" authorId="0" shapeId="0" xr:uid="{00000000-0006-0000-0600-000012000000}">
      <text>
        <r>
          <rPr>
            <b/>
            <sz val="9"/>
            <color indexed="81"/>
            <rFont val="Tahoma"/>
            <family val="2"/>
          </rPr>
          <t>OAP:</t>
        </r>
        <r>
          <rPr>
            <sz val="9"/>
            <color indexed="81"/>
            <rFont val="Tahoma"/>
            <family val="2"/>
          </rPr>
          <t xml:space="preserve">
Seleccionar de acuerdo al número del impacto</t>
        </r>
      </text>
    </comment>
    <comment ref="AZ3" authorId="0" shapeId="0" xr:uid="{00000000-0006-0000-0600-000013000000}">
      <text>
        <r>
          <rPr>
            <b/>
            <sz val="9"/>
            <color indexed="81"/>
            <rFont val="Tahoma"/>
            <family val="2"/>
          </rPr>
          <t xml:space="preserve">OAP: </t>
        </r>
        <r>
          <rPr>
            <sz val="9"/>
            <color indexed="81"/>
            <rFont val="Tahoma"/>
            <family val="2"/>
          </rPr>
          <t xml:space="preserve">Resultado es automático
</t>
        </r>
      </text>
    </comment>
    <comment ref="BC3" authorId="0" shapeId="0" xr:uid="{00000000-0006-0000-0600-000014000000}">
      <text>
        <r>
          <rPr>
            <b/>
            <sz val="9"/>
            <color indexed="81"/>
            <rFont val="Tahoma"/>
            <family val="2"/>
          </rPr>
          <t>OAP:</t>
        </r>
        <r>
          <rPr>
            <sz val="9"/>
            <color indexed="81"/>
            <rFont val="Tahoma"/>
            <family val="2"/>
          </rPr>
          <t xml:space="preserve">
Definir fechas inicial y final de la actividad</t>
        </r>
      </text>
    </comment>
    <comment ref="BE3" authorId="0" shapeId="0" xr:uid="{00000000-0006-0000-0600-000015000000}">
      <text>
        <r>
          <rPr>
            <b/>
            <sz val="12"/>
            <color indexed="81"/>
            <rFont val="Tahoma"/>
            <family val="2"/>
          </rPr>
          <t>OAP:</t>
        </r>
        <r>
          <rPr>
            <sz val="12"/>
            <color indexed="81"/>
            <rFont val="Tahoma"/>
            <family val="2"/>
          </rPr>
          <t xml:space="preserve">
Identificadar las acciones que se van a desarrollar respecto a los controles, de acuerdo con la politica de trátamiento del riesgo seleccionada; ejemplos de acciones:
- Implementar nuevos controles en el proceso
- Implementar Software
- Implementar listas de chequeo
- Contratar polizas de seguro
- Capacitar al personal 
Las acciones estan relacionadas con las causas del riesgo y las estrategias que se pueden derivar del análisis DOFA, ejemplo:
Causa (debilidad): Desactualización de la base de datos de contratación.
Acción (estrategia): D2O1: Adquirir software para mantener actualizada la base de datos de proveedores y el registro de contrataciones. </t>
        </r>
      </text>
    </comment>
    <comment ref="BG3" authorId="0" shapeId="0" xr:uid="{00000000-0006-0000-0600-000016000000}">
      <text>
        <r>
          <rPr>
            <b/>
            <sz val="9"/>
            <color indexed="81"/>
            <rFont val="Tahoma"/>
            <family val="2"/>
          </rPr>
          <t xml:space="preserve">OAP: </t>
        </r>
        <r>
          <rPr>
            <sz val="9"/>
            <color indexed="81"/>
            <rFont val="Tahoma"/>
            <family val="2"/>
          </rPr>
          <t xml:space="preserve">Evidencia de la acción:
</t>
        </r>
        <r>
          <rPr>
            <sz val="8"/>
            <color indexed="81"/>
            <rFont val="Tahoma"/>
            <family val="2"/>
          </rPr>
          <t>- Ficha del procedimiento actualizada en el SIG y comunicada a los responsables del proceso
- Software implementado
- Formato diseñado e implementado
- Capacitación realizada a los responsables del proceso (listas de asistencia)
entre otros.</t>
        </r>
      </text>
    </comment>
    <comment ref="BH3" authorId="0" shapeId="0" xr:uid="{00000000-0006-0000-0600-000017000000}">
      <text>
        <r>
          <rPr>
            <b/>
            <sz val="9"/>
            <color indexed="81"/>
            <rFont val="Tahoma"/>
            <family val="2"/>
          </rPr>
          <t>OAP:</t>
        </r>
        <r>
          <rPr>
            <sz val="9"/>
            <color indexed="81"/>
            <rFont val="Tahoma"/>
            <family val="2"/>
          </rPr>
          <t xml:space="preserve">
Eficacia:
Indice de cumplimiento de actividades (cumplidas/ programadas) x 100
Efectividad:
Efectividad del plan de manejo de riesos
((# de casos de desabastecimiento presentados periodo actual - # de casos de desabastecimiento presentados periodo anterior) / # de casos de desabastecimiento presentados periodo anterior) x 100</t>
        </r>
      </text>
    </comment>
    <comment ref="BI3" authorId="0" shapeId="0" xr:uid="{00000000-0006-0000-0600-000018000000}">
      <text>
        <r>
          <rPr>
            <b/>
            <sz val="9"/>
            <color indexed="81"/>
            <rFont val="Tahoma"/>
            <family val="2"/>
          </rPr>
          <t>OAP:</t>
        </r>
        <r>
          <rPr>
            <sz val="9"/>
            <color indexed="81"/>
            <rFont val="Tahoma"/>
            <family val="2"/>
          </rPr>
          <t xml:space="preserve">
Fecha en que se va a hacer el monitoreo y revisión por parte de los lideres de proceso con el apoyo del profesional SDO</t>
        </r>
      </text>
    </comment>
    <comment ref="BJ3" authorId="0" shapeId="0" xr:uid="{00000000-0006-0000-0600-000019000000}">
      <text>
        <r>
          <rPr>
            <b/>
            <sz val="12"/>
            <color indexed="81"/>
            <rFont val="Tahoma"/>
            <family val="2"/>
          </rPr>
          <t>OAP:</t>
        </r>
        <r>
          <rPr>
            <sz val="12"/>
            <color indexed="81"/>
            <rFont val="Tahoma"/>
            <family val="2"/>
          </rPr>
          <t xml:space="preserve">
Acción de verificación, monitoreo y revisión
información</t>
        </r>
      </text>
    </comment>
    <comment ref="BK3" authorId="0" shapeId="0" xr:uid="{00000000-0006-0000-0600-00001A000000}">
      <text>
        <r>
          <rPr>
            <sz val="9"/>
            <color indexed="81"/>
            <rFont val="Tahoma"/>
            <family val="2"/>
          </rPr>
          <t>OAP: El responsable del monitoreo es el líder o coordinador del proceso (cargo)</t>
        </r>
      </text>
    </comment>
    <comment ref="BL3" authorId="0" shapeId="0" xr:uid="{00000000-0006-0000-0600-00001B000000}">
      <text>
        <r>
          <rPr>
            <b/>
            <sz val="9"/>
            <color indexed="81"/>
            <rFont val="Tahoma"/>
            <family val="2"/>
          </rPr>
          <t>OAP:</t>
        </r>
        <r>
          <rPr>
            <sz val="9"/>
            <color indexed="81"/>
            <rFont val="Tahoma"/>
            <family val="2"/>
          </rPr>
          <t xml:space="preserve">
Está relacionada con el cumplimiento de las acciones asociadas al control que fueron establecidas.
Nivel de cumplimiento.
Ej: Número de fichas del proceso revisadas y ajustadas / Número de fichas del proceso.
Ej: porcentaje de cumplimiento de la acción implementar software.</t>
        </r>
      </text>
    </comment>
  </commentList>
</comments>
</file>

<file path=xl/sharedStrings.xml><?xml version="1.0" encoding="utf-8"?>
<sst xmlns="http://schemas.openxmlformats.org/spreadsheetml/2006/main" count="4078" uniqueCount="1551">
  <si>
    <t>IDENTIFICACIÓN DEL RIESGO</t>
  </si>
  <si>
    <t>VALORACIÓN DEL RIESGO</t>
  </si>
  <si>
    <t>Plan de Contingencia
Frente a la Materialización del Riesgo</t>
  </si>
  <si>
    <t xml:space="preserve">Política de Manejo del Riesgo
</t>
  </si>
  <si>
    <t>PLANES DE TRATAMIENTO
(Líderes de Proceso)</t>
  </si>
  <si>
    <t>Proceso</t>
  </si>
  <si>
    <t>Objetivo</t>
  </si>
  <si>
    <t>Causas / Vulnerabilidades</t>
  </si>
  <si>
    <t>Establecimiento del Contexto</t>
  </si>
  <si>
    <t>Activo
(Seguridad Digital)</t>
  </si>
  <si>
    <t>No.</t>
  </si>
  <si>
    <t>Riesgo</t>
  </si>
  <si>
    <t>Tipo</t>
  </si>
  <si>
    <t>Amenaza
(Seguridad Digital)</t>
  </si>
  <si>
    <t>Consecuencias</t>
  </si>
  <si>
    <t>Análisis del Riesgo</t>
  </si>
  <si>
    <t>Evaluación  del Riesgo</t>
  </si>
  <si>
    <t>Contexto
Externo</t>
  </si>
  <si>
    <t>Contexto
Interno</t>
  </si>
  <si>
    <t>Contexto de proceso</t>
  </si>
  <si>
    <t>RIESGO INHERENTE</t>
  </si>
  <si>
    <t>Controles Existentes</t>
  </si>
  <si>
    <t>Tipo de Control</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</si>
  <si>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</si>
  <si>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</si>
  <si>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</si>
  <si>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</si>
  <si>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</si>
  <si>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</si>
  <si>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</si>
  <si>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Total
Diseñó Control</t>
  </si>
  <si>
    <t>Peso Diseño del control</t>
  </si>
  <si>
    <t>Peso de la Ejecución</t>
  </si>
  <si>
    <t xml:space="preserve">solidez Individual del control </t>
  </si>
  <si>
    <t>Calificación Controles</t>
  </si>
  <si>
    <t>Solidez de Controles</t>
  </si>
  <si>
    <t>El control ayuda a disminuir (directa / indirectamente)</t>
  </si>
  <si>
    <t>RIESGO RESIDUAL</t>
  </si>
  <si>
    <t xml:space="preserve">Acciones Asociadas a los Controles </t>
  </si>
  <si>
    <t>Monitoreo 1</t>
  </si>
  <si>
    <t>Seguimiento</t>
  </si>
  <si>
    <t>Monitoreo 2</t>
  </si>
  <si>
    <t>Monitoreo 3</t>
  </si>
  <si>
    <t>Probabilidad</t>
  </si>
  <si>
    <t>Calificación Probabilidad</t>
  </si>
  <si>
    <t>Tipo de Impacto</t>
  </si>
  <si>
    <t>Impacto</t>
  </si>
  <si>
    <t>Calificación Impacto</t>
  </si>
  <si>
    <t>Zona de Riesgo</t>
  </si>
  <si>
    <t>15 asignado</t>
  </si>
  <si>
    <t>15 adecuado</t>
  </si>
  <si>
    <t>15  oportuna</t>
  </si>
  <si>
    <t>15 prevenir 
10  detectar</t>
  </si>
  <si>
    <t>15 confiable</t>
  </si>
  <si>
    <t>15 se investiga y resuelve</t>
  </si>
  <si>
    <t>10 completa
5 incompleta</t>
  </si>
  <si>
    <t>Nueva calificación de Probabilidad</t>
  </si>
  <si>
    <t>Nueva calificación de Impacto</t>
  </si>
  <si>
    <t>Fecha Inicial</t>
  </si>
  <si>
    <t>Fecha final</t>
  </si>
  <si>
    <t>Actividad</t>
  </si>
  <si>
    <t>Responsable / Actividad</t>
  </si>
  <si>
    <t>Soporte / Registro</t>
  </si>
  <si>
    <t>Indicador</t>
  </si>
  <si>
    <t>Fecha</t>
  </si>
  <si>
    <t>Acciones</t>
  </si>
  <si>
    <t>Responsable / Monitoreo</t>
  </si>
  <si>
    <t>SEGUIMIENTO OCI INFORME DEFINITIVO
OBSERVACIONES SEPTIEMBRE 2020</t>
  </si>
  <si>
    <t>SEGUIMIENTO OCI INFORME DEFINITIVO
OBSERVACIONES  2020</t>
  </si>
  <si>
    <t>SEGUIMIENTO OCI INFORME DEFINITIVO
OBSERVACIONES DICIEMBRE 2020</t>
  </si>
  <si>
    <t>Direccionamiento Estratégico</t>
  </si>
  <si>
    <t>Gestionar los planes, políticas y proyectos para la inclusión social de la población con  discapacidad visual</t>
  </si>
  <si>
    <t>Poca apropiación de los instrumentos de planeación y seguimiento de los planes y proyectos institucionales por parte de los procesos</t>
  </si>
  <si>
    <t>N.A.</t>
  </si>
  <si>
    <t>Personal</t>
  </si>
  <si>
    <t>Interacciones con otros procesos</t>
  </si>
  <si>
    <t>R1</t>
  </si>
  <si>
    <t>Incumplimiento de la planeación institucional</t>
  </si>
  <si>
    <t>Estratégico</t>
  </si>
  <si>
    <t>Planes institucionales desactualizados
Inconsistencia entre la planificación y los recursos asociados
Afectación de la imagen institucional</t>
  </si>
  <si>
    <t>3. Posible</t>
  </si>
  <si>
    <t>5. Credibilidad o imagen / Imagen institucional afectada en el orden nacional o regional por actos o hechos de corrupción comprobados.</t>
  </si>
  <si>
    <t>5. Catastrófico</t>
  </si>
  <si>
    <t>Formulación del plan de acción anual y proyectos con los líderes de proceso y retroalimentación del seguimiento  reportado de los planes</t>
  </si>
  <si>
    <t>Preventivo</t>
  </si>
  <si>
    <t>Fuerte</t>
  </si>
  <si>
    <t>Débil</t>
  </si>
  <si>
    <t>Directamente</t>
  </si>
  <si>
    <t>Indirectamente</t>
  </si>
  <si>
    <t>Reunión Comité Institucional de Gestión y Desempeño con líderes de proceso</t>
  </si>
  <si>
    <t>Reducir el riesgo</t>
  </si>
  <si>
    <t>Enero 2020</t>
  </si>
  <si>
    <t>Diciembre 2020</t>
  </si>
  <si>
    <t>Adelantar sensibilización de la importancia del cumplimiento de los planes institucionales formulados</t>
  </si>
  <si>
    <t>Jefe Oficina asesora de planeación</t>
  </si>
  <si>
    <t>Actas de reunión</t>
  </si>
  <si>
    <t>Número de sensibilizaciones realizadas</t>
  </si>
  <si>
    <t>A inicios de año se realizo un sensibilización de la importancia de la formulación, cumplimiento y seguimiento de planes institucionales</t>
  </si>
  <si>
    <t>Ricardo Hernández M</t>
  </si>
  <si>
    <t>Meta cumplida en el primer monitoreo</t>
  </si>
  <si>
    <t xml:space="preserve">Insuficiente claridad para el diseño y actualización de los planes y proyectos institucionales </t>
  </si>
  <si>
    <t>Procesos</t>
  </si>
  <si>
    <t>Acompañamiento en el diseño y actualización de los planes y proyectos institucionales</t>
  </si>
  <si>
    <t xml:space="preserve">Adelantar reuniones anuales para acompañar la formulación de los planes institucionales 
Orientar  seguimiento registrado por los proceso de los planes </t>
  </si>
  <si>
    <t>Actas de reunión
Correos electrónicos</t>
  </si>
  <si>
    <t>Número de reuniones
Número de correos electrónicos</t>
  </si>
  <si>
    <t>Para la formulación de planes se conto con la participación de todos los procesos de la entidad
Mensualmente retroalimento el seguimiento del Plan de Acción realizado por los procesos</t>
  </si>
  <si>
    <t>1 reunión
6 correos a cada líder de proceso para el seguimiento mensual</t>
  </si>
  <si>
    <t xml:space="preserve">Debilidades en las competencias  específicas del  personal de planeación que realiza el  seguimiento de los planes institucionales </t>
  </si>
  <si>
    <t xml:space="preserve">Participación en las capacitaciones que  fortalezcan las competencias  específicas del  personal de planeación que realiza el  seguimiento de los planes institucionales
</t>
  </si>
  <si>
    <t>Marzo de 2020</t>
  </si>
  <si>
    <t xml:space="preserve">Participar en capacitaciones que fortalezcan las competencias  específicas del  personal de planeación </t>
  </si>
  <si>
    <t>Correo electrónico
Listado de asistencia</t>
  </si>
  <si>
    <t>Número de capacitaciones  asistidas</t>
  </si>
  <si>
    <t>Los funcionarios de Planeación han participado en 5 capacitaciones del DNP para la adecuada formulación y seguimiento de proyectos</t>
  </si>
  <si>
    <t>Insuficientes herramientas tecnológicas para el procesamiento, reporte y seguridad de la  información del seguimiento de los planes institucionales</t>
  </si>
  <si>
    <t>Procedimientos asociados</t>
  </si>
  <si>
    <t xml:space="preserve">Seguimiento mensual del los planes en Excel y proyectos institucionales en SPI </t>
  </si>
  <si>
    <t>Detectivo</t>
  </si>
  <si>
    <t>Moderado</t>
  </si>
  <si>
    <t>Junio de 2020</t>
  </si>
  <si>
    <t xml:space="preserve">Adquirir software para el procesamiento, reporte y seguridad de la  información del seguimiento de los planes institucionales
</t>
  </si>
  <si>
    <t>Contrato en ejecución
 informe de supervisión</t>
  </si>
  <si>
    <t>Software adquirido</t>
  </si>
  <si>
    <t>Se encuentra en elaboración los estudios previos para la adquisición del software</t>
  </si>
  <si>
    <t>Se realizo proceso de contratación de software</t>
  </si>
  <si>
    <t>Comunicaciones</t>
  </si>
  <si>
    <t xml:space="preserve"> Desarrollar acciones comunicativas que fortalezcan la cultura organizacional, la imagen corporativa de la Entidad y los procesos de inclusión educativa y sociocultural de la población con discapacidad visual.		</t>
  </si>
  <si>
    <t>Insuficiente suministros para realizar adecuadamente las publicaciones y comunicados</t>
  </si>
  <si>
    <t>R2</t>
  </si>
  <si>
    <t>Publicación inapropiada de información</t>
  </si>
  <si>
    <t>Imagen / Reputacional</t>
  </si>
  <si>
    <t>Incumplimiento de la normatividad vigente.
Sanciones Administrativas, Disciplinarias, otras por parte de los entes de control.
Afectación de la imagen institucional</t>
  </si>
  <si>
    <t>2. Improbable</t>
  </si>
  <si>
    <t>4. Credibilidad o imagen / Imagen institucional afectada en el orden nacional o regional por incumplimientos en la prestación del servicio a los usuarios o ciudadanos.</t>
  </si>
  <si>
    <t>4. Mayor</t>
  </si>
  <si>
    <t>Identificación de necesidades y solicitar para incorporar en el Plan de adquisiciones y ejecución del proceso contractual</t>
  </si>
  <si>
    <t>Ejecución de una Fe de erratas; y se libera comunicado con la información corregida.</t>
  </si>
  <si>
    <t>Recibir el software Adobe  y hardware con la capacidad necesaria solicitado para la adecuada ejecución de actividades.</t>
  </si>
  <si>
    <t>Asesor comunicaciones</t>
  </si>
  <si>
    <t>Recibido de entrega</t>
  </si>
  <si>
    <t>Número de contratos en ejecución</t>
  </si>
  <si>
    <t>Jefe OAC</t>
  </si>
  <si>
    <t>Julio 2020</t>
  </si>
  <si>
    <t>Atender las solicitudes recibidas de los proceso para realizar adecuadamente las publicaciones y comunicados</t>
  </si>
  <si>
    <t>Informe de los contratistas 
Enlace de slack (plataforma online)</t>
  </si>
  <si>
    <t>Porcentaje de solicitudes atendidas</t>
  </si>
  <si>
    <t>Inapropiados validaciones y aprobaciones de las comunicaciones a públicas y divulgar</t>
  </si>
  <si>
    <t>Transversalidad</t>
  </si>
  <si>
    <t xml:space="preserve">Manejo de información para validar conforme al proceso y manuales establecidos.
</t>
  </si>
  <si>
    <t xml:space="preserve">Realizar seguimiento a la ejecución del plan de comunicaciones </t>
  </si>
  <si>
    <t>Informe de seguimiento del Plan de comunicaciones</t>
  </si>
  <si>
    <t>Porcentaje de acciones cumplidas en el Plan de comunicaciones</t>
  </si>
  <si>
    <t>El 1/07/2020 se realiza el informe semestral de comunicación externa, esta en revisión con el director para ser subido a la página web de INCI (Informe que mide la comunicación externa del INCI en los canales del INCI, las redes sociales y la participación en medios masivos de comunicación)
Se presenta el Plan de comunicaciones internas y externas del INCI (reporte de las principales campañas y temáticas abordadas en el primer semestre de acuerdo al plan de comunicaciones presentado el 03/03/2020)</t>
  </si>
  <si>
    <t>Se realiza una revisión general del riesgo y se presentaron las observaciones en el Informe Preliminar. No se presentan observaciones al informa preliminar por parte de la OAC, por lo tanto se realizan las siguientes observaciones como definitivas: 
Se evidencia identificación del contexto interno, externo y de proceso. El control propuesto no es efectivo en razón a que aplicado, el riesgo residual continúa con calificación alta, dado que no afectan la probabilidad, ni el impacto.
Aunque se mejora el diseño del control, continúa débil por cuanto no se investiga ni se resuelven las desviaciones del control. El peso del diseño del control es débil. La solidez individual del control se califica con 0 al igual de la calificación de los controles. La solidez de los controles es débil. Se recomienda su revisión.
El control: Plan de comunicaciones anual, no tiene relación con la causa: Insuficiente personal idóneo y comprometido con la gestión institucional, se recomienda su revisión. Se recuerda que el control debe mitigar la causa identificada. 
Se evidencia ejecución del control ( Plan anual de comunicaciones 2020) en la carpeta SIG. No se aporta evidencia de su ejecución (acción asociada al control).</t>
  </si>
  <si>
    <t>Insuficiente personal idóneo y comprometido con la gestión institucional</t>
  </si>
  <si>
    <t>Ejecutar los cinco proceso de contratación de prestación de servicios para fortaleces el proceso de comunicaciones de la entidad</t>
  </si>
  <si>
    <t>Informe de supervisión</t>
  </si>
  <si>
    <t>A la fecha se encuentran en ejecución los cinco procesos de contratación 016-2020 María Fernanda Rengifo Gamboa ; 017-2020 De Viviana Marcela Pinzon Pacanchique; 019-2020 De William Alirio Moreno Vargas; 020-2020 De Martha Patricia Cano Albornoz; Luis Alejandro Castañeda Vargas</t>
  </si>
  <si>
    <t>Dificultades técnicas en las plataformas y aparatos tecnológicos</t>
  </si>
  <si>
    <t>Tecnología</t>
  </si>
  <si>
    <t>Activos de seguridad digital del proceso</t>
  </si>
  <si>
    <t>Redes sociales (Facebook, Twitter, Instagram)
Canal YouTube
Página web
Aplicaciones (Revista y emisora)</t>
  </si>
  <si>
    <t>Cumplimiento de protocolos de generación y administración de contenidos.
Reporte al contratista para corregir  fallas de los contenidos en las plataformas y aplicativos</t>
  </si>
  <si>
    <t>Realizar seguimiento a la ejecución del cronograma para la actualización de los contenidos de los micrositios de la página web</t>
  </si>
  <si>
    <t>Cronograma ejecutado</t>
  </si>
  <si>
    <t>Porcentaje de actualización de contenidos en los micrositios de la página web</t>
  </si>
  <si>
    <t>El 08/05/2020 se presentó a planeación el cronograma de actualización de la página web en cuanto a contenidos e imagen institucional (Se han desarrollado nuevos portales en respuesta a la contingencia del Covid, que no estaban en el cronograma y se ha trabajado en dos portales principalmente, Tienda INCI a un 70% de contenidos y la página de asistencia técnica con los contenidos de cartillas y material didáctico.)</t>
  </si>
  <si>
    <t>Se realiza una revisión general del riesgo y se presentaron las observaciones en el Informe Preliminar. No se presentan observaciones al informe preliminar, por lo que se mantienen como definitivas:
Se evidencia identificación del contexto interno, externo y de proceso. El control propuesto no es efectivo en razón a que aplicado, el riesgo residual continúa con calificación alta, dado que no afectan la probabilidad, ni el impacto. Aunque se mejora el diseño del control, continúa débil por cuanto no se investiga ni se resuelven las desviaciones del control. La solidez individual del control se califica con 0 al igual de la calificación de los controles. La solidez de los controles es débil. Se recomienda su revisión.
El control 1 (Identificación de necesidades y solicitar para incorporar en el Plan de adquisiciones y ejecución del proceso contractual) no tiene relación con la causa 1: Insuficiente suministros para realizar adecuadamente las publicaciones y comunicados, ni con la acción asociada al control: Elaborar y hacer seguimiento al cronograma para la actualización de los contenidos de los micrositios de la página web. Se recomienda su revisión. 
Se recuerda que el control debe mitigar la causa identificada y la acción propuesta debe estar asociada al control establecido.
La actividad propuesta no se relaciona con el control ejecutado. Se recomienda revisar el indicador de ejecución de la actividad. Se aporta como evidencia cronograma de actualización de contenidos de la página web (evidencia en Plan anticorrupción)
La acción de contingencia: Ejecución de una Fe de erratas; y se libera comunicado con la información corregida, no se relaciona con el riesgo de publicación inoportuna de la información. Se recomienda revisar.
No se aportan evidencias de la ejecución del control.</t>
  </si>
  <si>
    <t xml:space="preserve">El 28/09/2020 se presentó a planeación el cronograma de actualización de la página web en cuanto a contenidos e imagen institucional </t>
  </si>
  <si>
    <t>Asistencia técnica</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</si>
  <si>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</si>
  <si>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</si>
  <si>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Insuficiente gestión en la articulación con las entidades u organizaciones objetivo de asistencia técnica por parte del INCI</t>
  </si>
  <si>
    <t>R3</t>
  </si>
  <si>
    <r>
      <t>Incumplimiento de asesorías y asistencias técnicas programadas por del INCI</t>
    </r>
    <r>
      <rPr>
        <sz val="11"/>
        <color rgb="FFFF0000"/>
        <rFont val="Calibri"/>
        <family val="2"/>
        <scheme val="minor"/>
      </rPr>
      <t>.</t>
    </r>
  </si>
  <si>
    <t>Cumplimiento</t>
  </si>
  <si>
    <t>Incumplimiento de metas institucionales
Afectación de la imagen institucional
Instauración de quejas</t>
  </si>
  <si>
    <t>4. Incumplimiento en las metas y objetivos institucionales afectando el cumplimiento en las metas de gobierno.</t>
  </si>
  <si>
    <t xml:space="preserve">Plan de asistencia técnica </t>
  </si>
  <si>
    <t>3. Moderado</t>
  </si>
  <si>
    <t xml:space="preserve">Reprogramar asistencias técnicas </t>
  </si>
  <si>
    <t>Desarrollar el Plan de asistencia técnica concertado con las (20) entidades territorial programada en vigencia</t>
  </si>
  <si>
    <t>Coordinadora</t>
  </si>
  <si>
    <t xml:space="preserve">Planes de asistencia técnica </t>
  </si>
  <si>
    <t>Número de Planes de asistencia técnica ejecutados</t>
  </si>
  <si>
    <t>20 planes de asistencia técnica concertados</t>
  </si>
  <si>
    <t>Coordinador</t>
  </si>
  <si>
    <t>Se realiza una revisión general del riesgo y se presentaron las observaciones en el Informe Preliminar, producto del cual la subdirección realiza modificaciones al mapa de riesgos en los siguientes aspectos: Se ajustan las causas originadoras del riesgo, así como los controles establecidos, se modifica la valoración de los controles, así como las acciones de contingencia ante la materialización del riesgo. De acuerdo con lo anterior, se realizan las siguientes observaciones como definitivas:
Se evidencia identificación del contexto interno, externo y de proceso, Se sugiere revisar las valoración de los controles, en razón a que aplicados, el riesgo se mantiene en zona extrema, en razón a que no afectan la probabilidad de ocurrencia del riesgo ni su impacto.
Aunque se mejora el diseño del control, continúa débil por cuanto no se investiga ni se resuelven las desviaciones del control. El peso del diseño del control es débil. La solidez individual del control se califica con 0. La solidez promedio de los controles asociadas al riesgo es moderada. Se recomienda su revisión.
Se aportan como evidencia de la ejecución del control  y de la acción propuesta archivos de los planes de asistencia técnica.
Se propone fortalecer el control propuesto, teniendo en cuenta que el Plan de Asistencia Técnica por si solo no mitiga el riesgo de incumplimiento en las asesorías y asistencias técnicas programadas por el INCI, se requiere el seguimiento y monitoreo periódicos para asegurar su cumplimiento o establecer las acciones correctivas necesarias para garantizar que se cumpla, lo cual no se evidencia como acción asociada al control.</t>
  </si>
  <si>
    <t>Se realiza mediante la aplicación del "Formato de variables" que se encuentra en el SIG. Finalizando el mes de Octubre   se contará el diligenciamiento correspondiente a   las 20 entidades certificadas priorizadas para la presente vigencia.</t>
  </si>
  <si>
    <t>Coordinación con las entidades rectoras del orden nacional (MEN , SENA, FUNCION PUBLICA entre otras)</t>
  </si>
  <si>
    <t xml:space="preserve">Coordinar con las entidades rectoras del orden nacional (MEN , SENA) FUNCION PUBLICA, entre otras,  la asesoría a las (95) entidades territoriales </t>
  </si>
  <si>
    <t xml:space="preserve">Oficios, correos electrónicos a las entidades rectoras de orden nacional </t>
  </si>
  <si>
    <t>Número de oficios o correos  electrónicos enviados</t>
  </si>
  <si>
    <t>Se realiza una revisión general del riesgo y se presentaron las observaciones en el Informe Preliminar, producto del cual la subdirección  realiza modificaciones al mapa de riesgos en los siguientes aspectos: Se ajustan las causas originadoras del riesgo, así como los controles establecidos, se modifica la valoración de los controles, así como las acciones de contingencia ante la materialización del riesgo. De acuerdo con lo anterior, se realizan las siguientes observaciones como definitivas:
Se evidencia identificación del contexto interno, externo y de proceso, Se sugiere revisar las valoración de los controles, en razón a que aplicados, el riesgo se mantiene en zona extrema, dado que no afectan la probabilidad de ocurrencia del riesgo ni su impacto.  El peso del diseño del control y  La solidez individual del control es fuerte. La solidez promedio de los controles establecidos para el riesgo es moderada. Se recomienda su revisión.
Se aportan como evidencia de la ejecución del control comunicación dirigida a la secretaria de educación departamental de Amazonas y correos electrónicos informando las actividades de asistencia técnica 2020 (alcaldía Facatativá, Dosquebradas, Funza, departamento de Vaupés, entre otros).</t>
  </si>
  <si>
    <t>Esta acción ya se cumplido</t>
  </si>
  <si>
    <t>Insuficiente recursos humano idóneo para realizar las asistencias técnicas</t>
  </si>
  <si>
    <t xml:space="preserve"> Plan de Adquisiciones, contratación del recurso humano</t>
  </si>
  <si>
    <t>Verificar requisitos del personal de apoyo para el proceso de asistencia técnica identificados en el Plan de Adquisiciones</t>
  </si>
  <si>
    <t>Contratos en ejecución e
 informe de supervisión</t>
  </si>
  <si>
    <t>Número de contratos de prestación de servicios realizados</t>
  </si>
  <si>
    <t>6 contratos de prestación de servicios (Maryuri Gómez 029 de 2020,  Maria Nelsy Garzón Ramos 079 de 2020,  Holman Moreno 045 de 2020,  Ronix López 028 de 2020, Nelson Villamizar 030 de 2020, Aleida Marcela  Valbuena 031 de 2020)</t>
  </si>
  <si>
    <t>No se han realizado contrataciones nuevas</t>
  </si>
  <si>
    <t>Reuniones de socialización y apropiación del proceso de asistencia técnica</t>
  </si>
  <si>
    <t>Realizar reuniones de socialización y apropiación del proceso de asistencia técnica mensual</t>
  </si>
  <si>
    <t>Acta de reunión</t>
  </si>
  <si>
    <t>Número de socializaciones realizadas</t>
  </si>
  <si>
    <t>6 reuniones realizadas por cada equipo de trabajo</t>
  </si>
  <si>
    <t>3 reuniones realizadas por cada equipo de trabajo</t>
  </si>
  <si>
    <t xml:space="preserve">En el mes de diciembre no se realizaron reuniones de equipo </t>
  </si>
  <si>
    <t xml:space="preserve">CENTRO CULTURAL </t>
  </si>
  <si>
    <t>Brindar servicios que permitan a las personas con discapacidad visual del  país,  acceder a la información, el conocimiento y a la cultura.</t>
  </si>
  <si>
    <t>Las circunstancias externas que no permiten el desarrollo de las actividades</t>
  </si>
  <si>
    <t>Social y Cultural</t>
  </si>
  <si>
    <t>R4</t>
  </si>
  <si>
    <t>Incumplimiento en la programación del  centro cultural con entidades publicas, privadas y población en general.</t>
  </si>
  <si>
    <t>Incumplimiento de metas institucionales
Afectación de la imagen institucional</t>
  </si>
  <si>
    <t>Programación virtual alterna</t>
  </si>
  <si>
    <t>Realización de Eventos y talleres  virtuales</t>
  </si>
  <si>
    <t>Desarrollar 50 talleres en  la modalidad virtual en la presente vigencia</t>
  </si>
  <si>
    <t>Informe de cada taller</t>
  </si>
  <si>
    <t xml:space="preserve">Número de talleres  virtuales programadas </t>
  </si>
  <si>
    <t>Se programaron y realizaron 9 talleres de "Cómo interactuar con personas con discapacidad visual", dos conversatorios y dos talleres.</t>
  </si>
  <si>
    <t xml:space="preserve">13 talleres </t>
  </si>
  <si>
    <t>Se realiza una revisión general del riesgo y se presentaron las observaciones en el Informe Preliminar. No se reciben observaciones al informe preliminar, por lo que se mantienen como definitivas, así:
Tener en cuenta que cuando se identifica el riesgo, se debe realizar el análisis de causas, con el fin de establecer los controles que mitiguen las causas originadoras del riesgo de manera efectiva, así mismo, las acciones propuestas deben estar asociadas el control establecido. 
Para este caso se identifica como riesgo: Incumplimiento  de los eventos  presenciales  dirigidos por  el centro cultural a entidades publicas, privadas y población en general. la causa: Las condiciones generadas por la Pandemia no permiten  el desarrollo de las actividades.  Se establece como control: Programación virtual alterna, como acción asociada al control: Definir cronograma de talleres  y eventos la modalidad virtual y hacer seguimiento a este. 
La valoración de los controles implica que se tenga un adecuado diseño del control, para ello se deben establecer claramente los responsables adecuados para la ejecución del control, de tal manera que se ejecute oportunamente, se tengan las evidencias de su ejecución, se investiguen y resuelvan las desviaciones de control y la información sea confiable. Se sugiere revisar la valoración de los controles, en razón a que aplicados, el riesgo se mantiene en zona extrema, dado que no afectan la probabilidad de ocurrencia del riesgo, ni su impacto.   La solidez individual del control está calificada con 0, el peso del diseño del control es débil dado que no se investigan ni resuelven las desviaciones de control. 
Se recomienda igualmente revisar la acción de contingencia ante la materialización del riesgo, vs el control pues son el mismo control. Recordar que el control son aquellas acciones que permiten mitigar la causa originadora del riesgo para que el riesgo no se materialice. Por su parte las acciones de contingencia son aquellas que se realizan una vez materializado el riesgo para asegurar la continuidad del servicio.
En la auditoría realizada se evidencia la ejecución del control y de las acciones aunque con debilidades en su registro y documentación, dado que no se aporta el cronograma de talleres y su seguimiento.</t>
  </si>
  <si>
    <t>A la fecha se han realizado 46 talleres</t>
  </si>
  <si>
    <t>46 talleres</t>
  </si>
  <si>
    <t>Poco interés de la población</t>
  </si>
  <si>
    <t>Responsables del proceso</t>
  </si>
  <si>
    <t>Eventos programados con base en expectativas de la población</t>
  </si>
  <si>
    <t xml:space="preserve">Diseñar formato de satisfacción de usuario del centro cultural para recolectar expectativas de la población </t>
  </si>
  <si>
    <t>Formato publicado</t>
  </si>
  <si>
    <t xml:space="preserve">Número de  eventos programados </t>
  </si>
  <si>
    <t>Con base en las expectativas de los participantes, se definieron y programaron 13 talleres</t>
  </si>
  <si>
    <t>Se realiza una revisión general del riesgo y se presentaron las observaciones en el Informe Preliminar. No se reciben observaciones al informe preliminar, por lo que se mantienen como definitivas, así:
Tener en cuenta que para cada riesgo identificado se deben establecer las causas originadoras del riesgo, así mismo, para cada riesgo se establece un control que mitigue esa causa y las acciones son asociadas al control establecido. Los controles establecidos no permiten reducir la zona de riesgo inherente, dado que aplicados el riesgo residual se mantiene extremo, en razón principalmente a que no mitigan la probabilidad de ocurrencia del riesgo, ni el impacto. Tampoco se resuelve ni se investigan las desviaciones de control. Se requiere fortalecer la solidez del control. No se evidencia activo digital, pese a que el proceso funciona en entorno digital, se debe considerar el riesgo digital.
La causa identificada como Poco interés de la población, tiene como control Eventos programados con base en expectativas de la población, la acción asociada al control el definir Programación de eventos acorde con expectativas y hacer seguimiento. 
La valoración de los controles implica que se tenga un adecuado diseño del control, para ello se deben establecer claramente los responsables adecuados para la ejecución del control, de tal manera que se ejecute oportunamente, se tengan las evidencias de su ejecución, se investiguen y resuelvan las desviaciones de control y la información sea confiable. Se sugiere revisar la valoración de los controles, en razón a que aplicados, el riesgo se mantiene en zona extrema.   La solidez individual del control está calificada con 0, el peso del diseño del control es débil dado que no se investigan ni resuelven las desviaciones de control. 
Se recomienda igualmente revisar la acción de contingencia ante la materialización del riesgo, vs el control pues son el mismo control. Recordar que el control son aquellas acciones que permiten mitigar la causa originadora del riesgo para que el riesgo no se materialice. Por su parte las acciones de contingencia son aquellas que se realizan una vez materializado el riesgo para asegurar la continuidad del servicio.
En la auditoría realizada no se evidenció un cronograma de eventos para 2020, ni de la identificación de las expectativas de la población. No se aportaron evidencia de la ejecución del control, ni de las acciones asociadas al control.</t>
  </si>
  <si>
    <t>Actualmente se diseño el formato</t>
  </si>
  <si>
    <t>El formato de satisfacción de usuario ya se encuentra diseñado</t>
  </si>
  <si>
    <t>Convocatorias inadecuadas</t>
  </si>
  <si>
    <t>Estratégicos</t>
  </si>
  <si>
    <t>Comunicación entre procesos</t>
  </si>
  <si>
    <t>Promoción por Inci radio, redes sociales y pagina Web</t>
  </si>
  <si>
    <t xml:space="preserve">Difundir actividades por diferentes canales </t>
  </si>
  <si>
    <t>Correo electrónico - Publicación en la pagina web</t>
  </si>
  <si>
    <t>Número de actividades difundidas</t>
  </si>
  <si>
    <t>Se realizó la difusión de las actividades del Centro Cultural por redes sociales y por INCI Radio</t>
  </si>
  <si>
    <t>13 actividades difundidas</t>
  </si>
  <si>
    <t>Se realiza una revisión general del riesgo y se presentaron las observaciones en el Informe Preliminar. No se reciben observaciones al informe preliminar, por lo que se mantienen como definitivas, así:
Los controles establecidos no permiten reducir la zona de riesgo inherente, dado que aplicados el riesgo residual se mantiene extremo, en razón principalmente a que no mitigan la probabilidad ni el impacto de manera directa. Tampoco se resuelve ni se investigan las desviaciones de control. Se requiere fortalecer la solidez del control. No se evidencia activo digital, pese a que el proceso funciona en entorno digital, se debe considerar el riesgo digital.
El riesgo: Incumplimiento  de los eventos  presenciales  dirigidos por  el centro cultural a entidades publicas, privadas y población en general. La causa: Convocatorias inadecuadas. El control: Promoción por Inci radio,  redes sociales y pagina Web. Acción asociada: Difundir actividades por diferentes canales . Se sugiere revisar su tipificación como detectivo, y la acción de contingencia bien establecida. 
En la auditoría realizada se evidenció la ejecución del control y acciones asociadas, así como la aplicación del plan de contingencias.</t>
  </si>
  <si>
    <t>Al los 46 talleres realizados cuentan con su respectiva difusión previa</t>
  </si>
  <si>
    <t>46 actividades de difusión</t>
  </si>
  <si>
    <t>Fallas en el proveedor de internet  del INCI</t>
  </si>
  <si>
    <t>Tecnológico</t>
  </si>
  <si>
    <t>R5</t>
  </si>
  <si>
    <t>Imposibilidad para descargar los libros de la Biblioteca virtual del INCI</t>
  </si>
  <si>
    <t>Incumplimiento de metas institucionales
Afectación de la imagen institucional
Aumento de quejas</t>
  </si>
  <si>
    <t xml:space="preserve">Informe trimestral del monitoreo diario de servicio de la biblioteca </t>
  </si>
  <si>
    <t xml:space="preserve">Explicar al usuario la situación 
Reemplazo inmediato en la plataforma del libro detectado con error 
</t>
  </si>
  <si>
    <t>Realizar monitoreo diario</t>
  </si>
  <si>
    <t xml:space="preserve">Informe trimestral </t>
  </si>
  <si>
    <t>Número de usuarios atendidos</t>
  </si>
  <si>
    <t>No hubo necesidad explicar a los usuarios porque no hubo problemas en las descargas de los libros</t>
  </si>
  <si>
    <t>Luisa Moreno</t>
  </si>
  <si>
    <t>Informes realizados con el monitoreo realizado del funcionamiento de la Biblioteca Virtual</t>
  </si>
  <si>
    <t>Se realiza una revisión general del riesgo y se presentaron las observaciones en el Informe Preliminar. No se reciben observaciones al informe preliminar, por lo que se mantienen como definitivas, así:
Los controles establecidos no permiten reducir la zona de riesgo inherente, dado que aplicados el riesgo residual se mantiene extremo, en razón principalmente a que no mitigan la probabilidad ni el impacto de manera directa. Tampoco se resuelve ni se investigan las desviaciones de control. Se requiere fortalecer la solidez del control. No se evidencia activo digital, pese a que el proceso funciona en entorno digital, se debe considerar el riesgo digital.
El riesgo: Imposibilidad de descargar libros. La causa: Fallas  en el proveedor de internet  del INCI. El control: Monitoreo diario de servicio de la biblioteca . Acción asociada: Explicar al  usuario la situación . Está bien tipificado como detectivo, y la acción de contingencia bien establecida. 
En la auditoría realizada no se aporta evidencia de la ejecución del control, no obstante se pude verificar su ejecución, aunque no se deja registro. De igual manera sucede con la acción asociada al control, pues no se aporta evidencia de su ejecución, siendo una acción que se realiza ante la materialización del riesgo, por lo que se sugiere su revisión.
Se sugiere establecer un registro de la ejecución del control.</t>
  </si>
  <si>
    <t>A la fecha se han realizado 3 informes de monitoreo a la Biblioteca virtual</t>
  </si>
  <si>
    <t xml:space="preserve">3 Informes </t>
  </si>
  <si>
    <t>Libros subidos a la plataforma con errores</t>
  </si>
  <si>
    <t>Aplicaciones</t>
  </si>
  <si>
    <t>Actas de pruebas aleatorias de libros subidos para verificar  descarga</t>
  </si>
  <si>
    <t>Implementar monitoreo aleatorio a los libros antes de subir a la plataforma.</t>
  </si>
  <si>
    <t xml:space="preserve">Actas de reunión en donde ser relacionan los libros monitoreados mensualmente. </t>
  </si>
  <si>
    <t>Número de libros monitoreados aleatoriamente.</t>
  </si>
  <si>
    <t xml:space="preserve">Se ha realizado el monitoreo aleatorio de 20 libros de la biblioteca virtual, para verificar su funcionamiento en la plataforma </t>
  </si>
  <si>
    <t>Eliana Uribe</t>
  </si>
  <si>
    <t>20 libros monitoreados aleatoriamente</t>
  </si>
  <si>
    <t>Se realiza una revisión general del riesgo y se presentaron las observaciones en el Informe Preliminar. No se reciben observaciones al informe preliminar, por lo que se mantienen como definitivas, así:
Los controles establecidos no permiten reducir la zona de riesgo inherente, dado que aplicados el riesgo residual se mantiene extremo, en razón principalmente a que no mitigan la probabilidad ni el impacto de manera directa. Tampoco se resuelve ni se investigan las desviaciones de control. Se requiere fortalecer la solidez del control. No se evidencia activo digital, pese a que el proceso funciona en entorno digital, se debe considerar el riesgo digital.
El riesgo: Imposibilidad de descargar libros. La causa Libros subidos a la plataforma con errores. El control Pruebas aleatorias de libros para verificar descarga. Acción asociada: Implementar monitoreo aleatorio a los libros antes de subir a las plataforma. Está bien tipificado como detectivo, y la acción de contingencia bien establecida. 
En la auditoría realizada no se aporta evidencia de la ejecución del control, no obstante se informa por parte del responsable su ejecución, aunque no se deja registro. De igual manera sucede con la acción asociada al control, pues no se aporte evidencia de su ejecución.
Se sugiere establecer un registro de la ejecución del control y de la acción asociada al control.</t>
  </si>
  <si>
    <t>UNIDADES PRODUCTIVAS</t>
  </si>
  <si>
    <t xml:space="preserve">Producir y comercializar material especializado requerido por entidades públicas, privadas, personas ciegas y con baja visión contribuyendo con el acceso a la información de las personas con discapacidad visual. </t>
  </si>
  <si>
    <t>Baja calidad de los productos entregados</t>
  </si>
  <si>
    <t>R6</t>
  </si>
  <si>
    <t>Pérdida de clientes y por consiguiente disminución en los ingresos de las unidades productivas</t>
  </si>
  <si>
    <t>Incumplimiento de metas institucionales
Incumplimiento en las entregas a los usuarios
Reprocesos en la producción
Aumento de costos de producción</t>
  </si>
  <si>
    <t>5. Incumplimiento en las metas y objetivos institucionales afectando de forma grave la ejecución presupuestal.</t>
  </si>
  <si>
    <t xml:space="preserve">Proceso de revisión en cada estación de trabajo </t>
  </si>
  <si>
    <t>1. Rara vez</t>
  </si>
  <si>
    <t>Realizar comunicado de suspensión del servicio</t>
  </si>
  <si>
    <t>Realizar revisión de cada estación de trabajo mediante todas las ordenes de producción 
Identificar y analizar no conformidades semestralmente</t>
  </si>
  <si>
    <t>Formato información registros de producción y ventas de la Imprenta Nacional para Ciegos</t>
  </si>
  <si>
    <t xml:space="preserve">Cantidades de producción </t>
  </si>
  <si>
    <t>Coordinador Unidades Productivas</t>
  </si>
  <si>
    <t>Se han realizado 103 ordenes de producción</t>
  </si>
  <si>
    <t>Se han realizado 143 ordenes de producción</t>
  </si>
  <si>
    <t>Incumplimiento de las condiciones comerciales de entrega y de características de productos</t>
  </si>
  <si>
    <t>Formato de Orden de Compra firmado por el cliente y el ordenador del gasto de la entidad
Formato información registros producción y ventas imprenta nacional para ciegos
Fichas técnicas
Formato encuesta de satisfacción de la imprenta y la tienda (2 formatos)</t>
  </si>
  <si>
    <t>Aplicar encuestas de satisfacción a los clientes</t>
  </si>
  <si>
    <t>Informe mensual consolidado de encuestas de satisfacción aplicadas</t>
  </si>
  <si>
    <t>Número de  informes</t>
  </si>
  <si>
    <t>Se realiza informe mensual de las encuestas de satisfacción aplicadas</t>
  </si>
  <si>
    <t>6 informes</t>
  </si>
  <si>
    <t>Se han realzado 9 informes de consolidado de satisfacción tanto en tienda como en imprenta</t>
  </si>
  <si>
    <t>Se han realzado 12 informes de consolidado de satisfacción tanto en tienda como en imprenta</t>
  </si>
  <si>
    <t>Fallas tecnológicas que afecten la prestación del servicio</t>
  </si>
  <si>
    <t>Mantenimientos preventivos</t>
  </si>
  <si>
    <t xml:space="preserve">Ejecutar los 5 contratos de servicio de mantenimiento preventivo y correctivo para las diferentes maquinas de imprenta  </t>
  </si>
  <si>
    <t>Contratos ejecutados</t>
  </si>
  <si>
    <t>Se realiza un mantenimiento correctivo a las máquinas impresoras Ricoh de la imprenta el 2-06-2020
Se envía manual de manejo de las máquinas Ricoh a todos los funcionarios y contratistas de la imprenta  en el mes de abril de 2020 para auto capacitación</t>
  </si>
  <si>
    <t>1 contrato</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</si>
  <si>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inherente se mantiene en zona extrema por lo que se recomendó su revisión y fortalecimiento, de tal manera que se mejore la probabilidad de ocurrencia y/ el impacto de manera directa.
Para el riesgo: Pérdida de clientes y por consiguiente disminución en los ingresos  de las unidades productivas, se identifica como causa: Fallas tecnológicas que afecten la prestación del servicios, como control: Mantenimientos preventivos  y como acción asociada al control: Identificar y analizar no conformidades semestralmente, con documento registro: Informe de análisis de no conformidades.
Se recomienda precisar en la descripción del control, indicando los mantenimientos preventivos a qué se realizarán y su periodicidad, así mismo precisar la acción asociada al control con el fin de definir claramente las no conformidades a que hacen referencia (a los productos vendidos, o a la disponibilidad de los equipos tecnológicos)
Se propone como acción asociada al control Identificar y analizar no conformidades semestralmente, sin embargo el monitoreo realizado no tiene relación con la acción  propuesta.
Se debe tener en cuenta que para cada causa identificada se establece un control que logre su mitigación y las acciones que se proponen son asociadas al control definido. 
Se deben reorganizar de manera articulada.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Se recomienda revisar la acción de contingencia ante la materialización del riesgo de pérdida de clientes.
No se aporta evidencia de la ejecución del control, ni de las acciones asociadas al control.</t>
  </si>
  <si>
    <t>A la fecha se encuentran en ejecución 2 contratos, a razón de que la maquinaria ha estado parada por mas de tres meses por el tema de emergencia sanitaria</t>
  </si>
  <si>
    <t>A 31 de diciembre de 2020 se ejecutaron los cinco contratos de mantenimiento ( 051- 057- 087- 092- 095 )</t>
  </si>
  <si>
    <t>Capacitación presenciales a todos los miembros del equipo de las unidades productivas una vez al año por cada maquina de imprenta</t>
  </si>
  <si>
    <t xml:space="preserve">Participar en las capacitaciones </t>
  </si>
  <si>
    <t xml:space="preserve"> Seguimiento del PIC
Contratos ejecutados</t>
  </si>
  <si>
    <t>Número de funcionarios capacitados</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</si>
  <si>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inherente se mantiene en zona extrema por lo que se recomendó su revisión y fortalecimiento, de tal manera que se mejore la probabilidad de ocurrencia y/ el impacto de manera directa.
Se debe tener en cuenta que para cada causa identificada se establece un control que logre su mitigación y las acciones que se proponen son asociadas al control definido. 
Para este caso, la causa identificada es la debilidad en la asesoría prestada, el control propuesto es Asignación de roles y responsabilidades en el equipo de trabajo de UP y la acción asociada al control es Elaborar y hacer seguimiento al Plan de Mercadeo, con un indicador de medición de la actividad en cantidades de producción. La acción de contingencia: Realizar comunidado de suspensión del servicio. 
Se recomienda revisar y articular adecuadamente todos estos aspectos, que deben estar relacionados. El control debe apuntar a mitigar la causa identificada y la acción debe estar asociada al control establecido y el indicador debe medir adecuadamente el cumplimiento de la acción.
Se recomienda revisar la acción de contingencia ante la materialización del riesgo de pérdida de clientes.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No se aporta evidencia de la ejecución del control ni de las acciones asociadas al control.</t>
  </si>
  <si>
    <t>A razón de la emergencia sanitaria y las restricción de ingreso a la entidad no se han realizado las capacitaciones</t>
  </si>
  <si>
    <t>Debilidad en la atención prestada a los clientes de la imprenta y tienda</t>
  </si>
  <si>
    <t>Estrategias del Plan de Mercadeo en el cual se incluye actividades de apoyo para la atención de los cliente</t>
  </si>
  <si>
    <t>Realizar seguimiento al plan de mercadeo formulado en el vigencia</t>
  </si>
  <si>
    <t>Informe plan de mercadeo</t>
  </si>
  <si>
    <t>Porcentaje de avance del plan de mercadeo</t>
  </si>
  <si>
    <t xml:space="preserve">Se realizaron diversas actividades para cumplir con lo programado en el plan de mercadeo de las unidades productivas
Avance Imprenta: 70.95%
Avance Tienda: 56,67
Total avance unidades productivas : 63.81% </t>
  </si>
  <si>
    <t>Se han realizado 9 informes del plan de mercadeo en el cual se evidencia el 80% de ejecución de las actividades propuestas</t>
  </si>
  <si>
    <t>Se han realizado 12 informes del plan de mercadeo en el cual se evidencia el 93,6% de ejecución de las actividades propuestas, en relación con la imprenta se cumplió con el 100% y en relación con la tienda el 87,2%.</t>
  </si>
  <si>
    <t>Bajo inventario de insumos y materiales requeridos para el desarrollo de las actividades de las unidades productivas</t>
  </si>
  <si>
    <t>Aplicación de inventarios</t>
  </si>
  <si>
    <t>Identificación de necesidades y solicitar para incorporar en el Plan de adquisiciones y ejecución del proceso contractual (5)</t>
  </si>
  <si>
    <t>Realizar seguimiento al plan de adquisiciones y a la programación anual de producción en relación con los insumos y materiales requeridos para el desarrollo de las actividades de las unidades productivas</t>
  </si>
  <si>
    <t>Seguimiento del plan de adquisiciones y la programación anual</t>
  </si>
  <si>
    <t>Número de contratos realizados</t>
  </si>
  <si>
    <t>Se realiza seguimiento al  plan de adquisiciones el cual se encuentra en un 50% de actividades comprometidas y de la programación anual de producción se encuentra en un 70% de cumplimiento</t>
  </si>
  <si>
    <t>1 seguimiento</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</si>
  <si>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inherente se mantiene en zona extrema por lo que se recomendó su revisión y fortalecimiento, de tal manera que se mejore la probabilidad de ocurrencia y/ el impacto de manera directa.
Se debe tener en cuenta que para cada causa identificada se establece un control que logre su mitigación y las acciones que se proponen son asociadas al control definido. 
Para este caso, la causa identificada es Bajo inventario de insumos y materiales requeridos para el desarrollo de las actividades de las unidades productivas, el control propuesto es Capacitación a todos los miembros del equipo de las unidades productivas y la acción asociada al control es Asistir a capacitaciones y mantenimientos realizados, con un indicador de medición de la actividad de Número de capacitaciones asistidas. Se recomienda revisar y articular adecuadamente todos estos aspectos, que deben estar relacionados. 
Se recomienda revisar la acción de contingencia ante la materialización del riesgo de pérdida de clientes.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No se aporta evidencia de la ejecución del control ni de las acciones asociadas al control.</t>
  </si>
  <si>
    <t>Se encuentran en ejecución  3 contratos de adquisición de insumos</t>
  </si>
  <si>
    <t xml:space="preserve">Se encuentran en ejecución 5 contratos de adquisición de insumos  (065- 080- 091- 101- 112) </t>
  </si>
  <si>
    <t>PRODUCCIÓN RADIAL Y AUDIOVISUAL</t>
  </si>
  <si>
    <t>Producir y emitir contenidos radiales sobre los derechos de la población con discapacidad visual, familias y colectivos como apoyo a la asistencia técnica de la Entidad desde una plataforma virtual.</t>
  </si>
  <si>
    <t>Contratación no oportuna del servicio de streaming</t>
  </si>
  <si>
    <t>R7</t>
  </si>
  <si>
    <t>Deficiente emisión de contenidos radial y audiovisual</t>
  </si>
  <si>
    <t xml:space="preserve">Inexistente oferta radial y/o audiovisual
Incumplimiento de metas institucionales
Suspensión temporal o parcial de la emisión radial.
</t>
  </si>
  <si>
    <t>Adquisición del servicio de streaming con especificaciones técnicas para emitir ininterrumpida</t>
  </si>
  <si>
    <t>Realizar comunicado de suspensión del servicio radial y/o audiovisual</t>
  </si>
  <si>
    <t>Realizar supervisión del contrato de Standing y verificar la emisión de los contenidos</t>
  </si>
  <si>
    <t>Contrato en ejecución
 informe de supervisión
Capturas de streaming</t>
  </si>
  <si>
    <t xml:space="preserve">Porcentaje de ejecución presupuestal </t>
  </si>
  <si>
    <t>Ejecución y supervisión del contrato de streaming 025-2020 ¨Servicio de Streaming para la Emisora Virtual INCI Radio, del Instituto Nacional para Ciegos¨</t>
  </si>
  <si>
    <t>50% de la ejecución contractual</t>
  </si>
  <si>
    <t xml:space="preserve"> </t>
  </si>
  <si>
    <t>75% ejecución del contrato</t>
  </si>
  <si>
    <t>Capacitaciones Virtuales donde se participó</t>
  </si>
  <si>
    <t>Ataque de agentes externos cibernéticos</t>
  </si>
  <si>
    <t>Base de datos de los contenidos radiales y audiovisuales</t>
  </si>
  <si>
    <t>Modificación no autorizada</t>
  </si>
  <si>
    <t>Política de seguridad digital del INCI</t>
  </si>
  <si>
    <t>Realizar capacitación anual del buen uso de programas y equipos tecnológicos</t>
  </si>
  <si>
    <t xml:space="preserve">Listado de asistencia </t>
  </si>
  <si>
    <t>Número de capacitaciones realizadas</t>
  </si>
  <si>
    <t>Se realizara en el segundo semestre del año</t>
  </si>
  <si>
    <t xml:space="preserve">Se programo para noviembre </t>
  </si>
  <si>
    <t>Insuficiente personal capacitado</t>
  </si>
  <si>
    <t>Realizar dos entrenamientos a los colaboradores de la emisora para la realización de programas de la parrilla</t>
  </si>
  <si>
    <t>Número de entrenamientos realizados</t>
  </si>
  <si>
    <t>En marzo se realizo entrenamiento sobre habilidades comunicativas</t>
  </si>
  <si>
    <t>1 entrenamiento a funcionarios de la Entidad</t>
  </si>
  <si>
    <t>Dificultades técnicas en las plataformas, aparatos tecnológicos y software de creación de contenidos</t>
  </si>
  <si>
    <t>Identificación de necesidades para posterior adquisición de equipos y software
Mantenimientos preventivos de las plataformas de equipos y software</t>
  </si>
  <si>
    <t xml:space="preserve">Verificar la emisión de la parrilla y el plan de trabajo audiovisual </t>
  </si>
  <si>
    <t>Seguimiento de la parrilla y del plan de trabajo audiovisual</t>
  </si>
  <si>
    <t>Número de seguimiento realizados</t>
  </si>
  <si>
    <t>Mensualmente se hace seguimiento de la programación desarrollada por los grupos de trabajo INCIRadio para el cumplimiento de la parrilla de programación; y del plan da trabajo del centro audiovisual</t>
  </si>
  <si>
    <t>6 seguimientos realizados</t>
  </si>
  <si>
    <t>3 seguimiento realizados</t>
  </si>
  <si>
    <t>GESTIÓN DOCUMENTAL</t>
  </si>
  <si>
    <t>Garantizar una Gestión Documental eficiente y efectiva, durante todo el clico de vida de los documentos.</t>
  </si>
  <si>
    <t>Lineamientos claros en el tema de gestión documental</t>
  </si>
  <si>
    <t>R8</t>
  </si>
  <si>
    <t>Inadecuada gestión de la documentación e información de la entidad</t>
  </si>
  <si>
    <t>Operativo</t>
  </si>
  <si>
    <t xml:space="preserve">Pérdida total o parcial de la información institucional ubicada en el archivo central
Sentencias o Actos Administrativos que condenen o sancionen a la Entidad </t>
  </si>
  <si>
    <t>Documentación del Proceso de gestión documental; Política y formatos</t>
  </si>
  <si>
    <t xml:space="preserve">Aplicar la normatividad relacionada con la recuperación de documentos perdidos establecida por el Archivo General de la Nación 
En caso de daño se adelantarán las medidas técnicas para la recuperación de la información </t>
  </si>
  <si>
    <t>Realizar capacitación sobre el uso de Orfeo y confidencialidad de la información a jefes y secretarias  (Realizar capacitación sobre gestión de la información)</t>
  </si>
  <si>
    <t>Responsable Proceso Gestión Documental</t>
  </si>
  <si>
    <t>Listados de asistencia
Presentación</t>
  </si>
  <si>
    <t>Número de capacitación realizada</t>
  </si>
  <si>
    <t>Se realiza capacitación de ORFEO a jefes y secretarias relacionado con su gestión  y uso.</t>
  </si>
  <si>
    <t>Luz Hedy Ortiz Torres</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</si>
  <si>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y los controles establecidos para su mitigación, así por ejemplo: Para la causa 3 identificada:  lineamientos insuficientes, se establece como control: Planilla de control de salida de expediente, para cualquier asunto de trámite y como actividad asociada al control: Realizar el inventario Documental de los archivos de gestión correspondiente a cada una de las áreas, actividades que no tienen relación, La acción de contingencia propuesta no tiene relación con el riesgo, se relaciona con una de las causas identificadas que es Deterioro o pérdida de la documentación del archivo de la entidad. La aplicación de la normatividad no es una acción de contingencia. La normatividad en si misma es un control de obligatorio cumplimiento por parte de los servidores  públicos. 
En términos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 acción asociada al control.</t>
  </si>
  <si>
    <t>Se reviso y ajusta la causa del riesgo, el control y evaluación de este y la actividad a ejecutar.</t>
  </si>
  <si>
    <t>Cumplida</t>
  </si>
  <si>
    <t>Deterioro o pérdida de la documentación del archivo de la entidad o confidencialidad de este.</t>
  </si>
  <si>
    <t>Control y préstamo de documentos mediante el
Procedimiento de consulta y prestamos de documentos.
Formato control y seguimiento, consulta y prestamos de documentos; Formato solicitud consulta y préstamo de documentos y/o expedientes archivos de gestión; Formato solicitud consulta y préstamo de documentos y/o expedientes archivos central.
Formato hoja control documental.</t>
  </si>
  <si>
    <t>Actualizar dos veces al años los 9 inventario Documental de los archivos de gestión correspondiente a cada una de las áreas.</t>
  </si>
  <si>
    <t>Memorando Solicitud de inventarios 
Inventario Documental</t>
  </si>
  <si>
    <t>Número de inventarios Documental elaborado</t>
  </si>
  <si>
    <t>Cada una de las áreas realizo actualización y envió de los inventarios documentales de sus archivos de gestión.</t>
  </si>
  <si>
    <t>El según inventario documental se tiene contemplado para diciembre</t>
  </si>
  <si>
    <t>A razón de la emergencia sanitaria y las restricción  no se cuenta con nuevo inventario en físico por lo cual queda el vigente el inventario solicitado a inicio año</t>
  </si>
  <si>
    <t>Realizar el control  a la consulta y préstamo de documentos  de documentos y/o expedientes archivos central.</t>
  </si>
  <si>
    <t xml:space="preserve">Formato diligenciado </t>
  </si>
  <si>
    <t>Porcentaje de control realizado en el año</t>
  </si>
  <si>
    <t>Cada uno de los procesos se encuentra realizando actualización de los documentos del SIG, para la posterior actualización de los cuadros de clasificación documental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</si>
  <si>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y los controles establecidos para su mitigación, así por ejemplo: Para el riesgo  se identifica como causa 2: pérdida de confidencialidad, como control 2: Registro de los documentos que se prestan y como actividad asociada al control: elaborar TRD, actividades que no tienen relación, La acción de contingencia propuesta no tiene relación con el riesgo, se relaciona con una de las causas identificadas que es Deterioro o pérdida de la documentación del archivo de la entidad. Por lo tanto, se recomienda su revisión y ajuste.  La aplicación de la normatividad no es una acción de contingencia. La normatividad en si misma es un control de obligatorio cumplimiento por parte de los servidores  públicos. 
En términos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 acción asociada al control.</t>
  </si>
  <si>
    <t>Se reviso y ajusta la causa del riesgo, el control y evaluación de este y la actividad a ejecutar.
Cada uno de los procesos se encuentra realizando actualización de los documentos del SIG, para la posterior actualización de los cuadros de clasificación documental</t>
  </si>
  <si>
    <t xml:space="preserve">No se realizo préstamo físico ce documentos debido a la emergencia sanitaria </t>
  </si>
  <si>
    <t>Luz Hedí Ortiz Torres</t>
  </si>
  <si>
    <t>Fumigación y limpieza del espacio destinado para el archivo</t>
  </si>
  <si>
    <t>Realizar seguimiento mensual al plan de conservación documental el cual contiene la actividad de  fumigación de la vigencia</t>
  </si>
  <si>
    <t>Seguimiento del Plan de Conservación Documental</t>
  </si>
  <si>
    <t>Número de seguimientos del Plan de Conservación Documental</t>
  </si>
  <si>
    <t>Se realiza seguimiento y control al Plan Conservación Documental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</si>
  <si>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reduzca la probabilidad de ocurrencia y/ el impacto de manera directa.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y los controles establecidos para su mitigación, así por ejemplo:  para el riesgo identificado: Inadecuada gestión de la documentación e información de la entidad, se identifica como causa 1: Incumplimiento de controles definidos, como control: Fumigación y limpieza del espacio destinado para el archivo y como actividad asociada al control: elaborar cuadro de clasificación documental, actividades que no tienen relación, La acción de contingencia propuesta no tiene relación con el riesgo, se relaciona con una de las causas identificadas que es Deterioro o pérdida de la documentación del archivo de la entidad. La aplicación de la normatividad no es una acción de contingencia. La normatividad en si misma es un control de obligatorio cumplimiento por parte de los servidores  públicos. 
En términos generales se recomienda hacer una revisión general del riesgo identificado, las causas generadoras del riesgo y a cada causa determinar un control para su mitigación, debiendo existir relación entre las mismas.
Se reiteran las observaciones realizadas en la auditoría al proceso de gestión documental.
No se aportan evidencias de la ejecución del control, se evidencia ejecución de la acción asociada al control en la carpeta SIG con la actualización de algunos documentos de los procesos.</t>
  </si>
  <si>
    <t>Se realiza ultimo seguimiento y control al Plan Conservación Documental</t>
  </si>
  <si>
    <t>Insuficiente personal idóneo</t>
  </si>
  <si>
    <t>Definir las necesidades de prestación de servicios en el Plan Anual de Adquisición de la vigencia</t>
  </si>
  <si>
    <t>Realizar seguimiento a los dos (2)  procesos de contratación de prestación de servició en gestión documental</t>
  </si>
  <si>
    <t>Informes de supervisión</t>
  </si>
  <si>
    <t>Número de contratos ejecutados</t>
  </si>
  <si>
    <t>Actualmente se encuentran los dos procesos de contratación en ejecución</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</si>
  <si>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los controles y acciones establecidas para su mitigación  Para el riesgo identificado, se establece como causa: Insuficiente personal idóneo. Control: Inventarios documentales actualizados , Archivos de Gestión  y como acción asociada al control: Formular, implementar y hacer seguimiento al plan de conservación documental. El control establecido no mitiga de manera adecuada la causa generadora el riesgo, por lo que se requiere su revisión.
La acción de contingencia propuesta no tiene relación con el riesgo, se relaciona con la causa identificada (Deterioro o pérdida de la documentación del archivo de la entidad). La aplicación de la normatividad no es una acción de contingencia. La normatividad en si misma es un control de obligatorio cumplimiento por parte de los servidores  públicos. La acción de contingencia es aquella que se ejecuta una vez se materializa el riesgo.
En términos generales se recomienda hacer una revisión general del riesgo identificado, las causas generadoras del riesgo y a cada causa determinar un control para su mitigación, debiendo existir relación entre las mismas.
No se aportan evidencias de la ejecución del control. Se aporta evidencia de la acción asociada al control el Plan de conservación documental y Seguimientos al Plan  del primer y segundo trimestre.</t>
  </si>
  <si>
    <t>Se reviso y ajusta la causa del riesgo, el control y evaluación de este y la actividad a ejecutar.
Actualmente se encuentran los dos procesos de contratación en ejecución</t>
  </si>
  <si>
    <t>Inadecuado uso del sistema de gestión documental en la entidad</t>
  </si>
  <si>
    <t>Capacitaciones en gestión documental, cuidado y uso de los documentos, aplicación de  TRD y ORFEO</t>
  </si>
  <si>
    <t>Realizar capacitación para el manejo de ORFEO</t>
  </si>
  <si>
    <t>Seguimiento del PINAR</t>
  </si>
  <si>
    <t>Se tienen contempladas para el segundo semestre del año</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</si>
  <si>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y los controles establecidos para su mitigación, así por ejemplo: Para la causa identificada: Deterioro o pérdida de la documentación del archivo de la entidad. Se estableció como control: Planilla de control de salida de expediente, para cualquier asunto de trámite. Acción asociada al control: 
Implementar y hacer seguimiento al Plan Institucional de Archivos- PINAR. 
La acción de contingencia propuesta no tiene relación con el riesgo, se relaciona con la causa identificada (Deterioro o pérdida de la documentación del archivo de la entidad). La aplicación de la normatividad no es una acción de contingencia. La normatividad en si misma es un control de obligatorio cumplimiento por parte de los servidores  públicos. La acción de contingencia es aquella que se ejecuta una vez se materializa el riesgo.
En términos generales se recomienda hacer una revisión general del riesgo identificado, las causas generadoras del riesgo y a cada causa determinar un control para su mitigación, debiendo existir relación entre las mismas.
No se aportan evidencias de la ejecución del control. Se aporta evidencia de la acción asociada al control el Plan Institucional de archivos PINAR y Seguimiento al Plan Institucional de archivos PINAR del primer y segundo trimestre.</t>
  </si>
  <si>
    <t xml:space="preserve">Dificultades técnicas en el sistema de gestión documental (ORFEO) </t>
  </si>
  <si>
    <t>ORFEO</t>
  </si>
  <si>
    <t>Modificación no Autorizada</t>
  </si>
  <si>
    <t>Contrato para el desarrollo y soporte técnico del aplicativo Gestión Documental de la entidad</t>
  </si>
  <si>
    <t>Ejecución del contrato de soporte técnico</t>
  </si>
  <si>
    <t>Listados de asistencia</t>
  </si>
  <si>
    <t>Se realizo proceso de contratación y actualmente se ha ejecutado el 50%</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</si>
  <si>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los controles y acciones establecidas para su mitigación  Para el riesgo identificado, se establece como causa: Dificultades técnicas en las plataformas. Control: Asistencia Técnica aplicativo Gestión Documental. Acción asociada al control: Participar en asistencia técnica del aplicativo de Gestión Documental, con un indicador de medición Número de capacitaciones asistidas. Se recomienda su revisión y articulación.
La acción de contingencia propuesta no tiene relación con el riesgo, se relaciona con la causa identificada (Deterioro o pérdida de la documentación del archivo de la entidad). La aplicación de la normatividad no es una acción de contingencia. La normatividad en si misma es un control de obligatorio cumplimiento por parte de los servidores  públicos. La acción de contingencia es aquella que se ejecuta una vez se materializa el riesgo.
En términos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</si>
  <si>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Se reviso y ajusta la causa del riesgo, el control y evaluación de este y la actividad a ejecutar.
Se realizo proceso de contratación y actualmente se ha ejecutado el 50%</t>
  </si>
  <si>
    <t xml:space="preserve">Carlos supervisión </t>
  </si>
  <si>
    <t>ADMINISTRATIVO</t>
  </si>
  <si>
    <t>Asegurar la adecuada administración de los bienes muebles, inmuebles y de consumo y la prestación de los servicios generales.</t>
  </si>
  <si>
    <t>Elementos y bienes dados de baja que permanecen por mucho tiempo en el almacén</t>
  </si>
  <si>
    <t>R9</t>
  </si>
  <si>
    <t>Inoportuna gestión de bajas de bienes</t>
  </si>
  <si>
    <t xml:space="preserve"> 
Represión de bienes en la entidad
No ejecución de actividades inherentes a la gestión de los inmuebles
Insuficiencia de espacio en el almacén</t>
  </si>
  <si>
    <t>4. Probable</t>
  </si>
  <si>
    <t>Revisión semestral de los bienes a dar de baja y los que ya están dados de baja para gestionar su salida de la Entidad, a través de lo aprobado  desde el comité de bajas para ordenar la destrucción o destino final de los bienes</t>
  </si>
  <si>
    <t>Convocar Comité evaluador para baja de bienes muebles
Formulación de planes de mejoramiento y seguimiento de acciones definidas</t>
  </si>
  <si>
    <t>Realizar reunión del Comité evaluador para baja de bienes muebles, previa  revisión de elementos y bienes  que no se encuentran en uso o se encuentran en mal estado.</t>
  </si>
  <si>
    <t>Secretario General</t>
  </si>
  <si>
    <t xml:space="preserve">Actas de reunión  Comité evaluador para la baja de bienes muebles </t>
  </si>
  <si>
    <t>Número de actas de comité de bajas</t>
  </si>
  <si>
    <t>El 08  y 16 de Junio se llevaron a cabo reuniones del comité evaluador de bajas con el fin de presentar conceptos técnicos para la aprobación de las bajas de elementos, por parte del comité se realizó una depuración de estos elementos y se solicitó una actualización de los conceptos técnicos y posteriormente poder en nuevo comité recibir la aprobación para radicar resolución de baja, resolución de ofrecimiento de bienes. y acta de destrucción de bienes según corresponda.</t>
  </si>
  <si>
    <t>Coordinador Proceso financiero y administrativo</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</si>
  <si>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moderada por lo que se recomendó su revisión y fortalecimiento, de tal manera que se mejore la probabilidad de ocurrencia y/ el impacto de manera directa. 
El riesgo identificado es ambiguo: Inoportuna gestión. Por lo tanto, el análisis de causas y la definición de controles es imprecisa.
Se deben precisar los criterios de oportunidad estableciendo los términos en los cuales se deben gestionar los bienes muebles, inmuebles de consumo y de prestación de servicios de las entidad, con el fin de identificar claramente la materialización del riesgo. Se sugiere evaluar en la identificación del riesgo el cumplimiento normativo que asegura la adecuada administración de los bienes. Es un riesgo que no se puede medir o determinar su ocurrencia. Se sugiere revisar  el riesgo identificado, con el fin de determinar claramente las causas, controles y consecuencias, considerar dentro de las consecuencias las sanciones disciplinarias, fiscales y/o penales.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los controles y acciones establecidas para su mitigación. Así por ejemplo, para el riesgo identificado: Inoportuna gestión e información de los bienes muebles, inmuebles, de consumo y la prestación de servicios,  se determina como causa: Elementos y bienes dados de baja que permanecen por mucho tiempo en el almacén, como control: Revisión semestral de los bienes a dar de baja y los que ya están dados de baja para gestionar su salida de la Entidad, a través de lo aprobado  desde el comité de bajas para ordenar la destrucción o destino final de los bienes y como acción asociada al control: Asistir a capacitación técnica para el adecuado uso del aplicativo y como acción de contingencia ante materialización del riesgo: Plan de depuración, con el equipo de trabajo pertinente, de las diferencias o errores evidenciados en los informes para realizar los ajustes necesarios y lograr información veraz. Se recomienda su revisión y articulación. 
En términos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</si>
  <si>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El 10 de septiembre se llevó a cabo reuniones del comité evaluador de bajas con el fin de presentar conceptos técnicos para la aprobación de las bajas de elementos, por parte del comité se realizó una depuración de estos elementos y se solicitó una actualización de los conceptos técnicos y posteriormente poder en nuevo comité recibir la aprobación para radicar resolución de baja, resolución de ofrecimiento de bienes. y acta de destrucción de bienes según corresponda.</t>
  </si>
  <si>
    <t>El 23 de diciembre se llevó a cabo reunión del comité evaluador de bajas con el fin de presentar conceptos técnicos para la aprobación de las bajas de elementos, por parte del comité se realizó una depuración de estos elementos y se solicitó una actualización de los conceptos técnicos y posteriormente poder en nuevo comité recibir la aprobación para radicar resolución de baja, resolución de ofrecimiento de bienes y acta de destrucción de bienes según corresponda.</t>
  </si>
  <si>
    <t>Elementos y bienes dados de baja en condición de prestar servicio represados</t>
  </si>
  <si>
    <r>
      <t>Procedimiento de</t>
    </r>
    <r>
      <rPr>
        <b/>
        <sz val="11"/>
        <rFont val="Calibri"/>
        <family val="2"/>
        <scheme val="minor"/>
      </rPr>
      <t xml:space="preserve"> </t>
    </r>
    <r>
      <rPr>
        <sz val="11"/>
        <rFont val="Calibri"/>
        <family val="2"/>
        <scheme val="minor"/>
      </rPr>
      <t xml:space="preserve">bajas 
Expedición de resoluciones de ofrecimiento a titulo gratuito </t>
    </r>
  </si>
  <si>
    <t xml:space="preserve">Expedición de resoluciones de ofrecimiento a titulo gratuito </t>
  </si>
  <si>
    <t xml:space="preserve">Resolución  de ofrecimiento a titulo gratuito </t>
  </si>
  <si>
    <t>Número de resoluciones de ofrecimiento a titulo gratuito.</t>
  </si>
  <si>
    <t>El 10 de septiembre se llevó a cabo reuniones del comité evaluador de bajas, en la cual se realizó una depuración de estos elementos. Finalmente 29 de septiembre  de la presente vigencia se aprobó resolución de baja, resolución de ofrecimiento de bienes.</t>
  </si>
  <si>
    <t>No se realizo a razón que los bienes dados de bajo eran inservibles</t>
  </si>
  <si>
    <t>Elementos y bienes dados de baja con daño total o parcial</t>
  </si>
  <si>
    <t>Procedimiento de bajas 
Expedición de actas de destrucción de bienes dados de baja con daño parcial o total.</t>
  </si>
  <si>
    <t>Expedición de actas de destrucción de bienes dados de baja con daño parcial o total.</t>
  </si>
  <si>
    <t>Actas de destrucción de bienes dados de baja con daño parcial o total.</t>
  </si>
  <si>
    <t xml:space="preserve">Número de actas de destrucción </t>
  </si>
  <si>
    <t>A razón de la emergencia sanitaria el proceso de gestión de bienes de baja se ha visto afectado, ya que se ha dilatado los tiempos de respuesta en el proceso, es por ello que a la fecha no se ha realizado ninguna destrucción de bien, mediante reunión de Comité se aprobó la destrucción de bienes.</t>
  </si>
  <si>
    <t>A razón del contrato 088 de 2020 con la empresa Gestión Ambiental de Colombia S.A.S se le entregó elementos electrónicos inservibles que previamente habían sido dados de baja y son considerados como peligrosos, para una adecuada disposición final</t>
  </si>
  <si>
    <t xml:space="preserve">Identificación inadecuada en el software de los requerimientos de las solicitudes de inventario realizada por los procesos </t>
  </si>
  <si>
    <t>R10</t>
  </si>
  <si>
    <t>Inventarios desactualizados con información no confiable</t>
  </si>
  <si>
    <t xml:space="preserve"> 
Perdida de elementos por falta de control
Reprocesos asociados al procedimiento de elaboración de toma física</t>
  </si>
  <si>
    <t>Procedimiento de elaboración, seguimiento y toma física de inventarios
Procedimiento de entrada, salida y traslados de bienes al almacén</t>
  </si>
  <si>
    <t>Plan de depuración, con el equipo de trabajo pertinente, de las diferencias o errores evidenciados en los informes para realizar los ajustes necesarios y lograr información veraz. 
Formulación de planes de mejoramiento y seguimiento de acciones definidas</t>
  </si>
  <si>
    <t>Revisión de los comprobantes mensuales de los movimientos del inventario en el software contra documentos de solicitud  del proceso</t>
  </si>
  <si>
    <t>Funcionario Técnico Administrativo Responsable de Almacén
Profesional Universitario con funciones de Contador</t>
  </si>
  <si>
    <t xml:space="preserve">Visto bueno de la revisión de los comprobantes de los movimientos de almacén </t>
  </si>
  <si>
    <t>Correos enviados mensualmente a  contabilidad por parte del área de almacén para validación de cierre contable cada mes</t>
  </si>
  <si>
    <t>Fueron limitados los movimientos de almacén realizados teniendo en cuenta la emergencia sanitaria que se esta atravesando en el país y que las actividades presenciales fueron suspendidas a partir de la tercera semana de marzo, sin embargo los pocos movimientos realizados fueron cotejados por el encargado de almacén. Adicionalmente para el cierre mensual contable de cada mes se realiza validación de los movimientos del almacén por parte del Profesional Universitario con funciones de Contador.</t>
  </si>
  <si>
    <t>Los movimientos realizados fueron cotejados por el encargado de almacén. Adicionalmente para el cierre mensual contable de cada mes se realiza validación de los movimientos del almacén por parte del Profesional Universitario con funciones de Contador.</t>
  </si>
  <si>
    <t>Recurso humano insuficiente o no calificado</t>
  </si>
  <si>
    <t xml:space="preserve">Identificación de necesidades, para solicitar incorporar en el Plan de adquisiciones y ejecución del proceso contractual. </t>
  </si>
  <si>
    <t>Realizar el proceso de contratación del personal requerido definido en el Plan de Adquisiciones</t>
  </si>
  <si>
    <t>Funcionario Técnico Administrativo Responsable de Almacén</t>
  </si>
  <si>
    <t>Número de informes de supervisión presentados del proceso de contratación realizado</t>
  </si>
  <si>
    <t>Se realizo contrato de una persona de apoyo a la gestión para el área administrativa en especial para el proceso de inventarios a partir del 23 de enero de 2020, sigue en ejecución.</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</si>
  <si>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moderada por lo que se recomendó su revisión y fortalecimiento, de tal manera que se mejore la probabilidad de ocurrencia y/ el impacto de manera directa. 
El riesgo identificado es ambiguo: Inoportuna gestión. Por lo tanto, el análisis de causas y la definición de controles es imprecisa.
Se deben precisar los criterios de oportunidad estableciendo los términos en los cuales se deben gestionar los bienes muebles, inmuebles de consumo y de prestación de servicios de las entidad, con el fin de identificar claramente la materialización del riesgo. Se sugiere evaluar en la identificación del riesgo el cumplimiento normativo que asegura la adecuada administración de los bienes. Es un riesgo que no se puede medir o determinar su ocurrencia. Se sugiere revisar  el riesgo identificado, con el fin de determinar claramente las causas, controles y consecuencias, considerar dentro de las consecuencias las sanciones disciplinarias, fiscales y/o penales.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los controles y acciones establecidas para su mitigación. Así por ejemplo, para el riesgo identificado: Inoportuna gestión e información de los bienes muebles, inmuebles, de consumo y la prestación de servicios,  se determina como causa: Recurso humano insuficiente o no calificado, como control: Programación anual de cronograma de inventarios y como acción asociada al control: Formular, implementar y realizar seguimiento trimestral  del Plan de Austeridad y como acción de contingencia ante materialización del riesgo: Plan de depuración, con el equipo de trabajo pertinente, de las diferencias o errores evidenciados en los informes para realizar los ajustes necesarios y lograr información veraz. Se recomienda su revisión y articulación. 
En términos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</si>
  <si>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Asistencia técnica externa (contrato servicios)
Seguimiento del cumplimiento de las obligaciones del contratista</t>
  </si>
  <si>
    <t>Realizar depuración de información de inventarios con base capacitación técnica para el adecuado uso del aplicativo</t>
  </si>
  <si>
    <t>Acta de reunión con listado de asistentes</t>
  </si>
  <si>
    <t>Número de actas de reunión de capacitación</t>
  </si>
  <si>
    <t>El 23 de diciembre se realizo un reunión de Comité Técnico de Sostenibilidad del sistema contable del INCI, donde se expuso el caso sobre diferencia de la información de inventarios de web safi, con la información de SIIF.</t>
  </si>
  <si>
    <t>Insuficiente tomas de inventario</t>
  </si>
  <si>
    <t>Programación anual de cronograma de inventarios</t>
  </si>
  <si>
    <t xml:space="preserve">Elaborar, implementar y realizar seguimiento trimestral  del cronograma de Inventarios </t>
  </si>
  <si>
    <t>Informe de seguimiento del cronograma de inventarios</t>
  </si>
  <si>
    <t>Número de seguimientos realizados al cronograma de inventarios</t>
  </si>
  <si>
    <t>El 3/07/2020 se realizó el seguimiento del Cronograma de Inventarios para el segundo trimestre de 2020</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</si>
  <si>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moderada por lo que se recomendó su revisión y fortalecimiento, de tal manera que se mejore la probabilidad de ocurrencia y/ el impacto de manera directa. 
El riesgo identificado es ambiguo: Inoportuna gestión. Por lo tanto, el análisis de causas y la definición de controles es imprecisa. Se deben precisar los criterios de oportunidad estableciendo los términos en los cuales se deben gestionar los bienes muebles, inmuebles de consumo y de prestación de servicios de las entidad, con el fin de identificar claramente la materialización del riesgo. Se sugiere evaluar en la identificación del riesgo el cumplimiento normativo que asegura la adecuada administración de los bienes. Es un riesgo que no se puede medir o determinar su ocurrencia. Se sugiere revisar  el riesgo identificado, con el fin de determinar claramente las causas, controles y consecuencias, considerar dentro de las consecuencias las sanciones disciplinarias, fiscales y/o penales.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los controles y acciones establecidas para su mitigación. Así por ejemplo, para el riesgo identificado: Inoportuna gestión e información de los bienes muebles, inmuebles, de consumo y la prestación de servicios,  se determina como causa: Identificación inadecuada de los requerimientos de los procesos, como control: Identificación de necesidades, para solicitar incorporar en el Plan de adquisiciones y ejecución del proceso contractual, como acción asociada al control: Elaborar, implementar y realizar seguimiento trimestral  del cronograma de Inventarios  y como acción de contingencia ante materialización del riesgo: Plan de depuración, con el equipo de trabajo pertinente, de las diferencias o errores evidenciados en los informes para realizar los ajustes necesarios y lograr información veraz. Se recomienda su revisión y articulación. 
En términos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</si>
  <si>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El 30/09/2020 se realizó el seguimiento del Cronograma de Inventarios para el tercer trimestre de 2020</t>
  </si>
  <si>
    <t>El 31/12/2020 se realizó el seguimiento del Cronograma de Inventarios para el cuarto trimestre de 2020</t>
  </si>
  <si>
    <t>Dificultades técnicas en las plataformas de administración de inventarios</t>
  </si>
  <si>
    <t>Plataforma de Inventarios</t>
  </si>
  <si>
    <t>Solicitud de requerimientos por mesa de ayuda al soporte del software de inventarios.</t>
  </si>
  <si>
    <t>Realizar seguimiento de las solicitud de los tikets tramitados en función del contrato definido.</t>
  </si>
  <si>
    <t>Correos electrónicos</t>
  </si>
  <si>
    <t>Número de correos electrónicos realizando seguimiento de los tickets de la mesa de ayuda sin resolver</t>
  </si>
  <si>
    <t>A 30 de junio se realizo seguimiento vía correo electrónico en 6 oportunidades.</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</si>
  <si>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moderada por lo que se recomendó su revisión y fortalecimiento, de tal manera que se mejore la probabilidad de ocurrencia y/ el impacto de manera directa. 
El riesgo identificado es ambiguo: Inoportuna gestión. Por lo tanto, el análisis de causas y la definición de controles es imprecisa.
Se deben precisar los criterios de oportunidad estableciendo los términos en los cuales se deben gestionar los bienes muebles, inmuebles de consumo y de prestación de servicios de las entidad, con el fin de identificar claramente la materialización del riesgo. Se sugiere evaluar en la identificación del riesgo el cumplimiento normativo que asegura la adecuada administración de los bienes. Es un riesgo que no se puede medir o determinar su ocurrencia. Se sugiere revisar  el riesgo identificado, con el fin de determinar claramente las causas, controles y consecuencias, considerar dentro de las consecuencias las sanciones disciplinarias, fiscales y/o penales.
Se debe tener en cuenta que para cada causa identificada como generadora del riesgo, se debe establecer un control que logre su mitigación y las acciones que se proponen deben estar  asociadas a la ejecución del control definido, y el indicador debe medir adecuadamente el cumplimiento de la acción. 
Se evidencia desarticulación en el análisis de causas, los controles y acciones establecidas para su mitigación. Así por ejemplo, para el riesgo identificado: Inoportuna gestión e información de los bienes muebles, inmuebles, de consumo y la prestación de servicios,  se determina como causa: Dificultades técnicas en las plataformas de administración de inventarios, como controles: Asistencia técnica externa (contrato servicios) y Seguimiento del cumplimiento de las obligaciones del contratista y como acción asociada al control: Asistir a capacitación técnica para el adecuado uso del aplicativo.  Se propone como acción de contingencia ante materialización del riesgo: Plan de depuración, con el equipo de trabajo pertinente, de las diferencias o errores evidenciados en los informes para realizar los ajustes necesarios y lograr información veraz. Se recomienda su revisión y articulación, con el riesgo identificado.
En términos generales se recomienda hacer una revisión general del riesgo identificado, las causas generadoras del riesgo y a cada causa determinar un control para su mitigación, debiendo existir relación entre las mismas.
No se aportan evidencias de la ejecución del control, ni de las acciones asociadas al control.</t>
  </si>
  <si>
    <t>A 25 de Agosto  se realizo seguimiento vía correo electrónico..</t>
  </si>
  <si>
    <t>Con corte a diciembre se realizo un seguimiento de tikets, dos en relación con la implementación calculo de costo promedio ponderado por bodega. En noviembre se realizo reunión con web safi para hacer ajuste de la ultima solitud pendiente de tramite</t>
  </si>
  <si>
    <t>FINANCIERO</t>
  </si>
  <si>
    <t>Proveer y controlar los recursos presupuestales, financieros y contables para el cumplimiento de los objetivos institucionales.</t>
  </si>
  <si>
    <t>Información inoportuna con incidencia contable por parte de los procesos que generan información económica</t>
  </si>
  <si>
    <t>R11</t>
  </si>
  <si>
    <t>Inconsistencias en la información  financiera en términos de  revelación, pertinencia, confiabilidad y oportunidad</t>
  </si>
  <si>
    <t>Financiero</t>
  </si>
  <si>
    <t>Incumplimiento de la normativa vigente.
Sanciones Administrativas, Disciplinarias, otras por parte de los entes de control.
Pérdida de credibilidad y confiabilidad
Reportes de información incompleta o errónea</t>
  </si>
  <si>
    <t>Correos electrónicos solicitando el envío de la información oportunamente a los procesos  de producción y mercadeo social, gestión contractual, gestión humana e inventarios.</t>
  </si>
  <si>
    <t>Elaborar y ejecutar lista de chequeo de cierre contable mensual, trimestral y anual</t>
  </si>
  <si>
    <t>Contador Entidad
Coordinador Proceso financiero y administrativo</t>
  </si>
  <si>
    <t>Lista de chequeo</t>
  </si>
  <si>
    <t>Lista de chequeo mensual, trimestral y anual elaborada</t>
  </si>
  <si>
    <t>Cierres mensuales y trimestrales de acuerdo a las fechas de cierre estipuladas por el SIIF y la contaduría.
Se realizo la lista de chequeo mensual (5) y trimestral (1) hasta el mes de mayo, teniendo en cuenta que el cierre para el mes de junio esta programada para el 20 de junio.</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</si>
  <si>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mitigación. Así mismo las acciones establecidas deben estar asociadas a los controles establecidos.
De acuerdo con la Guía para la administración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Información inoportuna con incidencia contable por parte de los procesos que generan información económica, se establece como control : Correos electrónicos solicitando el envío de la información oportunamente a los procesos  de producción y mercadeo social, gestión contractual, gestión humana e inventarios. y como acción asociada al control: Elaborar lista de chequeo de cierre contable mensual, trimestral y anual. Se recomienda evaluar si el control es mas bien la lista de chequeo de cierre contable mensual, trimestral y anual y la acción asociada al control los correos electrónicos.
La acción de contingencia es la misma definida para el riesgo del proceso administrativo, se recomienda su revisión, dado que los riesgos difieren.
No se aportan evidencias de la ejecución de los controles y las acciones establecidas.</t>
  </si>
  <si>
    <t>Cierres mensuales y trimestrales de acuerdo a las fechas de cierre estipuladas por el SIIF y la contaduría.
Se realizo la lista de chequeo mensual (3) y trimestral (1) hasta el mes de mayo, teniendo en cuenta que el cierre para el mes de junio esta programada para el 20 de septiembre.</t>
  </si>
  <si>
    <t>Cierres mensuales y trimestrales de acuerdo a las fechas de cierre estipuladas por el SIIF y la contaduría.
Se realizo la lista de chequeo mensual (3) y trimestral (1) hasta el mes de mayo, teniendo en cuenta que el cierre para el mes de diciembre esta programada para el 15 de febrero del 2021</t>
  </si>
  <si>
    <t>Realizar seguimiento trimestral de conciliaciones de las cuentas de incapacidades con el proceso de gestión Humana</t>
  </si>
  <si>
    <t>Funcionarios área financiera -Coordinador Proceso financiero y administrativo -Funcionarios recursos Humanos</t>
  </si>
  <si>
    <t>Informe de actividades trimestral</t>
  </si>
  <si>
    <t>Número de seguimientos realizados</t>
  </si>
  <si>
    <t>Reunión con la coordinadora del Grupo de Gestión Humana y el equipo de nomina
Correos electrónicos con entrega de informe, requerimiento de información para depuración de incapacidades, y respuestas de requisiciones. 
(8/03/2020; 30/04/2020; 21/05/2020; 5/06/2020; 30/06/2020)</t>
  </si>
  <si>
    <t>2 Reuniones
8 correos</t>
  </si>
  <si>
    <t>Reunión con la coordinadora del Grupo de Gestión Humana y el equipo de nomina</t>
  </si>
  <si>
    <t>Con el resumen del correo</t>
  </si>
  <si>
    <t xml:space="preserve"> Procedimiento de costeo Insuficiente en la producción de material impreso especializado de la Imprenta</t>
  </si>
  <si>
    <t>Revisión de las remisiones y comprobantes de salida presentadas por el área de Unidades productivas donde se definen los costos de los materiales producidos.
Acompañamiento al grupo de Unidades Productivas en las presentaciones de software de costeo para adquisición.</t>
  </si>
  <si>
    <t>Realizar revisión de las remisiones y comprobantes de salida presentadas por el área de Unidades productivas donde se definen los costos de los materiales producidos.</t>
  </si>
  <si>
    <t>Número de remisiones revisadas</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</si>
  <si>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mitigación. Así mismo las acciones establecidas deben estar asociadas a los controles establecidos.
De acuerdo con la Guía para la administración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Procedimiento de costeo Insuficiente en la producción de material impreso especializado de la Imprenta, se establecen como controles :Revisión de las remisiones y comprobantes de salida presentadas por el área de Unidades productivas donde se definen los costos de los materiales producidos y Acompañamiento al grupo de Unidades Productivas en las presentaciones de software de costeo para adquisición. Como acción asociada al control: Realizar seguimiento al Plan de Adiciones donde se reporta a diario el registro de CDP y RP. La acción de contingencia es la misma definida para el riesgo del proceso administrativo, se recomienda su revisión, dado que los riesgos difieren.
Se aportan evidencias de la ejecución de los controles y las acciones establecidas.</t>
  </si>
  <si>
    <t>Pendientes correos</t>
  </si>
  <si>
    <t>Insuficiente soportes para la generación de ajustes contables</t>
  </si>
  <si>
    <t>Implementación de archivo físico de comprobantes contables con su respectivo soporte de estricto cumplimiento.</t>
  </si>
  <si>
    <t>Consolidar archivo físico mensual de comprobantes contables con su respectivo soporte de estricto cumplimiento.</t>
  </si>
  <si>
    <t>Carpeta en one drive</t>
  </si>
  <si>
    <t>Número de meses consolidado</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</si>
  <si>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mitigación. Así mismo las acciones establecidas deben estar asociadas a los controles establecidos.
De acuerdo con la Guía para la administración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Insuficiente soportes para la generación de ajustes contables, como control: Implementación de archivo físico de comprobantes contables con su respectivo soporte de estricto cumplimiento y como acción asociada al control: Socializar trimestral el seguimiento a la Ejecución Presupuestal para una oportuna toma de decisiones. . La acción asociada al control no tiene relación con el control, por lo que se recomienda su revisión. Se recomienda igualmente evaluar en el control propuesto, que no solo sea archivo físico, sino también digital, así mismo fortalecer el control propuesto, con el fin de que logre mitigar adecuadamente la causa originadora del riesgo.
Se aportan evidencias de la ejecución de los controles. La ejecución de la acción asociada al control se evidencia en la página web (seguimientos trimestrales a la ejecución presupuestal)</t>
  </si>
  <si>
    <t>hasta el 15 de febrero</t>
  </si>
  <si>
    <t>Incorrecta ejecución presupuestal</t>
  </si>
  <si>
    <t>Económico y Financiero</t>
  </si>
  <si>
    <t>Publicación de la ejecución presupuestal en transparencia</t>
  </si>
  <si>
    <t>Socializar trimestral el seguimiento a la Ejecución Presupuestal para una oportuna toma de decisiones</t>
  </si>
  <si>
    <t>informe de seguimiento de la ejecución presupuestal en la WEB</t>
  </si>
  <si>
    <t>Número de seguimientos a la ejecución presupuestal</t>
  </si>
  <si>
    <t xml:space="preserve">Se elaboro el 30/06/2020 el Informe de Ejecución Presupuestal  con corte al segundo trimestre del 2020 </t>
  </si>
  <si>
    <t>Con corte a 31 de diciembre se pública el 20 de enero.</t>
  </si>
  <si>
    <t xml:space="preserve">Revisión de los soportes para la expedición de CDP y RP para la correcta elaboración.
Cruce entre la ejecución del plan de adquisiciones con la ejecución presupuestal de SIIF para la identificación de posibles errores. </t>
  </si>
  <si>
    <t xml:space="preserve">Realizar seguimiento mensual al Plan de Adiciones donde se reporta a diario el registro de CDP y RP </t>
  </si>
  <si>
    <t>Técnico con funciones de Presupuesto
Coordinador Proceso financiero y administrativo</t>
  </si>
  <si>
    <t>Plan de Adquisiciones actualizado con el registro</t>
  </si>
  <si>
    <t>Número de seguimientos al Plan de Adquisiciones actualizado con la ejecución presupuestal</t>
  </si>
  <si>
    <t>Diariamente una vez se generan los CDP se realiza el cruce con el plan de adquisiciones, sin embargo al final de cada mes vuelve a realizarse una revisión la cual es validada por el área de planeación.</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</si>
  <si>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mitigación. Así mismo las acciones establecidas deben estar asociadas a los controles establecidos.
De acuerdo con la Guía para la administración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Incorrecta ejecución presupuestal, como controles: Revisión de los soportes para la expedición de CDP y RP para la correcta elaboración y Cruce entre la ejecución del plan de adquisiciones con la ejecución presupuestal de SIIF para la identificación de posibles errores. Como acción asociada al control: Elaborar y publicar trimestralmente el Informe de Ejecución presupuestal.
Se aportan evidencias de la ejecución de los controles. La ejecución de la acción asociada al control se evidencia en la página web (seguimientos trimestrales a la ejecución presupuestal)</t>
  </si>
  <si>
    <t>Errónea asignación de recursos mensuales al PAC</t>
  </si>
  <si>
    <r>
      <t>Envío correo solicitando a los supervisores de los contratos los pagos a programar.
Consolidación y verificación presupuestal previa a la programación del PAC, para hacer una destinación adecuada de los recursos</t>
    </r>
    <r>
      <rPr>
        <sz val="11"/>
        <color rgb="FFFF0000"/>
        <rFont val="Calibri"/>
        <family val="2"/>
        <scheme val="minor"/>
      </rPr>
      <t>. (Revisar procedimiento de tesorería)</t>
    </r>
  </si>
  <si>
    <t>Enviar correo mensual solicitando a los supervisores de los contratos los pagos a programar.
Consolidación y verificación presupuestal previa a la programación del PAC, para hacer una destinación adecuada de los recursos.</t>
  </si>
  <si>
    <t>Número de solicitudes realizadas</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</si>
  <si>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mitigación. Así mismo las acciones establecidas deben estar asociadas a los controles establecidos.
De acuerdo con la Guía para la administración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Errónea asignación de recursos mensuales al PAC.  Controles: Envío correo solicitando a los supervisores de los contratos los pagos a programar y
Consolidación y verificación presupuestal previa a la programación del PAC, para hacer una destinación adecuada de los recursos. Acción asociada al control: Realizar conciliaciones de las cuentas de incapacidades con el proceso de gestión Humana, la cual no tiene relación con los controles establecidos. Se recomienda su revisión.
Se evidencia la ejecución del control 1, no se aporta evidencia de la ejecución del control 2: consolidación y verificación presupuestal previa a la programación del PAC. No se aporta evidencia de la ejecución de la acción asociada al control.</t>
  </si>
  <si>
    <t>Correos de PAC (Desde marzo)</t>
  </si>
  <si>
    <t>Dificultades técnicas en SIIF</t>
  </si>
  <si>
    <t>Plataforma SIIF</t>
  </si>
  <si>
    <t>Seguimiento de la falla presentada en las líneas de soporte de SIIF y con los ingenieros de sistemas de la Entidad si es necesario</t>
  </si>
  <si>
    <t>Participar en las capacitaciones de asistencia técnica de SIIF</t>
  </si>
  <si>
    <t>Listado de asistencia</t>
  </si>
  <si>
    <t>Número de capacitaciones asistidas</t>
  </si>
  <si>
    <t>Capacitación Gestión de Viáticos - 3 funcionarios
Capacitación REPORTES, CONSULTAS Y PROCESOS DEL MACROPROCESO CONTABLE -1 funcionario
CAPACITACIÓN VIRTUAL REGISTRO ANTEPROYECTO- 1 funcionario
capacitación CADENA BÁSICA FINANCIERA USUARIOS NUEVOS - 1 contratista
Capacitación Virtual ADMINISTRACIÓN DE PAC  - 1 contratista</t>
  </si>
  <si>
    <t>5 ( 30/01/2020; 20/02/2020; 05/03/2020; 09/03/2020
11/06/2020)</t>
  </si>
  <si>
    <t xml:space="preserve">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mitigación. Así mismo las acciones establecidas deben estar asociadas a los controles establecidos.
De acuerdo con la Guía para la administración del riesgo y el diseño de controles del DAFP, los riesgos financieros se relacionan con el manejo de los recursos de la
entidad que incluyen: la ejecución presupuestal, la elaboración de los estados financieros, los pagos, manejos de excedentes de tesorería y el manejo sobre los bienes, por lo tanto se sugiere evaluar la identificación de estos otros riesgos.
Para el riesgo identificado: Inconsistencias en la información  financiera en términos de  revelación, pertinencia, confiabilidad y oportunidad, se identifica como causa originadora del riesgo:  Dificultades técnicas en SIIF. Control: Seguimiento de la falla presentada en las líneas de soporte de SIIF y con los ingenieros de sistemas de la Entidad si es necesario. Acción asociada al control: Participar en las capacitaciones de asistencia técnica de SIIF.
No se apotan evidencias de la ejecución del control, ni de la acción asociada al control.
</t>
  </si>
  <si>
    <t>Funcionarios área financiera -Coordinador Proceso financiero y administrativo -Funcionarios en general</t>
  </si>
  <si>
    <t>Correo de aceptación de inscripción</t>
  </si>
  <si>
    <t xml:space="preserve">Manejo ineficiente de la caja menor </t>
  </si>
  <si>
    <t>R12</t>
  </si>
  <si>
    <t>Inoportuno pago de las obligaciones</t>
  </si>
  <si>
    <t xml:space="preserve"> 
Deficiencia en el uso del recurso
Demoras y/o interrupción del servicio
Reprocesos y pago de sobre costos
Sanciones Administrativas, Disciplinarias, otras por parte de los entes de control.</t>
  </si>
  <si>
    <t>Procedimiento de financiera y tesorería</t>
  </si>
  <si>
    <t>Realizar revisión mensual del cumplimiento de la resolución de reembolso</t>
  </si>
  <si>
    <t>Resoluciones de rembolso</t>
  </si>
  <si>
    <t xml:space="preserve">Número de rembolso realizados </t>
  </si>
  <si>
    <t>A diciembre se realizaron 11 resoluciones de caja menor</t>
  </si>
  <si>
    <t xml:space="preserve">Insuficiente asignación de recursos disponibles </t>
  </si>
  <si>
    <t xml:space="preserve">Resolución por la cual se desagrega el Presupuesto de Gastos </t>
  </si>
  <si>
    <t>Gestionar acuerdos de traslado presupuestal según la necesidades de la entidad</t>
  </si>
  <si>
    <t>Acuerdo de traslado</t>
  </si>
  <si>
    <t>Número de acuerdos realizados</t>
  </si>
  <si>
    <t>GESTIÓN JURÍDICA</t>
  </si>
  <si>
    <t xml:space="preserve"> Asesorar, asistir y representar al Instituto Nacional para Ciegos en todas las actuaciones judiciales y extra judiciales, procurando el cumplimiento y la aplicación de la normatividad legal vigente.</t>
  </si>
  <si>
    <t>Vencimiento inoportuno de términos establecidos en la ley para el tramite de los diferentes recursos</t>
  </si>
  <si>
    <t>Diseño del proceso</t>
  </si>
  <si>
    <t>R13</t>
  </si>
  <si>
    <t xml:space="preserve">
Recursos, conceptos, Derechos de Petición y respuestas sin tener fundamento jurídico suficiente y/o contestados de forma extemporánea </t>
  </si>
  <si>
    <t>Gerencial</t>
  </si>
  <si>
    <t>Sentencias o Actos Administrativos que condenen o sancionen a la Entidad 
Impacto económico, financiero, daño antijurídico y detrimento patrimonial.
Investigaciones disciplinarias; fiscales y/o penales
Pérdida de credibilidad en la entidad</t>
  </si>
  <si>
    <t>Registro de solicitudes que requieren asistencia jurídica</t>
  </si>
  <si>
    <t xml:space="preserve">Trámite ante Ministerio de Hacienda para adelantar el pago 
Procesos disciplinarios </t>
  </si>
  <si>
    <t xml:space="preserve">Realizar reporte  mensual de los avances al subcomité de defensa sectorial del Ministerio Educación Nacional, de la sustanciación y apoyo profesional para la defensa jurídica y gestión dentro de los procesos judiciales del INCI en las diferentes jurisdicciones </t>
  </si>
  <si>
    <t>Jefe Oficina Asesora Jurídica</t>
  </si>
  <si>
    <t>Reportes los avances</t>
  </si>
  <si>
    <t>Número de reportes enviados</t>
  </si>
  <si>
    <t>El 04 de junio de 2020 se en envía el reporte de mayo  con radicado 20201020011801 al subcomité de defensa sectorial del MIN</t>
  </si>
  <si>
    <t>Abogada contratista - OAJ 
Jefe de la Oficina Jurídica</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</si>
  <si>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residual se mantiene en zona extrema por lo que se recomendó su revisión y fortalecimiento, de tal manera que se mejore la probabilidad de ocurrencia y/ el impacto de manera directa.  
Se recuerda que para el riesgo identificado se deben identificar las causas generadoras del riesgos y para cada causa se deben establecer los controles para su mitigación. Así mismo las acciones establecidas deben estar asociadas a los controles establecidos.
Sin embargo solo para las 5 causas identificadas como generadoras del riesgo, solo se establecen 2 controles que no mitigan adecuadamente las causas identificadas:   pérdida de expedientes, Desactualización en la información registrada en el normograma y desconocimiento de la normatividad señalada, insuficiencia de personal, y ausencia de integridad y ética de los colaboradores.
Las acciones asociadas a los controles no se relacionan en todos los casos a los controles propuestos, algunas se asocian a otros controles no registrados en la matriz. Se recomienda verificar todos los controles implementados.
La solidez de los controles propuestos es débil, en razón a que aplicados no logran reducir la zona de riesgo que se mantiene en extrema, no se investigan ni resuelven de manera oportuna las observaciones, desviaciones o diferencias identificadas como resultado de la ejecución del control  y el control solo mitiga el riesgo indirectamente. Por lo cual se requiere su fortalecimiento.
No se aporta evidencia de la ejecución del control 1. Se evidencia la ejecución del control 2 a través de las actas del comité de conciliaciones. Se evidencia  ejecución de las acciones asociadas a los controles: seguimiento a los procesos judiciales en el comité de conciliaciones, ejecución cronograma para saneamiento de comodatos, seguimiento a la política de prevención del daño antijuridico.</t>
  </si>
  <si>
    <t>Jefe de la Oficina Jurídica</t>
  </si>
  <si>
    <t>A la fecha se realizaron los 12 reportes al ministerios de educación</t>
  </si>
  <si>
    <t>Perdida de documentos o expedientes</t>
  </si>
  <si>
    <t>Seguimiento de las demandas, tutelas y requerimiento jurídicos</t>
  </si>
  <si>
    <t>Realizar seguimiento mensuales de los procesos judiciales en el comité de conciliación</t>
  </si>
  <si>
    <t>Acta de comité de conciliación</t>
  </si>
  <si>
    <t>Los días 17 y 30 de junio el comité de conciliación se reunió en dos sesiones, con el fin de hacer el seguimiento correspondiente a los procesos judiciales activos de la entidad</t>
  </si>
  <si>
    <t xml:space="preserve">23 actas </t>
  </si>
  <si>
    <t xml:space="preserve">Desactualización en la información registrada en el normograma y desconocimiento de la normatividad señalada </t>
  </si>
  <si>
    <t>Realizar ejecución del cronograma para promover con los supervisores la gestión para el saneamiento de los 18 comodatos</t>
  </si>
  <si>
    <t>Informe de la ejecución del cronograma</t>
  </si>
  <si>
    <t>El día 27 de mayo de 2020 se llevo acabo la  mesa técnica para establecer cronograma de liquidación de los comodatos pendientes.</t>
  </si>
  <si>
    <t>Insuficiente personal idóneo y comprometido con la gestión jurídica</t>
  </si>
  <si>
    <t>Mantener actualizado el Normograma  y  pagina web trimestralmente</t>
  </si>
  <si>
    <t>Normograma publicado actualizado</t>
  </si>
  <si>
    <t>Terminado el plazo el 18 de junio de 2020 para que cada área entregara la actualización del normograma, el área jurídica inicia la verificación de cada norma, apoyada por los líderes de proceso y consolida en una sola matriz, todos los cambios,  que será remitida a Planeación  en la primera semana de julio para ser publicada.</t>
  </si>
  <si>
    <t>Ausencia de Integridad y ética de los colaboradores del proceso</t>
  </si>
  <si>
    <t xml:space="preserve">Realizar seguimiento trimestral de la política de prevención del daño antijurídico </t>
  </si>
  <si>
    <t xml:space="preserve">Informe de seguimiento  </t>
  </si>
  <si>
    <t>Mediante Resolución No 20201020000553 del 29 de mayo de 2020 se aprobó Política de Prevención del Daño Antijuridico 2020-2021, la cual fue socializada pro correo electrónico.</t>
  </si>
  <si>
    <t>Seguimiento mediante actas del comité de conciliación</t>
  </si>
  <si>
    <t>GESTIÓN CONTRACTUAL</t>
  </si>
  <si>
    <t>Aplicar los procedimientos legales para contratar bienes, servicios y obras con el fin de satisfacer las necesidades del Instituto</t>
  </si>
  <si>
    <t>Insuficiente personal idóneo y comprometido con la gestión contractual</t>
  </si>
  <si>
    <t>R14</t>
  </si>
  <si>
    <t xml:space="preserve">Deficiente gestión y asesoría  durante las etapas precontractual, contractual y pos contractual. </t>
  </si>
  <si>
    <t>Detrimento Patrimonial. 
Investigaciones disciplinarias; fiscales y/o penales. 
Necesidades de la entidad no satisfechas. 
Pérdida de credibilidad en la entidad.</t>
  </si>
  <si>
    <t>Participar en capacitaciones de las plataformas SECOP y SiGEB. Al igual que al seguimiento de a los cambios de normativa en materia contractual</t>
  </si>
  <si>
    <t xml:space="preserve">Proceso disciplinario y penal </t>
  </si>
  <si>
    <t>Asistir el personal de contratación  a capacitaciones en temas de contratación</t>
  </si>
  <si>
    <t>En el mes de junio de 2020 los funcionarios de la OAJ, no asistieron a ninguna capacitación en temas de contratación</t>
  </si>
  <si>
    <t xml:space="preserve">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Para cada causa identificada se debe establecer un control que la mitigue. Los controles identificados no corresponden con la causa que mitigan.
La solidez de los controles propuestos es débil, en razón a que aplicados no logran reducir la zona de riesgo que se mantiene en extrema, no se investigan ni resuelven de manera oportuna las observaciones, desviaciones o diferencias identificadas como resultados de la ejecución del control.  La solidez individual de los controles se califica con 0 y la solidez conjunta de los controles es débil, por lo cual se requiere su fortalecimiento.
Las acciones asociadas a los controles no se relacionan en todos los casos a los controles propuestos, algunas se asocian a otros controles no registrados en la matriz. Se recomienda verificar todos los controles implementados y articularlos con las causas y las acciones. 
Así por ejemplo: Para la causa 1 Identificación inadecuada de los requerimientos de los procesos, se establece el Control de los trámites a través del formato de registro solicitudes de contratación el cual no mitiga adecuadamente la causa generadora del riesgo y como acción asociada al control Capacitar a los funcionarios que ejercerán labores de supervisión de los contratos en las diferentes etapas contractuales, actividad que no está asociada directamente a la ejecución del control. 
Para la causa 2 Insuficiente personal idóneo y comprometido con la gestión contractual, se establece como control  Revisión de toda la Documentación por parte de la Oficina Asesora Jurídica, la cual tampoco logra subsanar la causa del riesgo y como actividad asociada al control Asistir a las reuniones de seguimiento al Plan Anual de Adquisiciones, que no tiene relación con el control establecido. Esto mismo se observa en  las causas 4 y 5, sus controles y actividades asociadas. Por lo tanto se recomendó su revisión y articulación.
Se sugiere evaluar la pertinencia del riesgo identificado como: Insatisfacción de las necesidades internas del instituto por una deficiente planeación y gestión contractual. En este riesgo descrito no se precisan las necesidades que se insatisfacen, y se incluyen como causas de la insatisfacción la deficiente planeación y la deficiente gestión contractual. 
De otro lado, debe considerarse que los riesgos son eventos que afectan el cumplimiento del objetivo del proceso, en este caso el objetivo del proceso está definido en términos de aplicación de procedimientos legales de contratación, por lo que el riesgo puede estar mas asociado a la deficiente gestión contractual, y una de las consecuencias sería la insatisfacción de las necesidades internas.
No se aportan evidencias de la ejecución de los controles, ni las acciones asociadas a los controles. 
</t>
  </si>
  <si>
    <t xml:space="preserve">Se participo en el mes agosto en la capacitación de SIGEB para migración. </t>
  </si>
  <si>
    <t>No se participo en mas capacitaciones</t>
  </si>
  <si>
    <t>Estudios previos y/o pliegos de condiciones estructurados sin tener en cuenta la Normatividad vigente.</t>
  </si>
  <si>
    <t>Reunión con los diferentes supervisores y jefes de dependencia para revisar los trámites adelantados</t>
  </si>
  <si>
    <t>Verificación  normatividad de cada estudio previo para iniciar etapa contractual</t>
  </si>
  <si>
    <t xml:space="preserve">Estudios previos validados por OAJ
Cartelera contractual </t>
  </si>
  <si>
    <t>Porcentaje de ejecución contractual</t>
  </si>
  <si>
    <t>Se han dado viabilidad 66 estudios previos para dar paso a etapa contractual</t>
  </si>
  <si>
    <t>Se han dado viabilidad a 89 estudios previos para dar paso a etapa contractual</t>
  </si>
  <si>
    <t>Se han dado viabilidad a 118 estudios previos para dar paso a etapa contractual</t>
  </si>
  <si>
    <t xml:space="preserve"> Aplicar una modalidad de selección diferente a la que por Ley corresponda para adquirir determinado bien o servicio. </t>
  </si>
  <si>
    <t>Proceso gestión contractual con su procedimiento, guías  y formatos establecidos.</t>
  </si>
  <si>
    <t>Realizar dos capacitaciones  a los funcionarios que ejercerán labores de supervisión de los contratos en las diferentes etapas contractuales y referentes técnicos que apoyan en la elaboración de los documentos precontractuales</t>
  </si>
  <si>
    <t>Pendiente por realizar</t>
  </si>
  <si>
    <t xml:space="preserve">Se realizo dos capacitaciones: el 28 de agosto y el 4 septiembre de presente año desde la Oficina Jurídica en temas contractuales </t>
  </si>
  <si>
    <t>Se realizo dos capacitaciones en el mes de agosto y septiembre desde la Oficina Jurídica en temas contractuales para todos los funcionarios públicos de la entidad</t>
  </si>
  <si>
    <t xml:space="preserve">Configuración del contrato
realidad </t>
  </si>
  <si>
    <t>Deficiencia identificación de las necesidades en la planeación de las áreas requirentes para la programación de solicitudes de bienes y /o servicios.</t>
  </si>
  <si>
    <t>Seguimiento del plan de adquisiciones</t>
  </si>
  <si>
    <t xml:space="preserve">Asistir al seguimientos bimestrales al Plan Anual de Adquisiciones </t>
  </si>
  <si>
    <t>Número de reuniones del PAA asistidas</t>
  </si>
  <si>
    <t>Estas acción se realiza de manera conjunta con la OAP, razón por la cual se esta a la espera de la reprogramación del seguimiento que estaba programado para el día 17 de junio de 2020
Se realiza reunión de seguimiento al Plan Anual de Adquisiciones el día 13 de marzo del año en curso con corte a febrero</t>
  </si>
  <si>
    <t>Se realizan 02 reuniones de seguimiento al Plan Anual de Adquisiciones  (7 de septiembre y 28 de septiembre)</t>
  </si>
  <si>
    <t>Se están realizado reuniones de seguimiento de Plan  de Adquisiciones cada 15 días</t>
  </si>
  <si>
    <t>GESTIÓN HUMANA</t>
  </si>
  <si>
    <t>Promover el desarrollo del talento humano mediante acciones que generen un ambiente laboral propicio e impacten positivamente la productividad y mejoren la calidad de la vida laboral.</t>
  </si>
  <si>
    <t xml:space="preserve">Falta de control y seguimiento para la elaboración de la nomina, prestaciones sociales y parafiscales entre el servidor líder de nomina y el proveedor de la misma </t>
  </si>
  <si>
    <t>Financieros</t>
  </si>
  <si>
    <t>R15</t>
  </si>
  <si>
    <t>Errores en liquidación de nómina, prestaciones sociales y  parafiscales.</t>
  </si>
  <si>
    <t>Servidores con errores en la liquidación de sus prestaciones sociales que pueden ocasionar efecto domino. _x000D_
Demandas por errores en la liquidación de las prestaciones sociales _x000D_
Afectaciones en el pago de la nomina.</t>
  </si>
  <si>
    <t>4. Integridad Información/Mayor</t>
  </si>
  <si>
    <t>Comparar la liquidación de nómina en Excel  con los valores que arroja el aplicativo.</t>
  </si>
  <si>
    <t xml:space="preserve">Realizar corrección del error detectado en la nomina </t>
  </si>
  <si>
    <t>Comparar los resultados que arroja el aplicativo de nomina  con la nomina en el formato Excel mensual</t>
  </si>
  <si>
    <t>Coordinador de Gestión Humana</t>
  </si>
  <si>
    <t>Nomina aprobada</t>
  </si>
  <si>
    <t>Cantidad de nominas aprobadas</t>
  </si>
  <si>
    <t>Se elaboro la nomina el Excel de los meses de Enero a Junio con el fin de generar comparaciones.</t>
  </si>
  <si>
    <t xml:space="preserve">Alexander Caro / Ferney Gaviria </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</si>
  <si>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Para cada causa identificada se debe establecer un control que la mitigue y se deben establecer acciones asociadas y dichos controles. Se recomienda verificar todos los controles implementados y articularlos con las causas y las acciones. 
Para la causa 1 Falta de control y seguimiento para la elaboración de la nomina, prestaciones sociales y parafiscales entre el servidor líder de nomina y el proveedor de la misma, se establece como Control Comparar la liquidación de nómina en Excel  con los valores que arroja el aplicativo y como acción asociada al control Comparar los resultados que arroja el aplicativo de nomina  con la nomina el el formato Excel,  el indicador cantidad de nóminas aprobadas.
Para la causa 2 Desconocimiento del servidor  sobre la parametrización de la nomina, prestaciones sociales y parafiscales en el aplicativo, se establece como control Revisión de la nomina , prestaciones sociales y parafiscales, por el área de Gestión Administrativa y Financiera  y como acción asociada al control Asistir a capacitación sobre la parametrización en el aplicativo de la nomina, seguridad social y parafiscales.
La causa 3 Errores de Digitación al momento de cargar las novedades de nomina, control : Soporte Técnico  por el proveedor de la nomina y acción asociada al control Diligenciar el formato de novedades de nomina de manera mensual.
Se recomienda revisar el análisis del riesgo inherente, dado que se califica la probabilidad de ocurrencia del riesgo como improbable (2), lo cual no es cierto, dado que el riesgo se ha materializado. Por lo que el riesgo inherente se debe ubicar en zona extrema, debiéndose fortalecer los controles que no han sido eficientes para mitigar las causas originadoras del riesgo.
La solidez individual de los controles se califica con 0, en razón a que no se investigan ni resuelven de manera oportuna las observaciones, desviaciones o diferencias identificadas como resultado de la ejecución del control  y el control solo mitiga el riesgo indirectamente. La solidez del conjunto de controles es débil. Por lo cual se requiere su fortalecimiento.
No se evidencia plan de contingencia ante la materialización del riesgo, el cual se ha materializado. 
Se sugiere incluir en las consecuencias sanciones disciplinarias y fiscales
Se solicitan evidencias de la ejecución de los controles y las acciones asociadas a los controles.</t>
  </si>
  <si>
    <t>Se elaboro la nomina el Excel de hasta el mes de junio a septiembre con el fin de generar comparaciones.</t>
  </si>
  <si>
    <t>Desconocimiento del servidor  sobre la parametrización de la nomina, prestaciones sociales y parafiscales en el aplicativo</t>
  </si>
  <si>
    <t xml:space="preserve">Soporte Técnico por el proveedor de la nomina </t>
  </si>
  <si>
    <t>Asistir a dos (2) capacitación sobre la parametrización en el aplicativo de la nomina, seguridad social y parafiscales.</t>
  </si>
  <si>
    <t>Servidor encargado de la elaboración de la nomina</t>
  </si>
  <si>
    <t>Correo electrónico
Acta de capacitación</t>
  </si>
  <si>
    <t>Se programo capacitación con el proveedor de web-Safi para el día 09 de julio/2020</t>
  </si>
  <si>
    <t xml:space="preserve">Se asistió a dos capacitaciones </t>
  </si>
  <si>
    <t>Errores de Digitación al momento de cargar las novedades de nomina</t>
  </si>
  <si>
    <t xml:space="preserve">Revisión de la nomina, prestaciones sociales y parafiscales, por el área de Gestión Administrativa y Financiera </t>
  </si>
  <si>
    <t xml:space="preserve">Diligenciar el formato de novedades de nomina de manera mensual </t>
  </si>
  <si>
    <t>Formato de novedades diligenciado</t>
  </si>
  <si>
    <t>Número de novedades reportadas</t>
  </si>
  <si>
    <t>En los meses de enero a junio se elaboró un cuadro novedades con el fin de realizar comparaciones y evitar errores</t>
  </si>
  <si>
    <t>En los meses de julio a septiembre  se elaboró un cuadro novedades con el fin de realizar comparaciones y evitar errores</t>
  </si>
  <si>
    <t>No se elabora un perfil de cargo antes de la vinculación del servidor publico.</t>
  </si>
  <si>
    <t>Legal y Reglamentario</t>
  </si>
  <si>
    <t>R16</t>
  </si>
  <si>
    <t xml:space="preserve">Vinculación de un Servidor Publico en nombramiento  provisional  que no cumpla con los requisitos del cargo </t>
  </si>
  <si>
    <t>Inconvenientes en la ejecución del Plan Estratégico de Recursos Humanos._x000D_
Incumplimientos de la normatividad en lo referente a situaciones administrativas _x000D_
"Incumplimiento de la normatividad vigente y 
Sanciones Administrativas, Disciplinarias, otras por parte de los entes de control."</t>
  </si>
  <si>
    <t>5. Legal / Intervención por parte de un ente de control u otro ente regulador.</t>
  </si>
  <si>
    <t>Informe de perfil antes de  la vinculación del Servidor publico en nombramiento provisional.</t>
  </si>
  <si>
    <t>Declaración de insubsistencia 
Procesos disciplinarios</t>
  </si>
  <si>
    <t xml:space="preserve">Realizar el Informe de Perfil al momento de la vinculación </t>
  </si>
  <si>
    <t>Informe de Perfil diligenciado</t>
  </si>
  <si>
    <t>Número de perfiles elaborados/ Número de funcionarios vinculados</t>
  </si>
  <si>
    <t xml:space="preserve">En junio se adoptó el formato de informe de perfil para  evaluar los requisitos del empleo , antes de la vinculación de algún servidor.
Se realizaron dos vinculaciones en la entidad, las cuales fueron: Jefe de Oficina Asesora Jurídica y Profesional Especializado 2028 grado 14 de la Oficina Asesora de Planeación </t>
  </si>
  <si>
    <t xml:space="preserve">Andrea Cuadros </t>
  </si>
  <si>
    <t>Se realiza seguimiento a la identificación del riesgo, causas generadoras, controles y acciones asociadas al control y se presentaron observaciones en el Informe Preliminar. No se recibieron observaciones al informe preliminar por lo que se mantienen, en los siguientes términos:
La solidez individual de los controles propuestos se califica con 0, en razón a que aplicados no logran reducir la zona de riesgo que se mantiene en extrema, no se ejecuta de manera oportuna el control establecido, no se investigan ni resuelven de manera oportuna las observaciones, desviaciones o diferencias identificadas como resultado de la ejecución del control  y el control solo mitiga el riesgo indirectamente. La solidez del conjunto de controles es débil, por lo cual se requiere su fortalecimiento.
Para cada causa identificada se debe establecer un control que la mitigue y se deben establecer acciones asociadas y dichos controles. Se recomienda verificar todos los controles implementados y articularlos con las causas y las acciones. 
 La causa 2 no existe un proceso de reclutamiento y selección de personal para empleos provisionales, no tiene un control establecido para su mitigación, por lo que se recomienda establecer el control. La causa 3 está asociada al control 2
El control 3 Asesorías con el DAFP, antes de realizar alguna situación administrativa, no apunta a mitigar ninguna causa identificada, ni tiene acciones asociadas, por lo tanto se sugiere su revisión como control.
No se evidencia plan de contingencia ante la materialización del riesgo, se debe establecer. 
Se  aportan evidencias de la ejecución de los controles y las acciones asociadas.</t>
  </si>
  <si>
    <t>Se realizaron 4 vinculaciones en la entidad, las cuales fueron: profesional especializado 2028 grado 14 de secretaria general; profesional universitario 2044 07 de secretaria general; técnico administrativo 3132 grado 15 de subdirección técnica.</t>
  </si>
  <si>
    <t xml:space="preserve">No existe un proceso de reclutamiento y selección de personal para empleos provisionales </t>
  </si>
  <si>
    <t>Procedimiento situaciones administrativas - Litar a) servicio activo, discusión</t>
  </si>
  <si>
    <t>Moderada</t>
  </si>
  <si>
    <t>Actualizar el procedimiento situaciones administrativas</t>
  </si>
  <si>
    <t>Procedimiento actualizado</t>
  </si>
  <si>
    <t>No hay avance a la fecha</t>
  </si>
  <si>
    <t xml:space="preserve">No se realizan pruebas de conocimiento antes de la  vinculación de lo Servidores con nombramiento provisional </t>
  </si>
  <si>
    <t xml:space="preserve">Elaboración de pruebas técnicas de conocimiento </t>
  </si>
  <si>
    <t>Elaborar pruebas técnicas de conocimiento a los candidatos que van a ocupar empleo en provisionalidad.</t>
  </si>
  <si>
    <t>Pruebas técnicas realizadas</t>
  </si>
  <si>
    <t>Número de pruebas técnicas realizadas/ Número de funcionarios vinculados</t>
  </si>
  <si>
    <t xml:space="preserve">Se realizo una prueba técnica al Profesional Especializado 2028 grado 14 de la Oficina Asesora de Planeación </t>
  </si>
  <si>
    <t xml:space="preserve">No se han realizado ha razón de que no aplica para los funcionarios vinculados </t>
  </si>
  <si>
    <t>INFORMATICA Y TÉCNOLOGIA</t>
  </si>
  <si>
    <t xml:space="preserve">Gestionar  los recursos de las tecnologías de la información y comunicaciones para soportar las operaciones institucionales en un marco de confidencialidad, disponibilidad e integridad de la información mediante la administración de la plataforma tecnológica institucional y la prestación del soporte técnico requerido						</t>
  </si>
  <si>
    <t>Daño en los servidores</t>
  </si>
  <si>
    <t>R17</t>
  </si>
  <si>
    <t>Perdida de la información_x000D_
y/o confidencialidad de esta</t>
  </si>
  <si>
    <t>Seguridad Digital</t>
  </si>
  <si>
    <t xml:space="preserve">Interrupción de las labores
Inoperatividad para realizar funciones </t>
  </si>
  <si>
    <t>Plan de mantenimiento de tecnologías de la información</t>
  </si>
  <si>
    <t>Ventana de mantenimiento en la pagina web</t>
  </si>
  <si>
    <t>Ejecutar el plan de mantenimiento de tecnologías de la información</t>
  </si>
  <si>
    <t>Profesionales proceso informática</t>
  </si>
  <si>
    <t>Ejecución del plan de mantenimiento de tecnologías de la información</t>
  </si>
  <si>
    <t>Plan ejecutado</t>
  </si>
  <si>
    <t xml:space="preserve">Se inicio proceso contractual para actualizar y mantener:
Mantenimiento preventivo y correctivo por horas,  de equipos de redes WI-FI AP, Switch Core y Borde, controladoras  relacionadas, actualización, implementaciones, configuraciones de propiedad del INCI. 
Servicio de mantenimiento MV y actualización SERVERCENTER . 
Servicio de mantenimiento y ajustes a IPv6 - Incluye permanencia en "LACNIC".  
Mantenimiento servidor y actualización sistema telefónico IP – Elastix.  </t>
  </si>
  <si>
    <t>Sistema operativo actualizado</t>
  </si>
  <si>
    <t>Se realiza seguimiento a la identificación del riesgo, causas generadoras, controles y acciones asociadas al control, se realizaron observaciones en el Informe Preliminar. No se presentaron observaciones al informa preliminar, por lo tanto se mantienen las siguientes observaciones:
Se evidencia análisis del contexto interno y externo. Se evidencia mejora en el diseño de los controles. No obstante, la solidez de los controles propuestos es débil, en razón a que aplicados no logran reducir la zona de riesgo que se mantiene en extrema, no se investigan ni resuelven de manera oportuna las observaciones, desviaciones o diferencias identificadas como resultados de la ejecución del control . La solidez individual de los controles se califica con 0. Por lo cual se requiere su fortalecimiento.
Para cada causa identificada se debe establecer un control que la mitigue y se deben establecer acciones asociadas y dichos controles. Se recomienda verificar todos los controles implementados y articularlos con las causas y las acciones. 
Se recomienda precisar el plan de contingencia ante la materialización del riesgo pues no es clara su aplicación.
Se aportan como evidencias de ejecución de los controles: Verificación de la red y otros dispositivos de seguridad perimetral, reporte copias NAS backup agosto 2020, registro directorio activo. Se evidencian campañas de prevención de ataques cibernéticos. No se aportan evidencias de la ejecución de las demás acciones asociadas a los controles.</t>
  </si>
  <si>
    <t>Se reviso, actualizo y reevaluó el control existente y las actividades definidas a realizar</t>
  </si>
  <si>
    <t>Se realizo seguimiento del  plan de mantenimiento de tecnologías de la información: Mantenimiento de maquinas virtuales 073 Cooinsa.SAS - Equipos Core y Borde, controladores 066 Infotech - Directorio Activo 064 MCEMET - Telefonía IP 069 Insertel GR - IPV6 070 Real Time.</t>
  </si>
  <si>
    <r>
      <t xml:space="preserve">Backup´s de servidores almacenados en la SAN </t>
    </r>
    <r>
      <rPr>
        <sz val="11"/>
        <color rgb="FFFF0000"/>
        <rFont val="Calibri"/>
        <family val="2"/>
        <scheme val="minor"/>
      </rPr>
      <t>según la política de seguridad informática y el  procedimiento para realizar el back up</t>
    </r>
  </si>
  <si>
    <t>Ejecutar el sistema de copias internas de los servidores mensuales  en la SAN</t>
  </si>
  <si>
    <t>Screen de la copia de seguridad realizado
Formato diligenciado de back up realizados</t>
  </si>
  <si>
    <t>Back up realizados</t>
  </si>
  <si>
    <t>Mensualmente se realiza el back up en la SAN de ORFEO, WEBSAFI, Sistemas de bases de datos ORACLE. 
Diligenciamiento del formato procedimiento back up maquinas virtuales</t>
  </si>
  <si>
    <t>7 de back up realizados</t>
  </si>
  <si>
    <t>Se realizo Back up mensual del cual se deja registro de las copias de seguridad, de igual forma queda la copia activa de los últimos tres meses</t>
  </si>
  <si>
    <t>12 de back up realizados</t>
  </si>
  <si>
    <t>Ataques cibernéticos</t>
  </si>
  <si>
    <t>Activación Firewall y ejecución de la política de seguridad informática</t>
  </si>
  <si>
    <t>Asistir el personal de funca capacitaciones sobre nuevas técnicas para brindar seguridad a la información</t>
  </si>
  <si>
    <t>Hemos recibido invitación de MinTIC y se ha participado en :
Teletrabajo y gobierno digital
Innovación tiempos de crisis (big data y transformación
Nueva versión Portal Gov.co
Desafíos de educación en tiempos de crisis
Finanzas seguras ciberfraude entidades publicas 
Índice de Gobierno Digital
VMware Cloud</t>
  </si>
  <si>
    <t>7 Capacitaciones Virtuales asistidas</t>
  </si>
  <si>
    <t xml:space="preserve">Se  actualizo y reevaluó el control existente </t>
  </si>
  <si>
    <t xml:space="preserve">Los funcionarios del proceso de Informática y tecnología participaron a 11 capacitaciones virtuales </t>
  </si>
  <si>
    <t>11 Capacitaciones Virtuales asistidas</t>
  </si>
  <si>
    <t xml:space="preserve">Adquisición de Licencias Firewall y Soporte de Firewall. </t>
  </si>
  <si>
    <t>Contratos ejecutados e informes de supervisión</t>
  </si>
  <si>
    <t>Contratos Ejecutados</t>
  </si>
  <si>
    <t>Adquisición, instalación y soporte  de Licencias Firewall</t>
  </si>
  <si>
    <t>2 contratos en ejecución</t>
  </si>
  <si>
    <t>Se ejecuto y finalizo exitosamente los contratos de Firewall ( 062- 063 del 2020)</t>
  </si>
  <si>
    <t>Adelantar campañas de prevención de ataque cibernéticos</t>
  </si>
  <si>
    <t>Número de campañas realizadas</t>
  </si>
  <si>
    <t>5 campañas realizadas</t>
  </si>
  <si>
    <t>Campaña información ataques cibernéticos</t>
  </si>
  <si>
    <t xml:space="preserve">Falta de cultura organizacional de realizar copias de seguridad de los equipos </t>
  </si>
  <si>
    <t>Partición del disco duro según la política de seguridad informática para que los funcionarios realicen cargue en la carpeta de información institucional
Claves de acceso para ingresar a los sistemas</t>
  </si>
  <si>
    <t>Socializar la actualización del  procedimiento para back up de los equipos de cómputo asignados a los funcionarios</t>
  </si>
  <si>
    <t>Procedimiento documentado</t>
  </si>
  <si>
    <t>Procedimiento de  back up socializado</t>
  </si>
  <si>
    <t>Se cuenta con el procedimiento de Back Up, debiendo realizar su revisión para ajustes si fuese necesario</t>
  </si>
  <si>
    <t>Se encuentra en proceso de actualización el procedimiento de  de Back Up</t>
  </si>
  <si>
    <t>Se público en el SIG, socializo y actualizo el procedimiento de Back Up el 31 de diciembre del 2020</t>
  </si>
  <si>
    <t>SERVICIO AL CIUDADANO</t>
  </si>
  <si>
    <t xml:space="preserve"> Dar servicio y orientación oportuna, verás y efectiva a las solicitudes de los ciudadanos  tanto internas como externas de acuerdo con las disposiciones legales vigentes.</t>
  </si>
  <si>
    <t>Insuficiente personal idóneo y comprometido en servicio al ciudadano</t>
  </si>
  <si>
    <t>R18</t>
  </si>
  <si>
    <t>Orientación inadecuada para los usuarios</t>
  </si>
  <si>
    <t>Desconfianza de los usuarios frente a la información recibida</t>
  </si>
  <si>
    <t>Capacitaciones a los funcionarios sobre el servicio al ciudadano</t>
  </si>
  <si>
    <t>Se remite al jefe inmediato la solicitud para dar tramite</t>
  </si>
  <si>
    <t>Capacitar a los funcionarios en la normatividad definida</t>
  </si>
  <si>
    <t>Funcionario de Oficina de servicio al ciudadano</t>
  </si>
  <si>
    <t>Se realizó revisión general del riesgo, análisis de causas, consecuencias, controles establecidos, valoración y diseño de los controles, y se presentaron observaciones en el Informe Preliminar. No se recibieron observaciones al informe preliminar por lo que se mantienen en los siguientes términos:
Se evidencia un débil análisis de riesgos para el proceso en razón a las imprecisiones que se registran en el mapa, que se pueden resumir en los siguientes aspectos:
El análisis de los riesgos debe ser individual, es decir para cada uno de los riesgos identificados, con el fin de identificar adecuadamente las causas originadoras del riesgo, y establecer controles efectivos para su mitigación.
Evaluar la clasificación de los riesgos establecidos, dado que pueden ser riegos de tipo operativo.
Se establece como una de las causas: Inoportuna gestión de PQSRSD, que es el mismo riesgo identificado de: incumplimiento de los términos de ley para la gestión de requerimientos.
Se establece como uno de los controles: La atención de las PQRS recibidas, la cual es en si misma el objeto del control. 
De acuerdo con la valoración del riesgo (riesgo inherente), se califica como improbable su ocurrencia, sin embargo se ha evidenciado en los informes de seguimiento semestral que el riesgo se ha materializado, por lo tanto se debe revisar la calificación de probabilidad. 
El riesgo inherente se ubica en la zona extrema y aplicados los controles (riesgo residual) se mantiene en la zona extrema, lo que evidencia que los controles establecidos no son efectivos para reducir la probabilidad y el impacto de la materialización del riesgo, lo que implica que se deben evaluar y fortalecer los controles para mitigar adecuadamente el riesgo, teniendo en cuenta además que no han sido efectivos dada la materialización del riesgo.
La solidez individual de los controles se califica con 0, debido a que no se investigan ni resuelven las desviaciones o diferencias identificadas en la ejecución del control, por lo tanto la solidez del conjunto de controles es débil, lo cual requiere su revisión y fortalecimiento.
Se reiteran las observaciones realizadas en el seguimiento a las PQRS sobre la gestión de riesgos del proceso a junio de 2020.
Aunque se evidencia la ejecución de los controles propuestos, los mismos no han sido efectivos para mitigar el riesgo. No se aportan evidencias de la ejecución de las acciones asociadas al control.</t>
  </si>
  <si>
    <t>Se tiene programado para el 5 de noviembre capacitación sobre PQRSD - En el cual se va a tocar temas de servicio al ciudadano</t>
  </si>
  <si>
    <t>María Cruz</t>
  </si>
  <si>
    <t>El 5 de noviembre se realizo capacitación sobre gestión PQRSD y normatividad vigente</t>
  </si>
  <si>
    <t>Lineamientos insuficientes para la adecuada atención a los usuarios</t>
  </si>
  <si>
    <t>Proceso de servicio al ciudadano establecido
Protocolo de servicio al ciudadano establecido</t>
  </si>
  <si>
    <t>Socializar la Política de servicio al ciudadano  elaborada</t>
  </si>
  <si>
    <t>Documento de Política de servicio al ciudadano
Listados de asistencia</t>
  </si>
  <si>
    <t>Política de servicio al ciudadana elaborada y socializada</t>
  </si>
  <si>
    <t>El 30 de junio de 2020 se elaboro la POLICITA DE SERVICIO AL CIUDADANO, publicada en la página de el INCI enlace : http://www.inci.gov.co/transparencia/61-politicas-y-lineamientos-2020
Queda pendiente la socialización</t>
  </si>
  <si>
    <t>0,5 Política publicada</t>
  </si>
  <si>
    <t>Se envió por Inci Lista el 15 de Octubre el boletín de PQRSD - Sobre la política de servicio al ciudadano</t>
  </si>
  <si>
    <t>1 Política socializada</t>
  </si>
  <si>
    <t>Incremento inesperado en el volumen de PQRSD</t>
  </si>
  <si>
    <t>R19</t>
  </si>
  <si>
    <t xml:space="preserve">
Incumplimiento de los términos de ley para la gestión de PQRSD</t>
  </si>
  <si>
    <t>Incumplimiento de la normatividad vigente.
Sanciones Administrativas, Disciplinarias, otras por parte de los entes de control.
Aumento de Tutelas interpuesta a la entidad</t>
  </si>
  <si>
    <t>Seguimiento mensual al cumplimientos de los tiempos legales establecidos para dar respuesta a las PQRSD
Informe trimestral de peticiones, quejas, reclamos, denuncias y solicitudes de acceso a la información publicado en la pagina web</t>
  </si>
  <si>
    <t>Adelantar acciones legales pertinentes de acuerdo con la PQRSD no contestada oportunamente</t>
  </si>
  <si>
    <t>Identificar y analizar las PQRSD no resueltas en los tiempos definidos</t>
  </si>
  <si>
    <t>Número de seguimientos de PQRSD realizados</t>
  </si>
  <si>
    <t>Seguimiento semanal de PQRSD realizado durante el primer semestre de 2020. Se ha realizado seguimiento de PQRSD de marzo, abril, mayo, junio.</t>
  </si>
  <si>
    <t>Seguimiento semanal de PQRSD realizado durante el segundo semestre de 2020. Se ha realizado seguimiento de PQRSD de julio, agosto y septiembre.</t>
  </si>
  <si>
    <t>34 seguimientos durante el segundo  semestre de 2020</t>
  </si>
  <si>
    <t xml:space="preserve">Seguimiento semanal de PQRSD realizado durante el segundo semestre de 2020. </t>
  </si>
  <si>
    <t xml:space="preserve"> seguimientos durante el segundo  semestre de 2020</t>
  </si>
  <si>
    <t>Realizar seguimiento trimestral de la gestión de PQRSD</t>
  </si>
  <si>
    <t>Informe en transparencia</t>
  </si>
  <si>
    <t>Número de informes publicados</t>
  </si>
  <si>
    <t>A la fecha se han publicado dos informes trimestrales de PQRSD en transparencia</t>
  </si>
  <si>
    <t xml:space="preserve">2 informes </t>
  </si>
  <si>
    <t>A la fecha se han realizado tres informes trimestrales de PQRSD</t>
  </si>
  <si>
    <t>1 informes</t>
  </si>
  <si>
    <t>Desconocimiento de la normatividad para la gestión de PQRSD</t>
  </si>
  <si>
    <t>Procedimiento gestión peticiones, quejas, reclamos, sugerencias y denuncias PQRSD</t>
  </si>
  <si>
    <t>Realizar dos sensibilizaciones a los funcionarios en la normatividad definida</t>
  </si>
  <si>
    <t>Listado de asistencia
Correo electrónico</t>
  </si>
  <si>
    <t>El 31 de marzo del 2020 se envió correo electrónico por INCI lista de los términos de respuesta en el mes de marzo
Pendiente capacitación durante el segundo semestre de 2020.</t>
  </si>
  <si>
    <t xml:space="preserve">El 5 de noviembre se realizó capacitación en donde se trató lineamientos de servicio al ciudadano, donde buscamos mejorar la atención de las peticiones y así mismo tener una excelente imagen ante los ciudadanos. </t>
  </si>
  <si>
    <t>Dificultades técnicas que no permiten responder la PQRSD</t>
  </si>
  <si>
    <t>ORFEO, página web</t>
  </si>
  <si>
    <t>Identificación de la necesidad en el plan de adquisiciones del Soporte técnico del aplicativo Gestión Documental de la entidad</t>
  </si>
  <si>
    <t>Realizar seguimiento a solicitudes de soporte técnico según necesidad de la plataforma de gestión documental de la entidad en relación con las PQRSD</t>
  </si>
  <si>
    <t>Correo electrónico</t>
  </si>
  <si>
    <t>Número de soportes técnicos resueltos</t>
  </si>
  <si>
    <t>A la fecha se han enviado dos soportes técnicos que se han sido resueltos satisfactoriamente</t>
  </si>
  <si>
    <t>2 soportes técnicos resueltos</t>
  </si>
  <si>
    <t>No se solicito soportes técnicos</t>
  </si>
  <si>
    <t>EVALUACIÓN Y MEJORAMIENTO INSTITUCIONAL</t>
  </si>
  <si>
    <t xml:space="preserve">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 </t>
  </si>
  <si>
    <t>Inadecuada proyección del Plan Anual de auditoría</t>
  </si>
  <si>
    <t>R20</t>
  </si>
  <si>
    <t xml:space="preserve">Inoportunidad en la entrega de informes de Ley </t>
  </si>
  <si>
    <t xml:space="preserve">Incumplimiento de la normatividad vigente.
Sanciones Administrativas, Disciplinarias, otras por parte de los entes de control.
Pérdidas de credibilidad </t>
  </si>
  <si>
    <t>3. Legal / Investigaciones penales, fiscales o disciplinarias.</t>
  </si>
  <si>
    <t>Programa anual de auditorías aprobado y publicado.</t>
  </si>
  <si>
    <t>Como acción correctiva: Generación del informe y Reporte por otros medios al ente destinatario.
Acción Preventiva: Informe de evaluación de las causas al Director y CICCI y ajuste en los controles.</t>
  </si>
  <si>
    <t>Enero 1 de 2020</t>
  </si>
  <si>
    <t>Enero 31 de 2020</t>
  </si>
  <si>
    <t>Elaborar y aprobar el Plan de auditoria</t>
  </si>
  <si>
    <t>Asesor Control Interno</t>
  </si>
  <si>
    <t>Plan de Auditoría Elaborado y aprobado y Acta del Comité de Coordinación de Control Interno en donde se presenta y aprueba.</t>
  </si>
  <si>
    <t>Pla de auditoría elaborado para aprobación/ Plan de auditoría aprobado</t>
  </si>
  <si>
    <t>La asesora de control interno presentó para aprobación Plan de Auditoría 2020 en enero al CICCI. En junio se presenta modificación del PAA para aprobación. Los dos planes presentados fueron aprobados en CICCI, se suscribieron actas.</t>
  </si>
  <si>
    <t>Asesor de control interno</t>
  </si>
  <si>
    <t xml:space="preserve">Falta de asesor y/o responsable de ejercer las funciones de jefe de control interno en la OCI </t>
  </si>
  <si>
    <t>Comité Institucional de Coordinación de Control Interno que asuma la ejecución de los informes de Ley ante la carencia de jefe de control interno.</t>
  </si>
  <si>
    <t>Evaluar la implementación de un lineamiento para la presentación de informes de ley ante la ausencia del asesor de control interno por parte del CICCI.</t>
  </si>
  <si>
    <t>Realizar consulta ante el DAFP para establecer lineamiento.</t>
  </si>
  <si>
    <t>Consulta realizada al DAFP</t>
  </si>
  <si>
    <t>Se proyectó propuesta para ser presentada el CICCI sobre la realización de informes ante la ausencia del asesor de control interno. Se consultó en la página del DAFP pero no hay conceptos al respecto, se tiene la Guía Rol de las Oficinas de control interno.</t>
  </si>
  <si>
    <t>Nuevos requerimientos normativos no contemplados en el PAA</t>
  </si>
  <si>
    <t>Seguimiento periódico al PAA y modificación en caso de nuevos requerimientos, con aprobación del CICCI</t>
  </si>
  <si>
    <t xml:space="preserve">Seguimiento mensual al PAA
</t>
  </si>
  <si>
    <t xml:space="preserve">Informes de ejecución y seguimiento al PAA
</t>
  </si>
  <si>
    <t>Numero de Informes de seguimiento</t>
  </si>
  <si>
    <t xml:space="preserve">Se realiza seguimiento mensual a la ejecución del PAA el cual es reportado a la OAP. Se remite informe de gestión al CICCI </t>
  </si>
  <si>
    <t>Entrega tardía de la información por parte de las dependencias</t>
  </si>
  <si>
    <t>Carta de representación firmada por los auditados.</t>
  </si>
  <si>
    <t>Entregar carta de representación al líder y/o responsable del proceso auditado para su firma.</t>
  </si>
  <si>
    <t>Carta de representación firmada por cada proceso auditado o evaluado.</t>
  </si>
  <si>
    <t xml:space="preserve">Número Cartas de representación firmadas </t>
  </si>
  <si>
    <t>Se remitieron cartas para firmas por cada proceso auditado o evaluado.</t>
  </si>
  <si>
    <t>Inadecuada aplicación de los procedimientos de auditoría</t>
  </si>
  <si>
    <t>R21</t>
  </si>
  <si>
    <t>No detectar hallazgos (errores, desviaciones de control) en las auditorías y/o evaluaciones realizadas, cuando éstos existen y pueden ser de importancia relativa para la entidad.</t>
  </si>
  <si>
    <t xml:space="preserve">Incumplimiento de los objetivos del proceso de evaluación independiente.
Informes de auditoría y/o seguimientos superficiales.
Mala imagen del auditor y del área de Control Interno
Materialización de riesgos </t>
  </si>
  <si>
    <t>Procedimientos y herramientas de auditoría debidamente actualizados y socializados con el personal de la OCI</t>
  </si>
  <si>
    <t>Identificar la causa de la desviación y resolverla mediante una acción correctiva y/o preventiva.
Reprogramar auditoría al proceso para nueva evaluación en la siguiente vigencia.</t>
  </si>
  <si>
    <t>Actualizar y divulgar las herramientas de auditoria en el personal de la OCI</t>
  </si>
  <si>
    <t>Asesor Control Interno
Auditor</t>
  </si>
  <si>
    <t>Herramientas de Auditoría actualizadas en el SIG. 
Acta de conocimiento de las herramientas de auditoría por parte del personal de apoyo de la OCI</t>
  </si>
  <si>
    <t>Herramientas de auditoría actualizadas y divulgadas en el año/ Total de Herramientas de auditoría</t>
  </si>
  <si>
    <t>Las herramientas de auditoría se divulgaron al personal de la OCI a su ingreso, Se tiene acceso a ellas a través del SIG.</t>
  </si>
  <si>
    <t>En el seguimiento anterior se realizó una revisión general del riesgo con las siguientes observaciones:
Se reubican los controles establecidos, para asociarlos a las causas generadoras del riesgo y se hacen precisiones a los controles.
Se precisan las acciones asocadas al control y las acciones de contingencia ante materialización del riesgo. Se ejecutan los controles y acciones.</t>
  </si>
  <si>
    <t>Falta de pericia y conocimientos del auditor</t>
  </si>
  <si>
    <t>Actualización técnica permanente por parte del Auditor en normas internas y externas.
Selección del auditor con adecuado perfil</t>
  </si>
  <si>
    <t xml:space="preserve">Verificar requisitos del personal de apoyo para la OCI previo al proceso de contratación
Capacitación permanente de los auditores
</t>
  </si>
  <si>
    <t>Documento de cumplimiento de requisitos.
Capacitaciones recibidas en el periodo</t>
  </si>
  <si>
    <t>Verificación de requisitos realizado.
Capacitaciones recibidas</t>
  </si>
  <si>
    <t>En el mes de enero se realizó la verificación de requisitos para la contratación del personal de apoyo.
Se participó en las capacitaciones realizadas por el DAFP, así: 1) Capacitación DAFP Conflictos de Interés. Julio 28. 2)Capacitación Equipos de Alto Rendimiento - Team Building. Ministerio de Educación. Julio 29 y agosto 4. 3)	Jornada de Capacitación Negociación de Conflictos. Ministerio de Educación. Agosto 26 y 27. 4)Capacitación SIGEP. Agosto 5. 5) Capacitación Contratación y Supervisión. INCI OAJ. Septiembre 4. 6) Capacitación Planes de Mejoramiento CGR. Agosto 11, 12 y 13.</t>
  </si>
  <si>
    <t>Desconocimiento de los procesos auditados</t>
  </si>
  <si>
    <t>Plan de trabajo de la auditoría a realizar aprobado.</t>
  </si>
  <si>
    <t xml:space="preserve">Elaborar y aprobar del Plan de trabajo para cada proceso auditado o evaluado
</t>
  </si>
  <si>
    <t>Plan de trabajo de auditoría aprobado</t>
  </si>
  <si>
    <t>Plan de trabajo aprobado</t>
  </si>
  <si>
    <t xml:space="preserve">Cada proceso de auditoría tiene su correspondiente plan de trabajo. Para el tercer trimestre se han iniciado la ejecución de 10 procesos de evaluación independiente, con su correspondiente planes de trabajo. </t>
  </si>
  <si>
    <t xml:space="preserve">Cada proceso de auditoría tiene su correspondiente plan de trabajo. Para el cuarto trimestre se han iniciado la ejecución de 5 procesos de evaluación independiente, con su correspondiente planes de trabajo. </t>
  </si>
  <si>
    <t>Verificación y aprobación del Informe Preliminar de Auditoría.</t>
  </si>
  <si>
    <t>Revisar y aprobar el informe preliminar de las auditorías realizadas.</t>
  </si>
  <si>
    <t>Asesor de Control Interno</t>
  </si>
  <si>
    <t>Documento de Informe preliminar revisado y aprobado para cada auditoría realizada</t>
  </si>
  <si>
    <t>Informe preliminar aprobado</t>
  </si>
  <si>
    <t>Para el tercer trimestre de 2020 se ha realizado 10 informes con su correspondientes informes preliminares revisados y aprobados. Los informes se han remitido a los líderes y/o responsables de procesos. Se encuentran disponibles en los archivos de la OCI. Se ha ejecutado el 86% del PAA</t>
  </si>
  <si>
    <t>Mapa de riesgos Institucional</t>
  </si>
  <si>
    <t>Código:DG-100-FM-284</t>
  </si>
  <si>
    <t>Versión:4</t>
  </si>
  <si>
    <t>Proceso: Direccionamiento Estratégico</t>
  </si>
  <si>
    <t>Vigencia: 18/10/2019</t>
  </si>
  <si>
    <t>ANALISIS DE RIESGO INHERENTE</t>
  </si>
  <si>
    <t xml:space="preserve">Solidez Individual del control </t>
  </si>
  <si>
    <t>Monitoreo Primer Cuatrimestre</t>
  </si>
  <si>
    <t>Monitoreo Segundo Cuatrimestre</t>
  </si>
  <si>
    <t>Monitoreo Tercer Cuatrimestre</t>
  </si>
  <si>
    <t>¿Afectar al grupo de funcionarios del proceso?</t>
  </si>
  <si>
    <t>¿Afectar el cumplimiento de metas y objetivos de la dependencia?</t>
  </si>
  <si>
    <t>¿Afectar el cumplimiento de misión de la Entidad?</t>
  </si>
  <si>
    <t>¿Afectar el cumplimiento de la misión del sector al que pertenece la Entidad?</t>
  </si>
  <si>
    <t>¿Generar pérdida de confianza de la Entidad, afectando su reputación?</t>
  </si>
  <si>
    <t>¿Generar pérdida de recursos económicos?</t>
  </si>
  <si>
    <t>¿Afectar la generación de los productos o la prestación de servicios?</t>
  </si>
  <si>
    <t>¿Dar lugar al detrimento de calidad de vida de la comunidad por la pérdida
del bien o servicios o los recursos públicos?</t>
  </si>
  <si>
    <t>¿Generar pérdida de información de la Entidad?</t>
  </si>
  <si>
    <t>¿Generar intervención de los órganos de control, de la Fiscalía, u otro ente?</t>
  </si>
  <si>
    <t>¿Dar lugar a procesos sancionatorios?</t>
  </si>
  <si>
    <t>¿Dar lugar a procesos disciplinarios?</t>
  </si>
  <si>
    <t>¿Dar lugar a procesos fiscales?</t>
  </si>
  <si>
    <t>¿Dar lugar a procesos penales?</t>
  </si>
  <si>
    <t>¿Generar pérdida de credibilidad del sector?</t>
  </si>
  <si>
    <t>¿Ocasionar lesiones físicas o pérdida de vidas humanas?</t>
  </si>
  <si>
    <t>¿Afectar la imagen regional?</t>
  </si>
  <si>
    <t>¿Afectar la imagen nacional?</t>
  </si>
  <si>
    <t>¿Generar daño ambiental?</t>
  </si>
  <si>
    <t>Total</t>
  </si>
  <si>
    <t>¿La fuente de información que se utiliza en el
desarrollo del control es información confiable
que permita mitigar el riesgo?</t>
  </si>
  <si>
    <t>¿Las observaciones, desviaciones o diferencias identificadas como resultados de la ejecución del control son investigadas y resueltas de manera oportuna?</t>
  </si>
  <si>
    <t>¿Se deja evidencia o rastro de la ejecución del
control que permita a cualquier tercero con la
evidencia llegar a la misma conclusión?</t>
  </si>
  <si>
    <t>Actividades</t>
  </si>
  <si>
    <t>Gestionar las políticas institucionales, los planes y proyectos para la inclusión social de la población con discapacidad visual.</t>
  </si>
  <si>
    <t xml:space="preserve">Planteamiento de actividades que no esten relacionadas con los objetivos estratégicos o los proyectos de inversión,  originando una ejecución de recursos inadecuada.
</t>
  </si>
  <si>
    <t>No aplica</t>
  </si>
  <si>
    <t>Direccionar la formulación y/o seguimiento del plan de acción o del plan de adquisiciones de manera que responda a intereses particulares</t>
  </si>
  <si>
    <t>Corrupción</t>
  </si>
  <si>
    <r>
      <t xml:space="preserve">
</t>
    </r>
    <r>
      <rPr>
        <sz val="12"/>
        <rFont val="Arial"/>
        <family val="2"/>
      </rPr>
      <t xml:space="preserve">1.  Incumplimiento o no logro de los objetivos  Estrategicos </t>
    </r>
    <r>
      <rPr>
        <sz val="12"/>
        <color theme="4"/>
        <rFont val="Arial"/>
        <family val="2"/>
      </rPr>
      <t xml:space="preserve">
</t>
    </r>
    <r>
      <rPr>
        <sz val="12"/>
        <rFont val="Arial"/>
        <family val="2"/>
      </rPr>
      <t xml:space="preserve">
2. Iincumplimiento de la misionalidad institucional o de las funciones institucionales </t>
    </r>
    <r>
      <rPr>
        <sz val="12"/>
        <color theme="1"/>
        <rFont val="Arial"/>
        <family val="2"/>
      </rPr>
      <t xml:space="preserve">
</t>
    </r>
  </si>
  <si>
    <t xml:space="preserve">Reuniones con los líderes de proceso con quienes se define el presupuesto, las actividades de los planes y las metas de los proyectos de inversión
</t>
  </si>
  <si>
    <t>No disminuye</t>
  </si>
  <si>
    <t>Ajustar los planes de acuerdo con las observaciones a las inconsistencias identificadas, si se encuentra en ejecución</t>
  </si>
  <si>
    <t>Febrero de 2020</t>
  </si>
  <si>
    <t xml:space="preserve">Llevar a cabo reuniones con los líderes de proceso para el planteamiento de las actividades del plan de acción y el plan de adquisiciones </t>
  </si>
  <si>
    <t>Oficina Asesora de Planeación</t>
  </si>
  <si>
    <t xml:space="preserve">Actas de Reunión
</t>
  </si>
  <si>
    <t>Número de reuniones realizadas</t>
  </si>
  <si>
    <t>30 de abril de 2020</t>
  </si>
  <si>
    <t xml:space="preserve">Durante el mes de febrero se llevaron a cabo reuniones con los líderes y coordinadores de proceso para el planteamiento de las actividades del plan de acción y el plan de adquisiciones </t>
  </si>
  <si>
    <t>Jefe Oficina Asesora de Planeación</t>
  </si>
  <si>
    <t>(1) Reunión del mes de febrero (5 al 12) con líderes de proceso y coordinadores de grupos de trabajo</t>
  </si>
  <si>
    <t>30 de agosto de 2020</t>
  </si>
  <si>
    <t>Se llevaron a cabo tres reuniones: 
Dos para revisar el avance en los procesos de contratación establecidos al comienzo de la vigencia y lo avanzado hasta la fecha con el propósito de definir la inversión de esos recursos que no se han podido ejecutar   (Mayo 11 y 12 y Julio 28 Via teams)
Una reunión para alertar sobre la meta que existe de recaudo y lo que se ha recogido hasta el momento producto de las ventas de La Tienda INCI y la Imprenta; acordando fortalecer las estrategias de mercadeo (Agosto 19 vía Teams)</t>
  </si>
  <si>
    <t>Coordinadora admistrativa y Financiera
Jefe Oficina Asesora de Planeación</t>
  </si>
  <si>
    <t>(3) Reuniones en el segundo cuatrimestre realizadas</t>
  </si>
  <si>
    <t>30 Diciembre de 2020</t>
  </si>
  <si>
    <t>Durante los meses de septiembre a diciembre se adelantaron 8 reuniones de seguimiento a la ejecución del plan de adquisiciones y  dos  reuniones de seguimiento a la ejecución de las actividades del  plan de acción</t>
  </si>
  <si>
    <r>
      <rPr>
        <b/>
        <sz val="12"/>
        <rFont val="Arial"/>
        <family val="2"/>
      </rPr>
      <t xml:space="preserve">2 reuniones </t>
    </r>
    <r>
      <rPr>
        <sz val="12"/>
        <rFont val="Arial"/>
        <family val="2"/>
      </rPr>
      <t>del plan de accion realizadas
8</t>
    </r>
    <r>
      <rPr>
        <b/>
        <sz val="12"/>
        <rFont val="Arial"/>
        <family val="2"/>
      </rPr>
      <t xml:space="preserve"> reuniones</t>
    </r>
    <r>
      <rPr>
        <sz val="12"/>
        <rFont val="Arial"/>
        <family val="2"/>
      </rPr>
      <t xml:space="preserve"> de seguimiento Plan de Adquisiciones realizadas</t>
    </r>
  </si>
  <si>
    <t xml:space="preserve">Soportes para la formulación de los proyectos </t>
  </si>
  <si>
    <t>Septiembre de 2020</t>
  </si>
  <si>
    <t>Diciembre de 2020</t>
  </si>
  <si>
    <t>Reunir soportes para la formulación de los proyectos de inversión</t>
  </si>
  <si>
    <t xml:space="preserve">Acta de Reunión
Documento plan Estratégico
Ficha BPIN Proyectos de Inversión formulados </t>
  </si>
  <si>
    <t>Número de reuniones realizadas
Documento plan estratégico elaborado
Número de proyectos de inversión formulados</t>
  </si>
  <si>
    <t>5 de octubre de 2020</t>
  </si>
  <si>
    <t>Se realizaron reuniones (2 diciembre de 2018 y 1 Febrero de 2019) con los líderes de proceso en las cuales se socializó y discutió lo recopilado en las entidades territoriales para la construcción colectiva del plan estratégico y los proyectos de inversión de la vigencia 2019-2022</t>
  </si>
  <si>
    <t>(3) Reuniones realizadas 
1 Documento plan estratégico elaborado
2 Proyectos de Inversión Formulados</t>
  </si>
  <si>
    <t xml:space="preserve">Se actualizaron los proyectos de inversión en el SUIFP en relación con el presupuesto asignado a cada uno de las metas y los productos. </t>
  </si>
  <si>
    <t>2 Proyectos de Inversión actualizados</t>
  </si>
  <si>
    <t xml:space="preserve">Ausencia o inadecuado seguimiento a los planes y institucionales por consiguiente a los proyectos de inversión
</t>
  </si>
  <si>
    <t xml:space="preserve">Seguimiento a la ejecución del Plan de Adquisiciones 
Seguimiento mensual del plan de acción anual 
Reportes mensuales aplicativo SPI </t>
  </si>
  <si>
    <t>Adelantar reuniones mensuales para realizar seguimiento a la ejecución del plan de adquisiciones y trimestralmentre para realizar seguimiento al plan de acción y los proyectos de inversión, con el objetivo de presentar los resultados del seguimiento e identificar oportunidades de mejora</t>
  </si>
  <si>
    <t xml:space="preserve">Actas de Reunión
Circulares modificación plan de adquisiciones
Ficha Aplicativo SPI con la información de las actividades actualizado 
</t>
  </si>
  <si>
    <t xml:space="preserve">Número de seguimientos Plan de Acción
Número de reuniones realizadas 
Número de circulares elaboradas
Número de reportes aplicativo SPI  del  seguimientos a proyectos de inversión </t>
  </si>
  <si>
    <r>
      <rPr>
        <b/>
        <sz val="12"/>
        <color theme="1"/>
        <rFont val="Arial"/>
        <family val="2"/>
      </rPr>
      <t xml:space="preserve">Plan de adquisiciones: </t>
    </r>
    <r>
      <rPr>
        <sz val="12"/>
        <color theme="1"/>
        <rFont val="Arial"/>
        <family val="2"/>
      </rPr>
      <t xml:space="preserve">El 13 de marzo se realizó la primera reunión de seguimiento a la ejecución del plan de adquisiciones con los líderes y coordinadores de proceso 
</t>
    </r>
    <r>
      <rPr>
        <b/>
        <sz val="12"/>
        <color theme="1"/>
        <rFont val="Arial"/>
        <family val="2"/>
      </rPr>
      <t xml:space="preserve">Plan de Acción: </t>
    </r>
    <r>
      <rPr>
        <sz val="12"/>
        <color theme="1"/>
        <rFont val="Arial"/>
        <family val="2"/>
      </rPr>
      <t>Se tenía programada reunión para la primera semana de abril con el objeto de realizar seguimiento a la ejecución del plan de acción del primer trimestre pero la restriccion de la emergencia sanitaria y ambiental obligó a aplazarla
Así mismo, se registro la información del avance del plan de acción de los meses de enero, febrero, marzo y abril en el aplicativo SPI</t>
    </r>
  </si>
  <si>
    <r>
      <rPr>
        <b/>
        <sz val="12"/>
        <rFont val="Arial"/>
        <family val="2"/>
      </rPr>
      <t>Actas de reunión:</t>
    </r>
    <r>
      <rPr>
        <sz val="12"/>
        <rFont val="Arial"/>
        <family val="2"/>
      </rPr>
      <t xml:space="preserve">(1) Reunión del mes de marzo con líderes de proceso y coordinadores de grupos de trabajo
</t>
    </r>
    <r>
      <rPr>
        <b/>
        <sz val="12"/>
        <rFont val="Arial"/>
        <family val="2"/>
      </rPr>
      <t xml:space="preserve">Circulares: No (1): </t>
    </r>
    <r>
      <rPr>
        <sz val="12"/>
        <rFont val="Arial"/>
        <family val="2"/>
      </rPr>
      <t xml:space="preserve">Se elaboró la circular No 1 para la actualización del plan anual  de adquisiciones
</t>
    </r>
    <r>
      <rPr>
        <b/>
        <sz val="12"/>
        <rFont val="Arial"/>
        <family val="2"/>
      </rPr>
      <t xml:space="preserve">Seguimientos a proyectos de inversión: </t>
    </r>
    <r>
      <rPr>
        <sz val="12"/>
        <rFont val="Arial"/>
        <family val="2"/>
      </rPr>
      <t>(4) Registros del avance del plan de acción en el aplicativo SPI (Meses de enero, febrero, marzo y abril)</t>
    </r>
  </si>
  <si>
    <r>
      <t xml:space="preserve">Se revisa la valoración de los controles ya que su ejecución permite disminuir que se materialice el riesgo de orientar los planes hacia beneficios particulares
</t>
    </r>
    <r>
      <rPr>
        <b/>
        <sz val="12"/>
        <rFont val="Arial"/>
        <family val="2"/>
      </rPr>
      <t xml:space="preserve">Plan de acción anual: </t>
    </r>
    <r>
      <rPr>
        <sz val="12"/>
        <rFont val="Arial"/>
        <family val="2"/>
      </rPr>
      <t xml:space="preserve">Se realiza retroalimentación mensual por correo electrónico a los reportes enviados por los procesos relacionados con el avance de las metas del plan de acción anual. 
</t>
    </r>
    <r>
      <rPr>
        <b/>
        <sz val="12"/>
        <rFont val="Arial"/>
        <family val="2"/>
      </rPr>
      <t xml:space="preserve">
Plan de adquisiciones: </t>
    </r>
    <r>
      <rPr>
        <sz val="12"/>
        <rFont val="Arial"/>
        <family val="2"/>
      </rPr>
      <t xml:space="preserve">Se adelantaron dos reuniones para la revisión de la ejecución del plan de adquisiciones los dias 11 y 12 de mayo y el 28 de julio de 2020. 
Se elaboró la circular No 2
Se registra mensualmente en el Sistema de Seguimiento de proyectos SPI el avance de las metas y de la ejecución presupuestal </t>
    </r>
  </si>
  <si>
    <r>
      <rPr>
        <b/>
        <sz val="12"/>
        <rFont val="Arial"/>
        <family val="2"/>
      </rPr>
      <t xml:space="preserve">4 Correos electrónicos enviados </t>
    </r>
    <r>
      <rPr>
        <sz val="12"/>
        <rFont val="Arial"/>
        <family val="2"/>
      </rPr>
      <t xml:space="preserve">a los coordinadores de grupo y líderes de proceso para seguimiento del plan de acción
</t>
    </r>
    <r>
      <rPr>
        <b/>
        <sz val="12"/>
        <rFont val="Arial"/>
        <family val="2"/>
      </rPr>
      <t xml:space="preserve">1 Circular </t>
    </r>
    <r>
      <rPr>
        <sz val="12"/>
        <rFont val="Arial"/>
        <family val="2"/>
      </rPr>
      <t xml:space="preserve">elaborada para la actualización del plan anual  de adquisiciones
</t>
    </r>
    <r>
      <rPr>
        <b/>
        <sz val="12"/>
        <rFont val="Arial"/>
        <family val="2"/>
      </rPr>
      <t xml:space="preserve">2 reuniones </t>
    </r>
    <r>
      <rPr>
        <sz val="12"/>
        <rFont val="Arial"/>
        <family val="2"/>
      </rPr>
      <t xml:space="preserve">de seguimiento Plan de Adquisiciones realizadas
</t>
    </r>
    <r>
      <rPr>
        <b/>
        <sz val="12"/>
        <rFont val="Arial"/>
        <family val="2"/>
      </rPr>
      <t xml:space="preserve">4 Seguimientos a proyectos de inversión en SPI: </t>
    </r>
    <r>
      <rPr>
        <sz val="12"/>
        <rFont val="Arial"/>
        <family val="2"/>
      </rPr>
      <t>de los meses de mayo, junio, julio y agosto</t>
    </r>
  </si>
  <si>
    <t>Se elaboraron dos circulares de modificación del plan de adquisiciones.
Se remitieron correos electrónicos mensualmente para realizar seguimiento al plan de acción y se alimentó el aplicativo SPI los 4 meses
En el mes de noviembre la oficina de planeación remitió al proceso de gestión humana un documento de retroalimentación de los planes que tienen a cargo</t>
  </si>
  <si>
    <r>
      <rPr>
        <b/>
        <sz val="12"/>
        <rFont val="Arial"/>
        <family val="2"/>
      </rPr>
      <t xml:space="preserve">4 Correos electrónicos enviados </t>
    </r>
    <r>
      <rPr>
        <sz val="12"/>
        <rFont val="Arial"/>
        <family val="2"/>
      </rPr>
      <t xml:space="preserve">a los coordinadores de grupo y líderes de proceso para seguimiento del plan de acción
</t>
    </r>
    <r>
      <rPr>
        <b/>
        <sz val="12"/>
        <rFont val="Arial"/>
        <family val="2"/>
      </rPr>
      <t xml:space="preserve">2 Circulares </t>
    </r>
    <r>
      <rPr>
        <sz val="12"/>
        <rFont val="Arial"/>
        <family val="2"/>
      </rPr>
      <t xml:space="preserve">elaboradas para la actualización del plan anual  de adquisiciones
</t>
    </r>
    <r>
      <rPr>
        <sz val="12"/>
        <rFont val="Arial"/>
        <family val="2"/>
      </rPr>
      <t xml:space="preserve">
</t>
    </r>
    <r>
      <rPr>
        <b/>
        <sz val="12"/>
        <rFont val="Arial"/>
        <family val="2"/>
      </rPr>
      <t xml:space="preserve">4 Seguimientos a proyectos de inversión en SPI: </t>
    </r>
    <r>
      <rPr>
        <sz val="12"/>
        <rFont val="Arial"/>
        <family val="2"/>
      </rPr>
      <t>de los meses de septiembre a diciembre</t>
    </r>
  </si>
  <si>
    <t>Gestión Contractual</t>
  </si>
  <si>
    <t xml:space="preserve">Alianzas  por parte de los Directivos, Funcionarios y/o contratistas que intervienen en la estructuración y elaboración de estudios previos para favorecer un tercero. </t>
  </si>
  <si>
    <t>Recibir o solicitar cualquier dádiva o beneficio a nombre propio o de terceros con el fin beneficiar a un potencial oferente con la celebración de un contrato</t>
  </si>
  <si>
    <t>1. Detrimento Patrimonial. 
2. Investigaciones disciplinarias; fiscales y/o penales. 
3. Necesidades de la entidad no satisfechas. 
4. Pérdida de credibilidad en la entidad.</t>
  </si>
  <si>
    <t>Seguimiento ejecución plan de adquisiciones
Guía Procedimiento Contractual Colombia Compra Eficiente, Manuales, Procedimientos y Formatos del Sistema Integrado de Gestión y  Normatividad vigente</t>
  </si>
  <si>
    <t>Iniciar la investigación disciplinaria, fiscal o remitir a las instancias correspondientes para el proceso penal.</t>
  </si>
  <si>
    <t xml:space="preserve">Seguimiento mensual de los procesos de contratación con líderes de proceso,  coordinadores de grupo y oficina asesora de Planeación </t>
  </si>
  <si>
    <t>Jefe Oficina Asesora de Planeación
Jefe Oficina Asesora Jurídica</t>
  </si>
  <si>
    <t>Actas de Reunión y Listas de asistencia</t>
  </si>
  <si>
    <r>
      <rPr>
        <b/>
        <sz val="12"/>
        <color theme="1"/>
        <rFont val="Arial"/>
        <family val="2"/>
      </rPr>
      <t xml:space="preserve">1 reunión: </t>
    </r>
    <r>
      <rPr>
        <sz val="12"/>
        <color theme="1"/>
        <rFont val="Arial"/>
        <family val="2"/>
      </rPr>
      <t xml:space="preserve">El 31 de enero se revisó y aprobó el plan de adquisiciones con el Comité Institucional de Gestión y Desempeño
</t>
    </r>
    <r>
      <rPr>
        <b/>
        <sz val="12"/>
        <color theme="1"/>
        <rFont val="Arial"/>
        <family val="2"/>
      </rPr>
      <t xml:space="preserve">2 reunión: </t>
    </r>
    <r>
      <rPr>
        <sz val="12"/>
        <color theme="1"/>
        <rFont val="Arial"/>
        <family val="2"/>
      </rPr>
      <t xml:space="preserve">El 13 de marzo se realizó la primera reunión de seguimiento a la ejecución del plan de adquisiciones con los líderes y coordinadores de proceso </t>
    </r>
  </si>
  <si>
    <t>(1) Reunión del mes de enero en el Comité Institucional de Gestión y Desempeño
(2) Reunión: 13 de marzo con líderes de proceso y coordinadores de grupos de trabajo</t>
  </si>
  <si>
    <t xml:space="preserve">Se adelantaron dos reuniones para la revisión de la ejecución del plan de adquisiciones los dias 11 y 12 de mayo y el 28 de julio de 2020. </t>
  </si>
  <si>
    <t>2 Reuniones realizadas</t>
  </si>
  <si>
    <t xml:space="preserve">Durante los meses de septiembre a diciembre se adelantaron 8 reuniones de seguimiento a la ejecución del plan de adquisiciones y  procesos de contratación con líderes de proceso,  coordinadores de grupo y oficina asesora de Planeación </t>
  </si>
  <si>
    <t>8 Reuniones realizadas</t>
  </si>
  <si>
    <t xml:space="preserve">Inobservancia o inaplicabilidad de los procedimientos o requisitos legales establecidos para la celebración de contratos. </t>
  </si>
  <si>
    <t>Adelantar (2) capacitaciones durante el año 2020, dirigidas a los funcionarios que ejerceran labores de supervisión de los contratos en las diferentes etapas contractuales
Revisión de los procedimientos y requisitos legales establecidos para la celebración de contrato por parte de los servidores públicos que conforman el proceso</t>
  </si>
  <si>
    <t>Oficina asesora Jurídica</t>
  </si>
  <si>
    <t>Número de capacitaciones ejecutadas/Número de capacitaciones planeadas
Número de procedimientos revisados</t>
  </si>
  <si>
    <t>No se ha iniciado</t>
  </si>
  <si>
    <t xml:space="preserve">Las capacitaciones dirigidas a los supervisores se tienen programadas para el último cuatrimestre del año 
Se actualizó el procedimiento ETAPA PRE-CONTRACTUAL - CONTRATACION DE MINIMA CUANTIA  y se tiene pensado elaborar uno relacionado con "Tienda Virtual" </t>
  </si>
  <si>
    <t xml:space="preserve">Jefe Oficina Asesora Jurídica </t>
  </si>
  <si>
    <t>1 Procedimiento actualizado</t>
  </si>
  <si>
    <t xml:space="preserve">Se adelantaron dos capacitaciones durante el último cuatrimestre del año 2020 dirigidas a los funcionarios que ejercen labores de supervisión de los contratos en las diferentes etapas contractuales:
28 de agosto: Anáñlisis del sector, estudios previos y riesgos 
4 de septiembre: Supervisión de contratos y SECOP
Durante el cuatrimestre no se actualizó ningún documento del SIG
</t>
  </si>
  <si>
    <t>2 capacitaciones adelantadas</t>
  </si>
  <si>
    <t xml:space="preserve">Proveer y controlar los recursos presupuestales, financieros y contables para el cumplimiento de los objetivos institucionales. </t>
  </si>
  <si>
    <t xml:space="preserve">Falta de revisión de las solicitudes y expedición de CDP y RP </t>
  </si>
  <si>
    <t>SIIF
WEB SAFI</t>
  </si>
  <si>
    <t>Realizar registros de CDPs ó RPs que no estén de acuerdo a las solicitudes realizadas o que no cuenten con autorización del ordenador del gasto con el propósito de beneficiarse personalmente o  a terceros para agilizar o demorar el pago.</t>
  </si>
  <si>
    <t>1. Investigaciones disciplinarias; fiscales y/o penales
2. Demandas por parte de contratistas o proveedores
3. Gastos adicionales no contemplados presupuestalmente
4. Generación de hechos cumplidos</t>
  </si>
  <si>
    <t xml:space="preserve">Revisión solicitudes  de CDP y RP por parte de la Coordinación de Financiera 
</t>
  </si>
  <si>
    <t xml:space="preserve">1. Reporte a los organos de control y a la Secretaria de Transparencia.
2.Terminacion unilateral del contrato de prestación de servicios en el caso de los contratistas.
</t>
  </si>
  <si>
    <t>Enero de 2020</t>
  </si>
  <si>
    <t xml:space="preserve">
Revisar el 100% de los soportes  y respectivas autorizaciones para la expedición de los CDP y RP por parte del funcionario con funciones de presupuesto y posteriormente por la coordinación de Financiera 
</t>
  </si>
  <si>
    <t>Coordinadora Administrativa y Financiera</t>
  </si>
  <si>
    <t>Documento CDP
Documento RP</t>
  </si>
  <si>
    <t>Número de CDP y RP revisados</t>
  </si>
  <si>
    <t xml:space="preserve"> 
Se revisaron los soportes y respectivas autorizaciones para la expedición de los 116 CDP y RP expedidos de enero a abril de 2020 por parte del  funcionario con funciones de presupuesto y posteriormente por la coordinación de Financiera
</t>
  </si>
  <si>
    <t>116 CDP y RP revisados</t>
  </si>
  <si>
    <t xml:space="preserve"> Se revisaron los soportes y respectivas autorizaciones para la expedición de los 57 CDP y 70 RPs expedidos de mayo  a agosto  de 2020 por parte del  funcionario con funciones de presupuesto y posteriormente por la coordinación de Financiera
</t>
  </si>
  <si>
    <t>57 CDP y 70 RP revisados</t>
  </si>
  <si>
    <t xml:space="preserve"> Se revisaron  por parte del  funcionario con funciones de presupuesto y posteriormente por la coordinación de Financiera
los soportes (Estudio previo revisado por la Oficina Aseora Jurídica y Formato de solicitud de CDP) para la expedición de los 81 CDP tramitados de septiembre a diciembre de 2020. Estios vienen aprobados previamente via correo electrónico por parte del Ordenador del Gasto. 
En relación con los 78 RP, estos son solicitados por la Oficina Asesora Jurídica, quienes adjuntan los respectivos soportes (Contrato, RUT del Contratista y Cuenta Bancaria del contratista) que son revisados así mismo por Administrativa y Financiera</t>
  </si>
  <si>
    <t>81 CDP revisados
78 RP revisados</t>
  </si>
  <si>
    <t>Debilidad en las verificaciones, asignación de códigos, soportes  y firmas en los trámites de las operaciones financieras</t>
  </si>
  <si>
    <t xml:space="preserve">Código de clasificación para cada ejecución de gasto
Correos electróncios por parte del ordenador del Gasto
Acto administrativo que  soporta los traslados presupuestales firmado y legalizado por Dirección General  </t>
  </si>
  <si>
    <t xml:space="preserve">Asignar un código de clasificación para cada objeto de gasto
Correo electrónico por parte del ordenador del gasto
Elaborar acto administrativo que soporte los traslados presupuestales el cual debe estar firmado por Dirección General  </t>
  </si>
  <si>
    <t>Plan de adquisiciones donde figura el código de clasificación de cada objeto de gasto
Correos electrónicos
Resolución o acuerdo</t>
  </si>
  <si>
    <r>
      <rPr>
        <sz val="12"/>
        <color rgb="FF7030A0"/>
        <rFont val="Arial"/>
        <family val="2"/>
      </rPr>
      <t xml:space="preserve">
</t>
    </r>
    <r>
      <rPr>
        <sz val="12"/>
        <color theme="1"/>
        <rFont val="Arial"/>
        <family val="2"/>
      </rPr>
      <t>Plan de adquisiciones donde figura el código de clasificación de cada objeto de gasto
Correos electrónicos por parte del ordenador del Gasto
Número de Resoluciónes o acuerdos</t>
    </r>
  </si>
  <si>
    <t>Todos los contratos cuentan con un código de clasificación  en el plan de adquisiciones y al hacer el pago en SIIF
Correos electrónicos por parte del ordenador del Gasto
Se elaboraron 6 Resoluciones para los traslados presupuestales las cuales están firmadas por Dirección General  
Se han elaborado dos circulares donde figuran modificaciones al plan de adquisiciones</t>
  </si>
  <si>
    <t xml:space="preserve"> 1 Plan de adquisiciones donde figura el código de clasificación de cada objeto de gasto
Correos electrónicos de autorización para expedir CDP de todos los contratos tramitados
6 Resoluciónes de traslado elaboradas 
2  Circulares elaboradas</t>
  </si>
  <si>
    <t xml:space="preserve">Todos los contratos cuentan con un código de clasificación  en el plan de adquisiciones y al hacer el pago en SIIF
Las obligaciones se aprueban con correos electrónicos enviados por el Ordenador del Gasto 
Se elaboraron 5  Resoluciones y 3 Acuerdos para realizar  los traslados presupuestales los cuales están firmados por Dirección General  
</t>
  </si>
  <si>
    <t xml:space="preserve"> 1 Plan de adquisiciones donde figura el código de clasificación de cada objeto de gasto
727 Obligaciones 
5  Resoluciónes de traslado elaboradas 
3 Acuerdos </t>
  </si>
  <si>
    <t>Concentración de autoridad o influencia de terceros</t>
  </si>
  <si>
    <t xml:space="preserve">Perfiles de usuario a los funcionarios y contratistas en el sistema de información SIIF </t>
  </si>
  <si>
    <t xml:space="preserve">
Definir perfiles de usuario y segregación de funciones para el Sistema de Información Financiera para la presente vigencia </t>
  </si>
  <si>
    <t>Formato Creación de usuario SIIF
Correo electrónico</t>
  </si>
  <si>
    <t>Número de formatos de creación de usuario SIIF tramitados
Número de Correos electrónicos enviados</t>
  </si>
  <si>
    <r>
      <t xml:space="preserve">
Se realizó el trámite para la ampliación de vigencia del perfil de usuario a la funcionaria con funciones de presupuesto.
</t>
    </r>
    <r>
      <rPr>
        <sz val="12"/>
        <color rgb="FFFF0000"/>
        <rFont val="Arial"/>
        <family val="2"/>
      </rPr>
      <t xml:space="preserve"> </t>
    </r>
  </si>
  <si>
    <t>(1) Correo electrónico
(1) Formato de creación de usuario SIIF</t>
  </si>
  <si>
    <r>
      <t xml:space="preserve">Para las vacaciones de la funcionaria con funciones de presupuesto (Junio de 2020) se realizó el trámite de asignación de perfiles de presupuesto para la contratista con funciones de auxiliar financiero.  Dichos perfiles se retiraron cuando la funcionaria titular ingreso de vacaciones
</t>
    </r>
    <r>
      <rPr>
        <sz val="12"/>
        <color rgb="FFFF0000"/>
        <rFont val="Arial"/>
        <family val="2"/>
      </rPr>
      <t xml:space="preserve"> </t>
    </r>
  </si>
  <si>
    <t>La servidora pública con funciones de presupuesto es la única que cuenta con perfiles y roles para la modificación del presupuesto</t>
  </si>
  <si>
    <t>(1)  usuario con perfiles de presupuesto asignado</t>
  </si>
  <si>
    <t>Asistencia Técnica</t>
  </si>
  <si>
    <t xml:space="preserve">Brindar asistencia técnica a entidades públicas y privadas que contribuya a la atención de la población con discapacidad visual así como brindar herramientas que favorezcan su interlocución en espacios de participación. </t>
  </si>
  <si>
    <t>Desconocimiento del código de integridad</t>
  </si>
  <si>
    <t>Utilizar los recursos (tiquetes aéreos, terrestres, viáticos) destinados para una comisión para beneficio propio o de terceros</t>
  </si>
  <si>
    <t xml:space="preserve">1. Investigaciones disciplinarias; fiscales y/o penales.
2. Afectación de la imagen institucional
</t>
  </si>
  <si>
    <t>4.Mayor</t>
  </si>
  <si>
    <t>Extremo</t>
  </si>
  <si>
    <t xml:space="preserve">Código de integridad 
</t>
  </si>
  <si>
    <t>Mayo de 2020</t>
  </si>
  <si>
    <t>Julio  de 2020</t>
  </si>
  <si>
    <t xml:space="preserve">
Asegurar  la participación de los servidores públicos y contratistas del proceso de asistencia  técnica en el curso de Integridad y lucha contra la Corrupción que adelanta el DAFP </t>
  </si>
  <si>
    <t>Coordinadores de los grupos de trabajo de subdirección</t>
  </si>
  <si>
    <t>Certificados de participación en el curso</t>
  </si>
  <si>
    <t>Número de servidores  de asistencia técnica que participaron en el curso/Numero total de servidores del proceso</t>
  </si>
  <si>
    <t xml:space="preserve">Se revisa y actualiza el impacto del riesgo 
Se modifica el control ya que la apropiación depende de cada persona 
15  servidores públicos y 2 contratistas del proceso de asistencia  técnica participaron en el curso de Integridad y lucha contra la Corrupción que adelanta el DAFP </t>
  </si>
  <si>
    <t>15 servidores y 2 contratistas que participaron en el curso (17)/ 22 servidores y contratistas que hacen parte del proceso de asistencia técnica</t>
  </si>
  <si>
    <t xml:space="preserve"> 2 servidores públicos y 4 contratistas del proceso de asistencia  técnica participaron durante el último cuatrimestre  en el curso de Integridad y lucha contra la Corrupción que adelanta el DAFP </t>
  </si>
  <si>
    <t>2 servidores y 4 contratistas que participaron en el curso / Servidores y contratistas que hacen parte del proceso de asistencia técnica</t>
  </si>
  <si>
    <t>Incumplimiento de los procedimientos establecidos para el desarrollo de una comisión</t>
  </si>
  <si>
    <t>1. Procedimientos establecidos dentro del Sistema Integrado de Gestión para el desarrollo de una comisión
2. Revisión y aprobación del plan de trabajo por parte del coordinador de grupo y de subdirección  técnica
3. Revisión y aprobación de la Resolución  de Comisión por parte de Secretaría General y Dirección General</t>
  </si>
  <si>
    <t>Asegurar que el 100% de los informes de comisión contengan lo establecido en los procedimientos (original de la permanencia firmada por autoridad competente, formato de pago de taxi, colillas de los transportes intermunicipal y tiquetes aéreos)  según sea pertinente</t>
  </si>
  <si>
    <t>Informe de comisión con (original de la permanencia firmada por autoridad competente, formato de pago de taxi, colillas de los transportes intermunicipal y tiquetes aéreos)  según sea pertinente</t>
  </si>
  <si>
    <t>Número de informes con (original de la permanencia firmada por autoridad competente, formato de pago de taxi, colillas de los transportes intermunicipal y tiquetes aéreos)  según sea pertinente</t>
  </si>
  <si>
    <t xml:space="preserve">
No se han iniciado comisiones debido la emergencia sanitaria</t>
  </si>
  <si>
    <t xml:space="preserve">
No se han iniciado comisiones debido la emergencia sanitaria
No se incluye la evidencia de la entrega  y recibo a satisfacción del material especializado en las actividades asociadas al control, ya que  el riesgo de venta de material esta resuelto con el sello de "Prohibida su venta". Sin embargo, se analiza y se considera pertinente sacarlo del riesgo. </t>
  </si>
  <si>
    <t xml:space="preserve">
No se han realizado comisiones por parte del proceso de asistencia técnica debido la emergencia sanitaria
</t>
  </si>
  <si>
    <t>No se cuenta con un registro de las comisiones realizadas que contenga información  verificada con el proceso Administrativo</t>
  </si>
  <si>
    <t>Excel de las comisiones adelantadas por parte de la Secretaria de Subdirección</t>
  </si>
  <si>
    <t>Registrar cada dos meses en el excel que se lleva de las comisiones, la relación de tiquetes aéreos utilizados mensualmente, para cotejarlos con los desplazamientos del Área Misional  con la información que suministre la Oficina Administrativa y Financiera</t>
  </si>
  <si>
    <t>Secretaria de Subdireción</t>
  </si>
  <si>
    <t>Excel de Comisiones</t>
  </si>
  <si>
    <t>Número de comisiones registradas y cotejadas con el proceso Administrativo</t>
  </si>
  <si>
    <t xml:space="preserve">
No se han iniciado comisiones debido la emergencia sanitaria
Se revisa la valoración de los controles en relación con la detección y oportunidad que aporta el control "Excel de las comisiones adelantadas por parte de la Secretaria de Subdirección"</t>
  </si>
  <si>
    <t>Unidades Productivas</t>
  </si>
  <si>
    <t xml:space="preserve">Producir y comercializar material especializado requerido por entidades públicas, privadas, personas ciegas y con baja visión contribuyendo con el acceso a la información de las personas con discapacidad visual.
</t>
  </si>
  <si>
    <t xml:space="preserve">No se cuenta con un registro confiable del dinero que ingresa y permanece en la Tienda producto de las ventas diarias 
</t>
  </si>
  <si>
    <t>WEB SAFI</t>
  </si>
  <si>
    <t xml:space="preserve">Hurto, pérdida o uso indebido de recursos de productos de La Tienda INCI, materias primas,  insumos utilizados en el proceso productivo y material o producto terminado de La Imprenta;  para beneficio personal o de terceros
</t>
  </si>
  <si>
    <r>
      <t>1. P</t>
    </r>
    <r>
      <rPr>
        <sz val="12"/>
        <rFont val="Arial"/>
        <family val="2"/>
      </rPr>
      <t>érdida de elementos, productos o materias primas</t>
    </r>
    <r>
      <rPr>
        <sz val="12"/>
        <color theme="1"/>
        <rFont val="Arial"/>
        <family val="2"/>
      </rPr>
      <t xml:space="preserve">
2. Investigaciones disciplinarias; fiscales y/o penales.
3. Detrimento Patrimonial</t>
    </r>
  </si>
  <si>
    <t>Formato de Consignación" del dinero obtenido producto de las ventas diarias en la Tienda para que el  mensajero de la entidad realice la consignación en el banco</t>
  </si>
  <si>
    <t>Abril de 2020</t>
  </si>
  <si>
    <t xml:space="preserve">Actualizar el Formato Planilla diaria de ventas
Elaborar el  Formato para la identificación de las consignaciones diarias de los documentos de recaudo realizados en la Tienda
</t>
  </si>
  <si>
    <t>Coordinadora Unidades productivas</t>
  </si>
  <si>
    <t>Formatos</t>
  </si>
  <si>
    <t>Número de formatos elaborados y/o actualizados</t>
  </si>
  <si>
    <t xml:space="preserve">Se realizó la actualización del Formato Planilla diaria de ventas
Se elaboró el Formato para la identificación de las consignaciones diarias de los documentos de recaudo realizados en la Tienda
Se elaboró el Formato para la identificación de ingresos mensuales de las unidades productivas a la cuenta bancaria de la entidad </t>
  </si>
  <si>
    <t xml:space="preserve">(3) Formatos elaborados y actualizados </t>
  </si>
  <si>
    <t>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Por error se reportó el siguiente formato en el mes de abril " Formato para la identificación de ingresos mensuales de las unidades productivas a la cuenta bancaria de la entidad", esta información se consigna en el formato "Formato de relación de ingresos de La Tienda INCI  Código: SDT-120-FM-396" diariamente</t>
  </si>
  <si>
    <t>2 Formatos elaborados, actualizados y en uso</t>
  </si>
  <si>
    <t xml:space="preserve">Los formatos se están diligenciando correctamente y cada vez se registra ingreso de dinero en la cuenta de la entidad, se envía la planilla diaria de ventas junto con el formato de relación de ingresos con las respectivas legalizaciones de ventas tanto de la imprenta como de la tienda para seguimiento y control a financiera.
</t>
  </si>
  <si>
    <t>El proceso de costeo se realiza de forma manual</t>
  </si>
  <si>
    <t xml:space="preserve">
Información de costos registrada en el formato de orden de producción, el formato de cotización y formato de orden de compra</t>
  </si>
  <si>
    <t xml:space="preserve">Realizar la adquisición de un software para el proceso productivo de la imprenta  que permita analizar el valor del costo de producción 
Elaborar el formato para la identificación de ingresos mensuales de las unidades productivas a la cuenta bancaria de la entidad </t>
  </si>
  <si>
    <t>Software 
Formato</t>
  </si>
  <si>
    <t>Software de costeo de la producción adquirido y
Formato elaborado</t>
  </si>
  <si>
    <t>Se elaboró el Formato para la identificación de ingresos mensuales de las unidades productivas a la cuenta bancaria de la entidad 
Se estan estudiando las propuestas para definir el software de costeo de la producción que se va a adquirir</t>
  </si>
  <si>
    <t>(1) Formato elaborado</t>
  </si>
  <si>
    <t xml:space="preserve">Se modifica la valoración de los controles en relación con la oportunidad que se ejecuta el control y lo que se desarrolla ayuda a prevenir el riesgo
1. Se realizó la adquisición del software para el proceso productivo de la imprenta  a través del contrato No 068 de 2020 y se esta avanzando en la capacitación para la implementación del mismo
2. Por error se reportó el siguiente formato en el mes de abril " Formato para la identificación de ingresos mensuales de las unidades productivas a la cuenta bancaria de la entidad", esta información se consigna en el formato "Formato de relación de ingresos de La Tienda INCI  Código: SDT-120-FM-396" diariamente
</t>
  </si>
  <si>
    <t>1 Softaware adquirido y en implementación
1 Formato elaborado y en uso</t>
  </si>
  <si>
    <t>1. Se está trabajando en la parametrización de la información en el software, elcual debe estar lista para inicios del mes de febrero de 2020. 
2. El "Formato de relación de ingresos de La Tienda INCI  Código: SDT-120-FM-396" se está diligenciado diariamente por parte de la persona encargada de la Tienda INCI</t>
  </si>
  <si>
    <t xml:space="preserve"> No existe suficiente espacio en la bodega principal para almacenar los productos terminados de la Imprenta
</t>
  </si>
  <si>
    <t xml:space="preserve">
Inventario mensual de los productos terminados almacenados  en la bodega de la imprenta y conciliación o verificación de diferencias. </t>
  </si>
  <si>
    <t>Gestionar con la coordinación de Administrativa y Financiera un espacio seguro para el almacenamiento de los productos de la Tienda y del material de La Imprenta.
Realizar mensualmente inventario y conciliar o verificar diferencias.</t>
  </si>
  <si>
    <t>Acta o correo electrónico</t>
  </si>
  <si>
    <t>Número de reuniones realizadas.
Inventario realizado y conciliado / 12</t>
  </si>
  <si>
    <t>Se valora de nuevo la calificación del control en relación con las actividades que se desarrollan en el control, ya que los  inventarios detectan pérdidas de elementos y en relación con la solución oportuna ya que la pérdida de los bastones no se ha solucionado 
1. No se ha gestionado con la coordinación de Administrativa y Financiera un espacio seguro para el almacenamiento de los productos de la Tienda y del material de La Imprenta.
2. Se realizaron inventarios en junio, julio y agosto encontrando diferencias en bastones para lo cual se contactó al proceso administrativo ( Correo electrónico del 5 de agosto). 
Esta situación se encuentra en revisión para poder tramitar la solución. 
Durante el mes de mayo no se realizó inventario dada la cuarentena decretada para La Localidad de Santa Fé en la cual se encuentra unicado el INCI</t>
  </si>
  <si>
    <t xml:space="preserve">3 inventarios realizados </t>
  </si>
  <si>
    <t xml:space="preserve">1. Se realizó la entrega de los productos terminados al área  Administrativa y Financiera los días 26 de agosto, 13 de noviembre, 16 de noviembre, 18 de noviembre y 16 de diciembre de 2020; quien dispuso de un espacio seguro para el almacenamiento de los productos de la Imprenta.
2. Se realizaron inventarios en septiembre, octubre, noviembre  y diciembre encontrando diferencias en bastones, el 4 de enero de 2021 se envía correo a secretaria general y   al proceso administrativo notificando la situación.
</t>
  </si>
  <si>
    <t xml:space="preserve">4 inventarios realizados </t>
  </si>
  <si>
    <t>En el momento del traslado de la mercancia de la bodega a la Tienda no existen los suficientes controles para supervisar el número total de los productos que ingresan</t>
  </si>
  <si>
    <t>Conteo del material solicitado en el almacén - bodega central, en compañía y supervisión de los almacenistas y persona encargada de la atención en la Tienda INCI o de la Imprenta</t>
  </si>
  <si>
    <t xml:space="preserve">
Gestionar con la coordinación de Administrativa y Financiera la entrega en La Tienda INCI de los productos para evitar traslados desde el Almacén</t>
  </si>
  <si>
    <t xml:space="preserve">1. Se gestionó a través de correo electrónico con la coordinación de Administrativa y Financiera la entrega en La Tienda INCI de los productos para evitar traslados desde el Almacén de lo cual hasta el momento no se ha llegado a un acuerdo.
2. Se documentó dentro del procedimiento de La Tienda  SDT-120-PD-350 Vigencia 23/07/2020 una política de operación relacionada con la entrega de los productos por parte del Almacén así: 
"INVENTARIO: 
• Las solicitudes a almacén de productos se realizarán los días viernes, con la finalidad que sean entregadas por el encargado del Almacén los días martes (con excepciones autorizadas por el coordinador del proceso de unidades productivas), estas deben ser aprobadas por el coordinador del proceso de unidades productivas, el Subdirector Técnico y el Secretario General." </t>
  </si>
  <si>
    <t>2 Correos electrónicos para gestionar con la coordinación de Administrativa y Financiera la entrega en La Tienda INCI de los productos para evitar traslados desde el Almacén</t>
  </si>
  <si>
    <t>Se tomó la decisión desde la Coordinación de Unidades Productivas de realizar el acompañamiento a la persona encargada de la Tienda INCI para recibir los elementos en el almacen general con una persona de la imprenta, quien se encargará de ayudar a trasladar los elementos solicitados.</t>
  </si>
  <si>
    <t>Informática y Tecnología</t>
  </si>
  <si>
    <t>Gestionar  los recursos de las tecnologías de la información y comunicaciones para soportar las operaciones institucionales en un marco de confidencialidad, disponibilidad e integridad de la información mediante la administracion de la plataforma tecnológica institucional y la prestacion del soporte tecnico requerido</t>
  </si>
  <si>
    <t>Accesibilidad a los sistemas de información por parte de personas no autorizadas</t>
  </si>
  <si>
    <t>Bases de datos</t>
  </si>
  <si>
    <t>Recibir o solicitar cualquier dádiva o beneficio a nombre propio o de terceros por hurtar, o entregar Información reservada o clasificada en la gestión de la plataforma - SGSI</t>
  </si>
  <si>
    <t>1. Afectación del desempeño de los procesos
2. Demandas en contra de la Entidad
3. Pérdida de identidad
4. Investigaciones disciplinarias; fiscales y/o penales.</t>
  </si>
  <si>
    <t xml:space="preserve">Claves de acceso para ingresar a los sistemas de información de acuerdo con roles y perfiles por cargos </t>
  </si>
  <si>
    <r>
      <rPr>
        <sz val="12"/>
        <rFont val="Arial"/>
        <family val="2"/>
      </rPr>
      <t>Definir roles y perfiles por cargos en los sistemas de información asegurándose de e</t>
    </r>
    <r>
      <rPr>
        <sz val="12"/>
        <color theme="1"/>
        <rFont val="Arial"/>
        <family val="2"/>
      </rPr>
      <t xml:space="preserve">stablecer una adecuada segregación de funciones para garantizar la integridad de los sistemas de información.
</t>
    </r>
  </si>
  <si>
    <t xml:space="preserve">Correo electrónico o Comunicación Oficial </t>
  </si>
  <si>
    <t>Número de roles y perfiles definidos de acuerdo con las funciones</t>
  </si>
  <si>
    <t>Internamente: Se difinieron los roles en el Directorio Activo (brinda acceso a los usuarios por perfil a la Red del INCI, equipos computo, aplicativos, licencias, internet, impresion escaneado)
Externo: se definieron los roles y perfiles uso SIIF.</t>
  </si>
  <si>
    <t>Roles y Perfiles asignados a cada usuario (Directorio Activo y SIIF)</t>
  </si>
  <si>
    <t>Internamente: Se inició el proceso contractual para el mantenimiento del Directorio Activo (Contrato No 064 de 2020) que permite mantener el acceso a los usuarios por perfil a la Red del INCI, equipos computo, aplicativos, licencias, internet, impresion escaneado)
Externo: Se atendieron las solicitudes del grupo de Administrativa y Financiera para definir los roles y perfiles de la persona contratista para el uso del SIIF y revisión a los perfiles de un servidor público del proceso Administrativo.</t>
  </si>
  <si>
    <t>Externo: 2 Roles y perfiles asignados</t>
  </si>
  <si>
    <t>Internamente: Se continúa con la ejecución del contractual para el mantenimiento del Directorio Activo (Contrato No 064 de 2020) que permite mantener el acceso a los usuarios por perfil a la Red del INCI, equipos computo, aplicativos, licencias, internet, impresion escaneado. 
Externamente: De acuerdo con las necesidades del grupo de Administrativa y Financiera se definieron los roles y perfiles de los usuarios de SIIF 
Se realizó un ajuste con el usuario de tesorería</t>
  </si>
  <si>
    <t xml:space="preserve">2 Roles y perfiles asignados (Auxiliar financiero y tesorerÍa) </t>
  </si>
  <si>
    <t>Falta de verificación de vulnerabilidades de la plataforma TICs</t>
  </si>
  <si>
    <t>Política de seguridad y privacidad de  la información de la Entidad
Procedimientos del Sistema Integrado de Gestión y la normatividad vigente</t>
  </si>
  <si>
    <t>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mecanismo para verificar la aplicación de la Política de seguridad y privacidad de  la información 
Revisar y actualizar los procedimientos del proceso Informática y Tecnología</t>
  </si>
  <si>
    <t>Reporte de verificación
Mecanismo para verificar la aplicación de la Política de Seguridad y privacidad de la Información de la Entidad implementado</t>
  </si>
  <si>
    <t>Numero de verificaciones realizadas / Número de verificaciones trimestrales planeadas (4)
(1) Mecanismo implementado  para verificar la aplicación de la Política de Seguridad y privacidad de la Información de la Entidad</t>
  </si>
  <si>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</si>
  <si>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 xml:space="preserve">(1) Verificación realizada </t>
  </si>
  <si>
    <t>30 de agosto de 2020
5 de octubre</t>
  </si>
  <si>
    <t>´- Se inició el proceso contractual para el soporte del firewall y para la renovación de las licencias mediante contratos No 062 y 063 de 2020 para dar continuidad a la verificación periódica del mismo (dispositivo previene ataques ciberneticos) y del Directorio Activo (roles y perfiles usuarios Interno y externo) 
´- Se continúa la verificación mensual mediante back up de servidores y maquinas virtuales, que se depositan en la San.
´- Se continúa reportando las novedades entre las cuales se encuentran: mantenimientos, desconfiguración, daños, cortes de energía que afecten el Sistema de Seguridad de la Información.
- Se continúa atendiendo las sugerencias del Centro Cibernético Policial, el Comando Conjunto Cibernético, el Call Cert y CSIRT de Gobierno: "Entidades encargadas de la Ciberseguridad" 
- Se esta definiendo el acto administrativo a través del cual se actualizará el documento "Política de Seguridad y Privacidad de la Información"
Estan en proceso de actualización los documentos del SIG</t>
  </si>
  <si>
    <t>4 Acciones de verificación realizadas
(1) Mecanismo implementado  para revisar la Política de Seguridad y privacidad de la Información de la Entidad</t>
  </si>
  <si>
    <t xml:space="preserve">Procesos de verificación realizados: 
1. Ejecución del proceso contractual para el soporte del firewall y para la renovación de las licencias mediante contratos No 062 y 063 de 2020 para dar continuidad a la verificación periódica del mismo (dispositivo previene ataques ciberneticos) y del Directorio Activo (roles y perfiles usuarios Interno y externo) 
2. Se continúa la verificación mensual mediante back up de servidores y maquinas virtuales, que se depositan en la San.
´3. Se continúa reportando las novedades entre las cuales se encuentran: mantenimientos, desconfiguración, daños, cortes de energía que afecten el Sistema de Seguridad de la Información.
4. Se continúan atendiendo las sugerencias del Centro Cibernético Policial, el Comando Conjunto Cibernético, el Call Cert y CSIRT de Gobierno: "Entidades encargadas de la Ciberseguridad" 
- Se definió que antes de reorganizar el documento "Política de Seguridad y Privacidad de la Información" se trabajará en el Modelo de Seguridad y Privacidad de la Información
Se actualizó la caracterización, los procedimientos y un formato que hacen parte del proceso de informática y tecnología. </t>
  </si>
  <si>
    <t>4 Acciones de verificación realizadas
1 Documento "MSPI" en revisión
1 caracterización de proceso actualizada 
3 procedimientos actualizados 
1 Formato ajustado</t>
  </si>
  <si>
    <t>Gestión humana</t>
  </si>
  <si>
    <t>Falta de apropiación y aplicación del procedimiento de situaciones administrativas , el instructivo de selección y provisión de empleos y la normatividad vigente en los procesos de selección</t>
  </si>
  <si>
    <t>Posibilidad de recibir o solicitar cualquier dádiva o beneficio a nombre propio o de terceros con el fin de favorecer a alguien con un nombramiento, encargos, incentivos u otros beneficios laborales.</t>
  </si>
  <si>
    <t xml:space="preserve">1. Investigaciones disciplinarias; fiscales y/o penales.
2. Demandas
3.Reprocesos
4.Candidatos que no cumplen con las competencias establecidas
</t>
  </si>
  <si>
    <t>1. Estudio de perfil del empleo para verificar el cumplimiento de requisitos y los derechos preferenciales de Carrera Administrativa.
2. Lineamientos y procedimientos establecidos por el  Departamento de la Función Pública para cargos de libre nombramiento y remoción.
3. Procedimientos del Sistema Integrado de Gestión y la normatividad vigente</t>
  </si>
  <si>
    <t>1. Declarar insubsistencia de la persona nombrada
2. Iniciar proceso disciplinario</t>
  </si>
  <si>
    <t>Socializar los documentos (controles)  establecidos en el  procedimiento de situaciones administrativas y el instructivo de selección y provisión de empleos del Sistema Integrado de Gestión para los diferentes procesos de selección, nombramiento, incentivos  y demas normatividad vigente en la materia.
Establecer mecanismos de control para asegurar el cumplimiento de los lineamientos, directrices, procedimientos y normatividad en la materia y documentar su aplicación y verificación.</t>
  </si>
  <si>
    <t>Coordinadora Gestión Humana</t>
  </si>
  <si>
    <t>Documentos Sistema Integrado de Gestión Socializados
Mecanismos de control implementados
Documentación procesos de selección adelantados</t>
  </si>
  <si>
    <t xml:space="preserve">Número de documentos socializados
Número de mecanismos de control implementados
Número de procesos de selección adelantados de acuerdo con los procedimientos establecidos en  la normatividad vigente </t>
  </si>
  <si>
    <t>Se encuentran en revisión y ajuste los documentos que hacen parte del  proceso de gestión humana  dentro de los cuales se encuentra el instructivo de selección y provisión de empleos y el procedimiento de situaciones administrativas 
Se elaboró el formato de estudio de perfil con el fin de verificar que los candidatos al momento de ejercer el empleo si cumpla con los requisitos establecidos dentro de nuestro Manual de Funciones. 
Dicho formato es revisado por la Coordinadora del Proceso de Gestión Humana y aprobado por Secretaría General</t>
  </si>
  <si>
    <t>Coodinadora Gestión Humana</t>
  </si>
  <si>
    <t xml:space="preserve">1 formato como mecanismos de control implementado
3 servidores públicos vinculados en nombramiento provisional
</t>
  </si>
  <si>
    <t>Se encuentran en revisión y ajuste los documentos que hacen parte del  proceso de gestión humana  dentro de los cuales se encuentra el instructivo de selección y provisión de empleos y el procedimiento de situaciones administrativas 
El cuatrimestre pasado se reportó la elaboración del formato de estudio de perfil, el cual es revisado por la Coordinadora del Proceso de Gestión Humana y aprobado por Secretaría General</t>
  </si>
  <si>
    <t>Pendiente a 31 de diciembre</t>
  </si>
  <si>
    <t>Los certificados se hacen de forma manual y no tienen los filtros suficientes</t>
  </si>
  <si>
    <t>Posibilidad de recibir dádivas o beneficio con el fin de emitir un certificado laboral que no corresponda con la realidad.</t>
  </si>
  <si>
    <t xml:space="preserve">1. Investigaciones disciplinarias; fiscales y/o penales.
2. Demandas
3.Reprocesos
</t>
  </si>
  <si>
    <t>Alto</t>
  </si>
  <si>
    <t>Certificaciones generadas por servidor público encargado y revisión por parte de la coordinación del grupo</t>
  </si>
  <si>
    <t>4. Alto</t>
  </si>
  <si>
    <t>Alta</t>
  </si>
  <si>
    <t>Generar certificaciones por parte de la secretaria del proceso de gestión humana,  verificarlas por parte de la persona encargada de la nómina y revisarlas al final por parte de la coordinadora del grupo</t>
  </si>
  <si>
    <t>Coordinadora de Gestión Humana</t>
  </si>
  <si>
    <t>Certificaciones generadas  y revisadas por el profesional de nómina y la coordinadora del grupo</t>
  </si>
  <si>
    <t>Número de certificaciones generadas y revisadas por el profesional de nómina y la coordinadora del grupo</t>
  </si>
  <si>
    <t>Se generan las certificaciones por parte de la secretaria del proceso de gestión humana,  se verifican por parte de la persona encargada de la nómina y se revisan por parte de  la coordinadora del grupo</t>
  </si>
  <si>
    <t>21 Certificaciones elaboradas y revisadas 
 72 certificados expedidos para actualizar las  hojas de vida en SIGEP</t>
  </si>
  <si>
    <t>Una vez se actualicen los procedimientos del proceso de gestión humana se incluirá lo relacionado con: 
"Se generan las certificaciones por parte de la secretaria del proceso de gestión humana,  se verifican por parte de la persona encargada de la nómina y se revisan por parte de  la coordinadora del grupo"</t>
  </si>
  <si>
    <t xml:space="preserve">Debilidad en la parametrización del aplicativo
</t>
  </si>
  <si>
    <t>Recibir o solicitar cualquier dádiva o beneficio a nombre propio o de terceros con el fin de modificar las novedades de la nómina en beneficio propio o de un tercero.</t>
  </si>
  <si>
    <t>1. Investigaciones disciplinarias; fiscales y/o penales.
2. Demandas
3.Reprocesos</t>
  </si>
  <si>
    <t xml:space="preserve">
Parametrización del aplicativo de acuerdo con la normatividad vigente</t>
  </si>
  <si>
    <t>Julio de 2020</t>
  </si>
  <si>
    <t>Solicitar al proveedor de la nómina la parametrización que se esta utilizando para la liquidación de la nómina con el fin de identificar posibles inconsistencias que generen error en el proceso</t>
  </si>
  <si>
    <t>Correos electrónicos de solicitud de parametrización del aplicativo</t>
  </si>
  <si>
    <t>Número de correos electrónicos de solicitud de parametrización del aplicativo</t>
  </si>
  <si>
    <t xml:space="preserve">Se modifica el control 
Se solicita al proveedor la parametrización del aplicativo para la liquidación de la nómina cada vez que se presentan inconsistencias </t>
  </si>
  <si>
    <t>1 Correo electrónico enviado</t>
  </si>
  <si>
    <t xml:space="preserve">Se parametriza el aplicativo de nómina cada vez que se presentan inconvenientes; sin embargo teniendo en cuenta esta situación para el año entrante se analizá la posibilidad de cambiar el software </t>
  </si>
  <si>
    <t>Gestión humana
Asuntos Disciplinarios</t>
  </si>
  <si>
    <t>Manipulación de la información insumo de la investigación.</t>
  </si>
  <si>
    <t>NA</t>
  </si>
  <si>
    <t>Posibilidad de recibir dádivas o beneficios a nombre propio o de terceros por dilatar una investigación.</t>
  </si>
  <si>
    <t>Investigaciones disciplinarias; fiscales y/o penales</t>
  </si>
  <si>
    <t>Registros de las evidencias.</t>
  </si>
  <si>
    <t xml:space="preserve">Contar con las evidencias de la información relacionada con cada investigación disciplinaria </t>
  </si>
  <si>
    <t>Profesional Disciplinarios</t>
  </si>
  <si>
    <t>Documentos soporte de cada investigación</t>
  </si>
  <si>
    <t xml:space="preserve">Número de procesos con los documentos soporte correspondiente </t>
  </si>
  <si>
    <t xml:space="preserve">Se cuenta con las evidencias de todas las investigaciones disciplinarias que se llevan en el momento </t>
  </si>
  <si>
    <t>43 investigaciones activas con las evidencias correspondientes</t>
  </si>
  <si>
    <t>Gestión Jurídica</t>
  </si>
  <si>
    <t>Incumplimiento doloso de los procedimientos establecidos dentro del Sistema Integrado de Gestión y la normatividad Vigente</t>
  </si>
  <si>
    <t>EKOGUI</t>
  </si>
  <si>
    <t>Recibir o solicitar cualquier dádiva o beneficio a nombre propio o de terceros con el fin de manipular la información o incumplir los términos de los procesos.</t>
  </si>
  <si>
    <t>1. Investigaciones disciplinarias; fiscales y/o penales. 
2. Pérdida de credibilidad en la entidad.</t>
  </si>
  <si>
    <t>Procedimientos y documentos del Sistema Integrado de Gestión para la  asesoría, defensa  y Cobro Jurídico de la Entidad</t>
  </si>
  <si>
    <t>Agosto de 2020</t>
  </si>
  <si>
    <r>
      <t>Revisar los documentos y procedimientos del proceso de gestión jurídica que se encuentran en el Sistema Integrado de Gestión y la normatividad vigente</t>
    </r>
    <r>
      <rPr>
        <sz val="12"/>
        <color rgb="FFFF0000"/>
        <rFont val="Arial"/>
        <family val="2"/>
      </rPr>
      <t xml:space="preserve">
</t>
    </r>
  </si>
  <si>
    <t>Procedimientos SIG</t>
  </si>
  <si>
    <t>Número de procedimientos revisados</t>
  </si>
  <si>
    <r>
      <rPr>
        <sz val="12"/>
        <color rgb="FFFF0000"/>
        <rFont val="Arial"/>
        <family val="2"/>
      </rPr>
      <t xml:space="preserve">
</t>
    </r>
    <r>
      <rPr>
        <sz val="12"/>
        <rFont val="Arial"/>
        <family val="2"/>
      </rPr>
      <t>No se han adelantado acciones hasta el momento</t>
    </r>
  </si>
  <si>
    <r>
      <rPr>
        <sz val="12"/>
        <rFont val="Arial"/>
        <family val="2"/>
      </rPr>
      <t>No aplica</t>
    </r>
    <r>
      <rPr>
        <sz val="12"/>
        <color rgb="FFFF0000"/>
        <rFont val="Arial"/>
        <family val="2"/>
      </rPr>
      <t xml:space="preserve">
</t>
    </r>
  </si>
  <si>
    <t>Se revisaron y actualizaron: 
Caracterización de proceso Gestión Jurídica
Instructivo para actualizar el Normograma 
Procedimiento Identificación y Evaluación de Requisitos Legales y de otra índole</t>
  </si>
  <si>
    <t>Jefe Oficina Aesora Jurídica</t>
  </si>
  <si>
    <t>3 documentos actualizados</t>
  </si>
  <si>
    <t xml:space="preserve">Se elaboró el formato Ficha técnica de presentación de casos para estudio del Comité de Conciliación del INCI </t>
  </si>
  <si>
    <t xml:space="preserve">1 Formato elaborado
</t>
  </si>
  <si>
    <t>Evaluación y Mejoramiento Institucional</t>
  </si>
  <si>
    <t>Evaluar la efectividad del sistema de control interno del INCI mediante el seguimiento y medición de la eficiencia, eficacia y efectividad de la gestión institucional, los procesos, la ejecución de los planes, programas y proyectos, con el fin de generar recomendaciones que orienten y contribuyan al mejoramiento de la entidad, así como a su cumplimiento misional</t>
  </si>
  <si>
    <t>Ocultar hallazgos y/o resultados de las auditorías que impiden identificar prácticas irregulares o corruptas.</t>
  </si>
  <si>
    <t>Comunicación Interna</t>
  </si>
  <si>
    <t>Uso indebido de la información por parte del personal de control interno en beneficio personal o de terceros para emitir resultados de las evaluaciones distintos a la realidad.</t>
  </si>
  <si>
    <t>1. Incumplimiento normativo
2. No reportar actos de corrupción a los entes de control.
3. Sanciones disciplinarias.</t>
  </si>
  <si>
    <t xml:space="preserve">Estatuto de Auditoria, código de ética del auditor.
</t>
  </si>
  <si>
    <t xml:space="preserve">4. Mayor </t>
  </si>
  <si>
    <t xml:space="preserve">1. Reporte a los Órganos de control y a la Secretaria de Transparencia.
2.Terminacion unilateral del contrato de prestación de servicios en el caso de los contratistas.
3. Inactivación de usuarios y contraseñas utilizadas.
</t>
  </si>
  <si>
    <t>1. Socializar el código de ética y estatuto de auditoría al iniciar los contratos de los auditores y dejar registro de ello. Primer cuatrimestre
2. Firma de Acuerdo de confidencialidad en la realizaciòn de los trabajos de auditorìa y seguimiento realizados por el auditor. Segundo cuatrimestre.</t>
  </si>
  <si>
    <t xml:space="preserve">Acta socialización. 
</t>
  </si>
  <si>
    <t xml:space="preserve">Código de ética y estatuto de auditoría socializado con los auditores.
</t>
  </si>
  <si>
    <t>abril 30de 2020</t>
  </si>
  <si>
    <t>Estos documentos se encuentran en la carpeta pública SIG que es consultada permanentemente por los responsables de control interno. Hacen parte de los documentos de apoyo en cada auditoría realizada y se incluye en los Planes de Trabajo de las auditorías.
Pendiente suscripción del acta de socialización, se precisa que estos documentos son de conocimiento del personal de control interno. La suscripción del acta se incluyó como control en esta vigencia.</t>
  </si>
  <si>
    <t>Asesor de control  interno</t>
  </si>
  <si>
    <t xml:space="preserve">Un Código de ética y estatuto de auditoría socializado con los auditores.
</t>
  </si>
  <si>
    <t>1. Se revisa el riesgo. Se modifica el riesgo residual dado que en los riesgos de corrupcion no se aceptan, así como la valoración del impacto, que no disminuye.  
2. Se  firma de acta de socialización de estatuto de auditorìa y còdigo de ètica del auditor. 
3. Se propone acuerdo de confidencialidad en cada trabajo de auditoría a partir del segundo cuatrimestre el cual es firmado por la auditora para la auditoría del centro cultural que inició en el mes de agosto.</t>
  </si>
  <si>
    <t xml:space="preserve">Un Código de ética y estatuto de auditoría socializado con los auditores.
Un acuerdo de confidencialidad firmado en la auditoria realizada.
</t>
  </si>
  <si>
    <t>Personal vinculado al proceso sin las calidades profesionales y éticas requeridas.</t>
  </si>
  <si>
    <t xml:space="preserve">Proceso de Selección del personal de control interno por meritocracia </t>
  </si>
  <si>
    <t>1. Documentar el proceso de selección del personal de apoyo de control interno verificando cumplimiento de requisitos, y centificaciones entes de control.</t>
  </si>
  <si>
    <t>Documentos del contrato</t>
  </si>
  <si>
    <t>Contrato firmado con el cumplimiento de requisitos y verificación de certificacioines entes de control</t>
  </si>
  <si>
    <t>Se tiene carpeta digital y fisica de los documentos previos del contratos de verificación de requisitos y de certificacioiens entes de control.</t>
  </si>
  <si>
    <t xml:space="preserve">Un contrato firmado con el cumplimineto de requisitos
</t>
  </si>
  <si>
    <t>En este periodo no se contrataron nuevos auditores.</t>
  </si>
  <si>
    <t xml:space="preserve">N.A.
</t>
  </si>
  <si>
    <t>Falta de controles en el acceso y uso de la información por parte de los auditores o selección de procesos a evaluar sin priorizar</t>
  </si>
  <si>
    <t>1. Procedimientos de auditoría
2. Asignación de usuarios y contraseña para el acceso y uso de la información.
3. Requerimientos de información por canales institucionales por parte del auditor.</t>
  </si>
  <si>
    <t>1.  Aplicar los procedimientos de auditoría en cada ejercicio auditor. 
2. Asignar  usurios y contraseña para el acceso y uso de la información requerida por el auditor.
3. Realizar los requerimientos de información por canales institucionales por parte del auditor.</t>
  </si>
  <si>
    <t>Asesor de control interno y auditores</t>
  </si>
  <si>
    <t>Acuerdo de confiencialidad y de aplicación de herramientas de auditoría suscrigos</t>
  </si>
  <si>
    <t>1. Procedimientos aplicados
2. Usuarios y contraseñas asignados
3. Información solicitada por canales institucionales</t>
  </si>
  <si>
    <t>Se aplicaron los procedimientos de auditoría en la auditoríaproceso de gestión documental  Se verifica el cumplimiento de los procedimientos de auditoría en el informe preliminar y listas de chequeo.
Se asignaron usuarios y contraseñas para el acceso y uso de la información requerida por parte del auditor .
Toda la solicitud de información de los procesos de auditoría y seguimientos se realiza por medios oficiales y conductos regulares.</t>
  </si>
  <si>
    <t>1. Procedimiento de evaluación independiente aplicado
2. Siete (7) Usuarios y contraseñas asignados a los auditores (red, SIIF, WebSafi, EKOGUI, SIGEP, ORFEO, SECOP)
3. Un canal institucional (correo electrónico) a través del cual se solicita la información por parte del auditor.</t>
  </si>
  <si>
    <t>Se aplicó el procedimiento de Evaluación independiente para la ejecución de las actividades previstas en el Plan Anual de Auditoría en el segundo cuatrimestre. Se verifica su aplicación  en los informes Preliminares.
Se asignaron usuarios y contraseñas para el acceso y uso de la información requerida por parte del auditor .
Toda la solicitud de información de los procesos de auditoría y seguimientos se realiza por medios oficiales y conductos regulares.</t>
  </si>
  <si>
    <t>1. Dos (2) procedimientos aplicados: Evaluación independiente y Relación con entes de control.
2. Siete (7) Usuarios y contraseñas asignados a los auditores (red, SIIF, WebSafi, EKOGUI, SIGEP, ORFEO, SECOP)
3. Un canal institucional (correo electrónico) a través del cual se solicita la información por parte del auditor.</t>
  </si>
  <si>
    <t>Administrativo</t>
  </si>
  <si>
    <t xml:space="preserve">Falta de registro de los movimientos del inventario </t>
  </si>
  <si>
    <t>Posibilidad de recibir dádivas o beneficios a nombre propio o de terceros por la sustracción de bienes muebles de la Entidad.</t>
  </si>
  <si>
    <t xml:space="preserve">1. Investigaciones disciplinarias; fiscales y/o penales
</t>
  </si>
  <si>
    <t xml:space="preserve">Documento de solicitud, traslado o reintegro de bienes </t>
  </si>
  <si>
    <t>Registrar los movimientos de inventario en el aplicativo revisando que los elementos  coincidan con el formato de solicitud</t>
  </si>
  <si>
    <t xml:space="preserve">Documento original del primer inventario de cada año
</t>
  </si>
  <si>
    <t>Número de documentos del primer inventario de cada año y sus modificaciones elaborados</t>
  </si>
  <si>
    <t>Se registran los movimientos de inventario en el aplicativo revisando que los elementos  coincidan con el formato de solicitud</t>
  </si>
  <si>
    <t xml:space="preserve">Comprobantes de movimientos de Almacen  </t>
  </si>
  <si>
    <t>59 Comprobantes de movimientos de Almacen  durante el último cuatrimestre del año</t>
  </si>
  <si>
    <t xml:space="preserve">No registrar o no reportar un bien en los aplicativos de control de inventarios. 
</t>
  </si>
  <si>
    <t>Proceso anual de valoración de activos (cruce de información y conciliación).</t>
  </si>
  <si>
    <t>Realizar un proceso anual de valoración de activos (cruce de información y conciliación).</t>
  </si>
  <si>
    <t>Coordindora Administrativa y Financiera</t>
  </si>
  <si>
    <t>Documento de valoración de activos (cruce de información y conciliación).</t>
  </si>
  <si>
    <t>Número de documentos de valoración de activos (cruce de información y conciliación) elaborados</t>
  </si>
  <si>
    <t xml:space="preserve">Registrar en el comprobante de ingreso del aplicativo de acuerdo con los datos que reposan en la factura y el contrato aportados por el supervisor.; todos los bienes adquiridos deben ingresar al Almacen General </t>
  </si>
  <si>
    <t>Comprobantes de ingreso al Almacén</t>
  </si>
  <si>
    <t xml:space="preserve">Todos los bienes adquiridos deben ingresar al Almacen General y son registrados en el comprobante de ingreso del aplicativo de acuerdo con los datos que reposan en la factura y el contrato aportados por el supervisor. </t>
  </si>
  <si>
    <t>49 Comprobantes de ingreso al Almacén</t>
  </si>
  <si>
    <t>Falta de seguimiento al inventario.</t>
  </si>
  <si>
    <t>Cronograma para realizar tomas de inventario.</t>
  </si>
  <si>
    <t xml:space="preserve">Ejecutar el cronograma de inventario establecido anualmente </t>
  </si>
  <si>
    <t>Documentos de monitoreo del inventario.</t>
  </si>
  <si>
    <t>Número de documentos de monitoreo del inventario elaborados</t>
  </si>
  <si>
    <t xml:space="preserve">Se encuentra en ejecución el  cronograma de inventario establecido anualmente </t>
  </si>
  <si>
    <t>1 Cronograma de inventarios en ejecución</t>
  </si>
  <si>
    <t xml:space="preserve">Incluir soportes alterados. 
</t>
  </si>
  <si>
    <t>Posibilidad de recibir dádivas o beneficios a nombre propio o de terceros para la apropiación o destinación de los recursos asignados a la caja menor por fuera de los rubros definidos por la Entidad.</t>
  </si>
  <si>
    <t>1. Investigaciones disciplinarias; fiscales y/o penales</t>
  </si>
  <si>
    <t xml:space="preserve">Delegación responsabilidad caja menor 
Revisión de  los soportes de legalización de la caja menor por parte de contabilidad </t>
  </si>
  <si>
    <t xml:space="preserve">Delegar mediante resolución la administración de la caja menor con el objeto que se acaten los lineamientos en cuanto a gastos, soportes y monto de cada transacción.      
Revisar  los soportes de legalización de la caja menor por parte de contabilidad                                                                                     </t>
  </si>
  <si>
    <t>Resolución de la delegación de la administración de la caja menor 
Correos electrónicos de revisión</t>
  </si>
  <si>
    <t>Número de Resoluciones de delegación elaboradas
Número de correos electrónicos enviados</t>
  </si>
  <si>
    <t>Se reglamentó mediante Resolución la administración de la caja menor
Se revisaron los soportes de legalización de la caja menor por parte de contabilidad</t>
  </si>
  <si>
    <t>1 Resolución elaborada
1 Correo mensual enviado</t>
  </si>
  <si>
    <t>Contabilidad mensualmente revisa los soportes de legalización de la caja menor</t>
  </si>
  <si>
    <t xml:space="preserve"> 4 Correos electrónicos (Septiembre a diciembre)</t>
  </si>
  <si>
    <t xml:space="preserve">Omitir los procedimientos definidos para el manejo de los rubros de caja menor. </t>
  </si>
  <si>
    <t xml:space="preserve">Arqueo de caja por parte de la Oficina de Control Interno. </t>
  </si>
  <si>
    <t>Realizar arqueo de caja menor por parte de la Oficina de Control Interno trimestralmente</t>
  </si>
  <si>
    <t xml:space="preserve">Informe del arqueo de caja menor por parte de la Oficina de Control Interno. </t>
  </si>
  <si>
    <t>Número de arqueos de caja menor por parte de la Oficina de Control Interno realizados</t>
  </si>
  <si>
    <t>Se realizó el arqueo de caja menor por parte de la Oficina de Control Interno trimestralmente</t>
  </si>
  <si>
    <t>3 Arqueos de caja menor realizados</t>
  </si>
  <si>
    <t xml:space="preserve">Gestiòn Documental </t>
  </si>
  <si>
    <t>Garantizar una Gestion Documental eficiente y efectiva, durante todo el clico de vida de los ducumentos (Archivo de Gestión,
Archivo Central y Archivo Histórico).</t>
  </si>
  <si>
    <t>1. Posibilidad de acceso a los archivos de personal distinto a quienes tiene a su cargo el manejo del archivo central o de gestión 
2. Falta de protocolos de seguridad de la información confidencial, clasificada y/o reservada.</t>
  </si>
  <si>
    <t>Posibilidad de recibir o solicitar cualquier dádiva o beneficio a nombre propio o de terceros al manipular/ incluir / extraer documentos o información sensible a cualquier expediente en custodia de archivo central o de gestión</t>
  </si>
  <si>
    <t>Restricción de entrada solo a personal autorizado al archivo central y de gestión
Archivos bajo llave
Procedimientos, Formatos del Sistema Integrado de Gestión  y normatividad vigente</t>
  </si>
  <si>
    <t xml:space="preserve">Restringir la entrada de solo de personal autorizado al archivo teniendo los archivos bajo llave
Elaborar un procedimiento que detalle que los únicos que manipularán los documentos del archivo son  aquellos pertenecientes al proceso, responsables y unicos autorizados a entrar en el lugar de custodia 
Diseñar tres formatos para registrar la información del control, seguimiento, consulta  y préstamo  de los documentos 
</t>
  </si>
  <si>
    <t>Coordinadora Grupo Gestión Humana y de la información</t>
  </si>
  <si>
    <t>Archivo Restringido y bajo llave
Procedimiento documentado
Formatos diseñados</t>
  </si>
  <si>
    <t>Archivo restringidos y bajo llave
 1 Procedimiento elaborado
3 Formatos diseñados</t>
  </si>
  <si>
    <r>
      <t>Se mantienen los archivos bajo llave y con la restricción de entrada de solo de personal autorizado 
Se elaboró el</t>
    </r>
    <r>
      <rPr>
        <sz val="12"/>
        <rFont val="Arial"/>
        <family val="2"/>
      </rPr>
      <t xml:space="preserve">  procedimiento de consulta y préstamo de documentos el cual detalla que </t>
    </r>
    <r>
      <rPr>
        <sz val="12"/>
        <color theme="1"/>
        <rFont val="Arial"/>
        <family val="2"/>
      </rPr>
      <t xml:space="preserve">los únicos que manipularán los documentos del archivo son  aquellos pertenecientes al proceso, responsables y unicos autorizados a entrar en el lugar de custodia.
Se elaboraron los siguientes formatos: 
1. Formato Control y seguimiento, consulta y préstamo de documentos 
2. Formato solicitud consulta y préstamo de documentos y/o expediemtes, archivos de gestión
3. Formato solicitud consulta y préstamo de documentos y/o expediemtes, archivos central </t>
    </r>
  </si>
  <si>
    <t>1 Archivo bajo llave
1 procedimiento elaborado y 3 formatos diseñados</t>
  </si>
  <si>
    <t xml:space="preserve">Se mantienen los archivos bajo llave y con la restricción de entrada de solo de personal autorizado 
Se elaboró el formato hoja control documental el cual se debe incluir obligatoriamnete en todos los expedientes y en la carpeta  de todos los expedientes de la entidad </t>
  </si>
  <si>
    <t>MAPA DE CALOR</t>
  </si>
  <si>
    <t>PROBABILIDAD</t>
  </si>
  <si>
    <t>Casi seguro
5</t>
  </si>
  <si>
    <t>Probable
4</t>
  </si>
  <si>
    <t>NIVEL</t>
  </si>
  <si>
    <t>DESCRIPTOR</t>
  </si>
  <si>
    <t>DESCRIPCIÓN</t>
  </si>
  <si>
    <t>FRECUENCIA</t>
  </si>
  <si>
    <t>Casi seguro</t>
  </si>
  <si>
    <t>Se espera que el evento ocurra en la mayoría de las circunstancias</t>
  </si>
  <si>
    <t>Más de 1 vez al año.</t>
  </si>
  <si>
    <t>Posible
3</t>
  </si>
  <si>
    <t>Probable</t>
  </si>
  <si>
    <t>Es viable que el evento ocurra en la mayoría de las circunstancias</t>
  </si>
  <si>
    <t>Al menos 1 vez en el último año.</t>
  </si>
  <si>
    <t>Posible</t>
  </si>
  <si>
    <t>El evento podrá ocurrir en algún momento</t>
  </si>
  <si>
    <t>Al menos 1 vez en los últimos 2 años.</t>
  </si>
  <si>
    <t>Improbable
2</t>
  </si>
  <si>
    <t>Bajo</t>
  </si>
  <si>
    <t>Improbable</t>
  </si>
  <si>
    <t>El evento puede ocurrir en algún momento</t>
  </si>
  <si>
    <t>Al menos 1 vez en los últimos 5 años.</t>
  </si>
  <si>
    <t>Rara vez</t>
  </si>
  <si>
    <t>El evento puede ocurrir sólo en circunstancias excepcionales (poco comunes o anormales)</t>
  </si>
  <si>
    <t>No se ha presentado en los últimos 5 años.</t>
  </si>
  <si>
    <t>Rara vez
1</t>
  </si>
  <si>
    <t>Insignificante</t>
  </si>
  <si>
    <t>Menor</t>
  </si>
  <si>
    <t>Mayor</t>
  </si>
  <si>
    <t>Catastrófico</t>
  </si>
  <si>
    <t>IMPACTO</t>
  </si>
  <si>
    <t>Calificación y peso del diseño de cada control</t>
  </si>
  <si>
    <t>Fuente: Secretaría de Transparencia de la Presidencia de la República.</t>
  </si>
  <si>
    <t>TOTAL EVALUACIÓN DEL DISEÑO DEL CONTROL</t>
  </si>
  <si>
    <t>RANGO DE CALIFICACIÓN PESO DISEÑO DEL CONTROL</t>
  </si>
  <si>
    <t>Calificación entre 96 y 100</t>
  </si>
  <si>
    <r>
      <t>·</t>
    </r>
    <r>
      <rPr>
        <sz val="7"/>
        <color theme="1"/>
        <rFont val="Times New Roman"/>
        <family val="1"/>
      </rPr>
      <t xml:space="preserve">         </t>
    </r>
    <r>
      <rPr>
        <sz val="12"/>
        <color theme="1"/>
        <rFont val="Arial"/>
        <family val="2"/>
      </rPr>
      <t xml:space="preserve">Si menos de cinco (5) respuestas son afirmativas la calificación del impacto es </t>
    </r>
    <r>
      <rPr>
        <b/>
        <sz val="12"/>
        <color theme="1"/>
        <rFont val="Arial"/>
        <family val="2"/>
      </rPr>
      <t>moderado</t>
    </r>
    <r>
      <rPr>
        <sz val="12"/>
        <color theme="1"/>
        <rFont val="Arial"/>
        <family val="2"/>
      </rPr>
      <t>, lo cual genera medianas consecuencias sobre la entidad</t>
    </r>
  </si>
  <si>
    <t>Calificación entre 86 y 95</t>
  </si>
  <si>
    <r>
      <t>·</t>
    </r>
    <r>
      <rPr>
        <sz val="7"/>
        <color theme="1"/>
        <rFont val="Times New Roman"/>
        <family val="1"/>
      </rPr>
      <t xml:space="preserve">         </t>
    </r>
    <r>
      <rPr>
        <sz val="12"/>
        <color theme="1"/>
        <rFont val="Arial"/>
        <family val="2"/>
      </rPr>
      <t xml:space="preserve">Si el número de respuestas afirmativas esta entre seis (6) y once (11) el impacto es </t>
    </r>
    <r>
      <rPr>
        <b/>
        <sz val="12"/>
        <color theme="1"/>
        <rFont val="Arial"/>
        <family val="2"/>
      </rPr>
      <t>mayor</t>
    </r>
    <r>
      <rPr>
        <sz val="12"/>
        <color theme="1"/>
        <rFont val="Arial"/>
        <family val="2"/>
      </rPr>
      <t xml:space="preserve"> y se generan altas consecuencias para la entidad.</t>
    </r>
  </si>
  <si>
    <t>Calificación entre 0 y 85</t>
  </si>
  <si>
    <r>
      <t>·</t>
    </r>
    <r>
      <rPr>
        <sz val="7"/>
        <color theme="1"/>
        <rFont val="Times New Roman"/>
        <family val="1"/>
      </rPr>
      <t xml:space="preserve">         </t>
    </r>
    <r>
      <rPr>
        <sz val="12"/>
        <color theme="1"/>
        <rFont val="Arial"/>
        <family val="2"/>
      </rPr>
      <t xml:space="preserve">Si el número de respuestas afirmativas es mayor a doce (12) el impacto es </t>
    </r>
    <r>
      <rPr>
        <b/>
        <sz val="12"/>
        <color theme="1"/>
        <rFont val="Arial"/>
        <family val="2"/>
      </rPr>
      <t>catastrófico</t>
    </r>
    <r>
      <rPr>
        <sz val="12"/>
        <color theme="1"/>
        <rFont val="Arial"/>
        <family val="2"/>
      </rPr>
      <t xml:space="preserve"> y se generan consecuencias desastrosas para la entidad</t>
    </r>
  </si>
  <si>
    <t>Calificación de la solidez individual del control:</t>
  </si>
  <si>
    <t>PESO DEL DISEÑO DE CADA CONTROL</t>
  </si>
  <si>
    <t>PESO DE LA EJECUCIÓN DE CADA CONTROL</t>
  </si>
  <si>
    <t>SOLIDEZ INDIVIDUAL DE CADA CONTROL:</t>
  </si>
  <si>
    <t>SE DEBEN ESTABLECER ACCIONES PARA FORTALECER EL CONTROL</t>
  </si>
  <si>
    <t>Fuerte: 100</t>
  </si>
  <si>
    <t>Moderado: 50</t>
  </si>
  <si>
    <t>Débil: 0</t>
  </si>
  <si>
    <t>Fuerte:</t>
  </si>
  <si>
    <t>fuerte (siempre se ejecuta)</t>
  </si>
  <si>
    <t>fuerte + fuerte = fuerte</t>
  </si>
  <si>
    <t>calificación</t>
  </si>
  <si>
    <t>moderado (algunas veces)</t>
  </si>
  <si>
    <t>fuerte + moderado = moderado</t>
  </si>
  <si>
    <t>X</t>
  </si>
  <si>
    <t>entre 96 y 100</t>
  </si>
  <si>
    <t>débil (no se ejecuta)</t>
  </si>
  <si>
    <t>fuerte + débil = débil</t>
  </si>
  <si>
    <t>Moderado:</t>
  </si>
  <si>
    <t>moderado + fuerte = moderado</t>
  </si>
  <si>
    <t>moderado + moderado = moderado</t>
  </si>
  <si>
    <t>entre 86 y 95</t>
  </si>
  <si>
    <t>moderado + débil = débil</t>
  </si>
  <si>
    <t>Débil:</t>
  </si>
  <si>
    <t>débil + fuerte = débil</t>
  </si>
  <si>
    <t>calificación entre</t>
  </si>
  <si>
    <t>débil + moderado = débil</t>
  </si>
  <si>
    <t>0 y 85</t>
  </si>
  <si>
    <t>débil + débil = débil</t>
  </si>
  <si>
    <t xml:space="preserve">Calificación de controles y su solidez: </t>
  </si>
  <si>
    <t>RANGO DE CALIFICACIÓN CONTROLES</t>
  </si>
  <si>
    <t>SOLIDEZ DEL CONJUNTO DE CONTROLES</t>
  </si>
  <si>
    <t>El promedio de la solidez individual de cada control al sumarlos y ponderarlos es igual a 100</t>
  </si>
  <si>
    <t>El promedio de la solidez individual de cada control al sumarlos y ponderarlos está entre 50 y 99.</t>
  </si>
  <si>
    <t>El promedio de la solidez individual de cada control al sumarlos y ponderarlos es menor a 50.</t>
  </si>
  <si>
    <r>
      <t>b)</t>
    </r>
    <r>
      <rPr>
        <b/>
        <sz val="7"/>
        <color rgb="FF365F91"/>
        <rFont val="Times New Roman"/>
        <family val="1"/>
      </rPr>
      <t xml:space="preserve">    </t>
    </r>
    <r>
      <rPr>
        <b/>
        <sz val="12"/>
        <color rgb="FF365F91"/>
        <rFont val="Cambria"/>
        <family val="1"/>
      </rPr>
      <t>Riesgo residual (Después de Controles)</t>
    </r>
  </si>
  <si>
    <t>Solidez del conjunto de los controles</t>
  </si>
  <si>
    <t>Controles ayudan a disminuir la probabilidad</t>
  </si>
  <si>
    <t>Controles ayudan a disminuir impacto</t>
  </si>
  <si>
    <t># columnas que se desplaza el riesgo en el eje vertical del mapa de calor</t>
  </si>
  <si>
    <t># columnas que se desplaza el riesgo en el eje horizontal del mapa de calor</t>
  </si>
  <si>
    <t>Si la solidez del conjunto de los controles es débil, este no disminuirá ningún cuadrante de impacto o probabilidad asociado al riesgo.</t>
  </si>
  <si>
    <r>
      <t xml:space="preserve">Tratándose de </t>
    </r>
    <r>
      <rPr>
        <b/>
        <sz val="12"/>
        <color theme="1"/>
        <rFont val="Arial"/>
        <family val="2"/>
      </rPr>
      <t>riesgos de corrupción</t>
    </r>
    <r>
      <rPr>
        <sz val="12"/>
        <color theme="1"/>
        <rFont val="Arial"/>
        <family val="2"/>
      </rPr>
      <t xml:space="preserve"> únicamente hay disminución de probabilidad, en impacto no opera el desplazamiento.</t>
    </r>
  </si>
  <si>
    <t>calificacion probabilidad</t>
  </si>
  <si>
    <t>calificacion Impacto</t>
  </si>
  <si>
    <t>tipo de riesgo</t>
  </si>
  <si>
    <t>factor de riesgo externo</t>
  </si>
  <si>
    <t>factor de riesgo interno</t>
  </si>
  <si>
    <t>Contexto del Proceso</t>
  </si>
  <si>
    <t>Tipo de impacto</t>
  </si>
  <si>
    <t>probabilidad</t>
  </si>
  <si>
    <t>impacto</t>
  </si>
  <si>
    <t>riesgo inherente</t>
  </si>
  <si>
    <t>tipo de control</t>
  </si>
  <si>
    <t>política de manejo</t>
  </si>
  <si>
    <t>requiere plan de mejoramiento</t>
  </si>
  <si>
    <t>Político</t>
  </si>
  <si>
    <t>5. Casi seguro</t>
  </si>
  <si>
    <t xml:space="preserve">Extremo </t>
  </si>
  <si>
    <t>Directamenta</t>
  </si>
  <si>
    <t>Aceptar el riesgo</t>
  </si>
  <si>
    <t>Si</t>
  </si>
  <si>
    <t>Indirectamenta</t>
  </si>
  <si>
    <t>No</t>
  </si>
  <si>
    <t>Evitar el riesgo</t>
  </si>
  <si>
    <t>2. Menor</t>
  </si>
  <si>
    <t>Compartir el riesgo</t>
  </si>
  <si>
    <t>Ambiental</t>
  </si>
  <si>
    <t>3. Credibilidad o imagen / Imagen institucional afectada en el orden nacional o regional por retrasos en la prestación del servicio a los usuarios o ciudadanos.</t>
  </si>
  <si>
    <t>1. Insignificante</t>
  </si>
  <si>
    <t>2. Credibilidad o imagen / Imagen institucional afectada localmente por retrasos en la prestación del servicio a los usuarios o ciudadanos</t>
  </si>
  <si>
    <t>1. Credibilidad o imagen / No se afecta la imagen institucional de forma significativa.</t>
  </si>
  <si>
    <t>Seguridad y Salud en el Trabajo</t>
  </si>
  <si>
    <t>5. Operativo / Interrupción de las operaciones de la entidad por más de cinco (5) días.</t>
  </si>
  <si>
    <t>4. Operativo / Interrupción de las operaciones de la entidad por más de dos (2) días.</t>
  </si>
  <si>
    <t>3. Operativo / Interrupción de las operaciones de la entidad por un (1) día.</t>
  </si>
  <si>
    <t>2. Operativo / Interrupción de las operaciones de la entidad por algunas horas.</t>
  </si>
  <si>
    <t>1. Operativo / No hay interrupción de las operaciones de la entidad.</t>
  </si>
  <si>
    <t>4. Legal / Sanción por parte del ente de control u otro ente regulador.</t>
  </si>
  <si>
    <t>2. Legal / Reclamaciones o quejas de los usuarios, que implican investigaciones internas disciplinarias.</t>
  </si>
  <si>
    <t xml:space="preserve">1. Legal / No se generan sanciones económicas o administrativas. </t>
  </si>
  <si>
    <t>5. Ambientales/Alteraciones catastróficas en el ambiente</t>
  </si>
  <si>
    <t xml:space="preserve">4. Ambientales/Alteraciones significativas o sanciones </t>
  </si>
  <si>
    <t>3. Ambientales/Alteraciones importante o quejas de la comunidad</t>
  </si>
  <si>
    <t>2. Ambientales/Cambios leves en el ambiente</t>
  </si>
  <si>
    <t>1. Ambientales/No genera consecuencias</t>
  </si>
  <si>
    <t>5. Seguridad y Salud en el Trabajo/Una o más fatalidades</t>
  </si>
  <si>
    <t>4. Seguridad y Salud en el Trabajo/Incapacidad total, permanente</t>
  </si>
  <si>
    <t>3. Seguridad y Salud en el Trabajo/Incapacidad parcial, permanente   &gt; a 10 días</t>
  </si>
  <si>
    <t>2. Seguridad y Salud en el Trabajo/Incapacidad temporal entre 1 y 10 días</t>
  </si>
  <si>
    <t>1. Seguridad y Salud en el Trabajo/Lesión leve o menor</t>
  </si>
  <si>
    <t>5. Disponibilidad Información / Pérdida de información crítica para la entidad que no se puede recuperar.</t>
  </si>
  <si>
    <t>4. Disponibilidad Información / Pérdida de información crítica que puede ser recuperada de forma parcial o incompleta.</t>
  </si>
  <si>
    <t>3. Disponibilidad Información / Inoportunidad en la información, ocasionando retrasos en la atención a los usuarios.</t>
  </si>
  <si>
    <t>2. Disponibilidad Información / Menor</t>
  </si>
  <si>
    <t>1. Disponibilidad Información / Insignificante</t>
  </si>
  <si>
    <t>5. Confidencialidad de información/Catastrófico</t>
  </si>
  <si>
    <t>4. Confidencialidad de información/Mayor</t>
  </si>
  <si>
    <t>3. Confidencialidad de información/Moderado</t>
  </si>
  <si>
    <t>2. Confidencialidad de información/Menor</t>
  </si>
  <si>
    <t>1. Confidencialidad de información/Insignificante</t>
  </si>
  <si>
    <t>5. Integridad Información/Catastrófico</t>
  </si>
  <si>
    <t>3. Integridad Información/Moderado</t>
  </si>
  <si>
    <t>2. Integridad Información/Menor</t>
  </si>
  <si>
    <t>1. Integridad Información/Insignificante</t>
  </si>
  <si>
    <t>Monitoreo</t>
  </si>
  <si>
    <t>¿Existe un responsable asignado a la ejecución
del control?</t>
  </si>
  <si>
    <t>¿El responsable tiene la autoridad y adecuada
segregación de funciones en la ejecución
del control?</t>
  </si>
  <si>
    <t>¿La oportunidad en que se ejecuta el control
ayuda a prevenir la mitigación del riesgo o a
detectar la materialización del riesgo de manera
oportuna?</t>
  </si>
  <si>
    <t>¿Las actividades que se desarrollan en el
control realmente buscan por si sola prevenir
o detectar las causas que pueden dar origen
al riesgo?</t>
  </si>
  <si>
    <t>¿Las observaciones, desviaciones o diferencias
identificadas como resultados de la
ejecución del control son investigadas y resueltas
de manera oportuna?</t>
  </si>
  <si>
    <t>SEGUIMIENTO OCI MAYO 2020
 OBSERVACIONES</t>
  </si>
  <si>
    <t>Direccionar la formulación y/o seguimiento del plan de acción o del plan de adquisiciones de manera que respondan a intereses particulares</t>
  </si>
  <si>
    <r>
      <t xml:space="preserve">
</t>
    </r>
    <r>
      <rPr>
        <sz val="11"/>
        <rFont val="Calibri"/>
        <family val="2"/>
        <scheme val="minor"/>
      </rPr>
      <t xml:space="preserve">1.  Incumplimiento o no logro de los objetivos  Estrategicos </t>
    </r>
    <r>
      <rPr>
        <sz val="11"/>
        <color theme="4"/>
        <rFont val="Calibri"/>
        <family val="2"/>
        <scheme val="minor"/>
      </rPr>
      <t xml:space="preserve">
</t>
    </r>
    <r>
      <rPr>
        <sz val="11"/>
        <rFont val="Calibri"/>
        <family val="2"/>
        <scheme val="minor"/>
      </rPr>
      <t xml:space="preserve">
2. Iincumplimiento de la misionalidad institucional o de las funciones institucionales </t>
    </r>
    <r>
      <rPr>
        <sz val="11"/>
        <color theme="1"/>
        <rFont val="Calibri"/>
        <family val="2"/>
        <scheme val="minor"/>
      </rPr>
      <t xml:space="preserve">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</si>
  <si>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</si>
  <si>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 xml:space="preserve">Seguimiento a la ejecución del Plan de Adquisiciones </t>
  </si>
  <si>
    <t>Debil</t>
  </si>
  <si>
    <t xml:space="preserve">Número de reuniones realizadas 
Número de circulares elaboradas
Número de seguimientos a proyectos de inversión 
</t>
  </si>
  <si>
    <r>
      <rPr>
        <b/>
        <sz val="11"/>
        <color theme="1"/>
        <rFont val="Calibri"/>
        <family val="2"/>
        <scheme val="minor"/>
      </rPr>
      <t xml:space="preserve">Plan de adquisiciones: </t>
    </r>
    <r>
      <rPr>
        <sz val="11"/>
        <color theme="1"/>
        <rFont val="Calibri"/>
        <family val="2"/>
        <scheme val="minor"/>
      </rPr>
      <t xml:space="preserve">El 13 de marzo se realizó la primera reunión de seguimiento a la ejecución del plan de adquisiciones con los líderes y coordinadores de proceso 
</t>
    </r>
    <r>
      <rPr>
        <b/>
        <sz val="11"/>
        <color theme="1"/>
        <rFont val="Calibri"/>
        <family val="2"/>
        <scheme val="minor"/>
      </rPr>
      <t xml:space="preserve">Plan de Acción: </t>
    </r>
    <r>
      <rPr>
        <sz val="11"/>
        <color theme="1"/>
        <rFont val="Calibri"/>
        <family val="2"/>
        <scheme val="minor"/>
      </rPr>
      <t>Se tenía programada reunión para la primera semana de abril con el objeto de realizar seguimiento a la ejecución del plan de acción del primer trimestre pero la resriccion de la emergencia sanitaria y ambiental obligó a aplazarla
Así mismo, se registro la información del avance del plan de acción de los meses de enero, febrero, marzo y abril en el aplicativo SPI</t>
    </r>
  </si>
  <si>
    <r>
      <rPr>
        <b/>
        <sz val="11"/>
        <rFont val="Calibri"/>
        <family val="2"/>
        <scheme val="minor"/>
      </rPr>
      <t>Actas de reunión:</t>
    </r>
    <r>
      <rPr>
        <sz val="11"/>
        <rFont val="Calibri"/>
        <family val="2"/>
        <scheme val="minor"/>
      </rPr>
      <t xml:space="preserve">(1) Reunión del mes de marzo con líderes de proceso y coordinadores de grupos de trabajo
</t>
    </r>
    <r>
      <rPr>
        <b/>
        <sz val="11"/>
        <rFont val="Calibri"/>
        <family val="2"/>
        <scheme val="minor"/>
      </rPr>
      <t xml:space="preserve">Circulares: No (1): </t>
    </r>
    <r>
      <rPr>
        <sz val="11"/>
        <rFont val="Calibri"/>
        <family val="2"/>
        <scheme val="minor"/>
      </rPr>
      <t xml:space="preserve">Se elaboró la circular No 1 para la actualización del plan anual  de adquisiciones
</t>
    </r>
    <r>
      <rPr>
        <b/>
        <sz val="11"/>
        <rFont val="Calibri"/>
        <family val="2"/>
        <scheme val="minor"/>
      </rPr>
      <t xml:space="preserve">Seguimientos a proyectos de inversión: </t>
    </r>
    <r>
      <rPr>
        <sz val="11"/>
        <rFont val="Calibri"/>
        <family val="2"/>
        <scheme val="minor"/>
      </rPr>
      <t>(4) Registros del avance del plan de acción en el aplicativo SPI (Meses de enero, febrero, marzo y abril)</t>
    </r>
  </si>
  <si>
    <r>
      <t xml:space="preserve">Procedimientos, Guías y Formatos del Sistema Integrado de Gestión y  Normatividad vigente
</t>
    </r>
    <r>
      <rPr>
        <sz val="11"/>
        <color theme="4"/>
        <rFont val="Arial"/>
        <family val="2"/>
      </rPr>
      <t xml:space="preserve"> </t>
    </r>
  </si>
  <si>
    <t>Seguimiento mensual de los procesos de contratación con líderes de proceso y coordinadores de grupo</t>
  </si>
  <si>
    <r>
      <rPr>
        <b/>
        <sz val="11"/>
        <color theme="1"/>
        <rFont val="Calibri"/>
        <family val="2"/>
        <scheme val="minor"/>
      </rPr>
      <t xml:space="preserve">1 reunión: </t>
    </r>
    <r>
      <rPr>
        <sz val="11"/>
        <color theme="1"/>
        <rFont val="Calibri"/>
        <family val="2"/>
        <scheme val="minor"/>
      </rPr>
      <t xml:space="preserve">El 31 de enero se revisó y aprobó el plan de adquisiciones con el Comité Institucional de Gestión y Desempeño
</t>
    </r>
    <r>
      <rPr>
        <b/>
        <sz val="11"/>
        <color theme="1"/>
        <rFont val="Calibri"/>
        <family val="2"/>
        <scheme val="minor"/>
      </rPr>
      <t xml:space="preserve">2 reunión: </t>
    </r>
    <r>
      <rPr>
        <sz val="11"/>
        <color theme="1"/>
        <rFont val="Calibri"/>
        <family val="2"/>
        <scheme val="minor"/>
      </rPr>
      <t xml:space="preserve">El 13 de marzo se realizó la primera reunión de seguimiento a la ejecución del plan de adquisiciones con los líderes y coordinadores de proceso </t>
    </r>
  </si>
  <si>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t>
  </si>
  <si>
    <t>Adelantar (2) capacitaciones durante el año 2020, dirigidas a los funcionarios que ejerceran labores de supervisión de los contratos en las diferentes etapas contractuales</t>
  </si>
  <si>
    <t>Número de capacitaciones ejecutadas/Número de capacitaciones planeadas</t>
  </si>
  <si>
    <t>Nuevo riesgo identificado y ajustado a la metodología del DAFP.
Se realiza verificación general del riesgo, diseño del control y ejecución de acciones. Pendiente verificación de evidencias de ejecución, teniendo en cuenta limitaciones de acceso a la información.
Se recomienda fortalecer los controles, pues aplicados el riesgo se mantiene en zona extrema.
Debe establecerse una meta para poder medir el indicador (número de capacitaciones planeadas)
Las acciones asociadas al control no se han ejecutado.</t>
  </si>
  <si>
    <t>Realizar registros de CDPs ó RPs que no estén de acuerdo a las solicitudes realizadas o que no cuenten con autorización del ordenador del gasto con el propósito de beneficiarse personalmente o  a terceros</t>
  </si>
  <si>
    <t xml:space="preserve">Validación de  las solicitudes y expedición de CDP y RP por parte de la Coordinación de Financiera </t>
  </si>
  <si>
    <t xml:space="preserve">
Revisar el 100% de los soportes  y respectivas autorizaciones para la expedición de los CDP y RP por parte del funcionario con funciones de presupuesto y posteriormente por la coordinación
de Financiera 
</t>
  </si>
  <si>
    <t>Se identifica como nuevo riesgo. Se ajusta a lo establecido por la metodología del DAFP. Se realiza una revisión general del riesgo, análisis de causas, controles, diseño de los controles. 
Se realizan ajustes y precisiones de acuerdo con las observaciones realizadas en el informe preliminar. se aportan evidencias de la gestión de los controles y acciones asociadas. Se recomienda fortalecer los controles para bajar la zona de riesgo.</t>
  </si>
  <si>
    <t xml:space="preserve">Perfiles de usuario y segregación de funciones en el Sistema de Información Financiera </t>
  </si>
  <si>
    <r>
      <t xml:space="preserve">Se realizó el trámite para la asignación de perfil de usuario a la funcionaria con funciones de presupuesto 
</t>
    </r>
    <r>
      <rPr>
        <sz val="11"/>
        <color rgb="FFFF0000"/>
        <rFont val="Arial"/>
        <family val="2"/>
      </rPr>
      <t xml:space="preserve"> </t>
    </r>
  </si>
  <si>
    <t>Utilizar los recursos (tiquetes aéreos, terrestres, viáticos, material especializado) destinados para una comisión para beneficio propio o de terceros</t>
  </si>
  <si>
    <t xml:space="preserve">Código de integridad apropiado.
</t>
  </si>
  <si>
    <t xml:space="preserve">
Número de servidores que participaron en el curso/Numero total de servidores</t>
  </si>
  <si>
    <t xml:space="preserve">Se realiza una revisión general del riesgo, análisis de causas, controles, diseño de los controles. Se evidencia una revisión y ajuste del riesgo teniendo en cuenta la metodología del DAFP. Se realizan ajustas y precisiones teniendo en cuentas las observaciones realizadas por la OCI en el informe preliminar. Se recomienda fortalecer los controles para bajar la zona de riesgo que se mantien a pesar de su aplicación.
</t>
  </si>
  <si>
    <t>Procedimientos establecidos dentro del Sistema Integrado de Gestión para el desarrollo de una comisión
Revisión y aprobación del plan de trabajo por parte del coordinador de grupo y de subdirección  técnica
Revisión y aprobación de la Resolución  de Comisión por parte de Secretaría General y Dirección General</t>
  </si>
  <si>
    <r>
      <t>1. P</t>
    </r>
    <r>
      <rPr>
        <sz val="11"/>
        <rFont val="Calibri"/>
        <family val="2"/>
        <scheme val="minor"/>
      </rPr>
      <t>érdida de elementos, productos o materias primas</t>
    </r>
    <r>
      <rPr>
        <sz val="11"/>
        <color theme="1"/>
        <rFont val="Calibri"/>
        <family val="2"/>
        <scheme val="minor"/>
      </rPr>
      <t xml:space="preserve">
2. Investigaciones disciplinarias; fiscales y/o penales.
3. Detrimento Patrimonial</t>
    </r>
  </si>
  <si>
    <t xml:space="preserve">Se evidencia revisión y ajuste de los riesgos del proceso a la metodología del DAFP.  Se realizó una revisión general del riesgo, análisis de causas, consecuencias, controles, acciones de contengencia ante posible materialización. Se realizaron ajustes y precisiones de acuerdo con las observaciones realizadas por la OCI en el informe preliminar.
Se recomienda tener en cuenta que de acuerdo con lo establecido en la matriz las acciones asociadas a los controles son las que se van a desarrollar respecto a los controles definidos, de acuerdo con la politica de trátamiento del riesgo seleccionada. Las acciones están relacionadas con las causas del riesgo y las estrategias que se pueden derivar del análisis DOFA, 
Causa (debilidad), Acción (estrategia). Por lo que se sugiere revisar estas acciones vs los controles establecidos, de tal manera que queden adecuadamente documentados.
De otro lado, la ejecución de las acciones asociadas a los controles se registra en el monitoreo realizado (acciones). Por lo tanto deben estar alineadas estas tres categorías de información.
Se sugiere fortalecer los controles y revisar su valoración con el fin de ubicar el riesgo residual en una zona mas baja.
</t>
  </si>
  <si>
    <t>Información de costos registrada en el formato de orden de producción, el formato de cotización y formato de orden de compra</t>
  </si>
  <si>
    <t xml:space="preserve">Inventario mensual de los productos terminados almacenados  en la bodega de la imprenta y conciliación o verificación de diferencias. </t>
  </si>
  <si>
    <t>Recibir o solicitar cualquier dádiva o beneficio a nombre propio o de terceros por hurtar, o entregar Información pública reservada o clasificada en la gestión de la plataforma - SGSI</t>
  </si>
  <si>
    <r>
      <rPr>
        <sz val="11"/>
        <rFont val="Calibri"/>
        <family val="2"/>
        <scheme val="minor"/>
      </rPr>
      <t>Definir roles y perfiles por cargos en los sistemas de información asegurándose de e</t>
    </r>
    <r>
      <rPr>
        <sz val="11"/>
        <color theme="1"/>
        <rFont val="Calibri"/>
        <family val="2"/>
        <scheme val="minor"/>
      </rPr>
      <t xml:space="preserve">stablecer una adecuada segregación de funciones para garantizar la integridad de los sistemas de información.
</t>
    </r>
  </si>
  <si>
    <t>Se identifica como nuevo riesgo. Se ajusta a lo establecido por la metodología del DAFP. Se realiza una revisión general del riesgo, análisis de causas, controles, diseño de los controles. Pendiente la verificación de las evidencias de ejecución de los controles y acciones. Se realizaron ajustes teniendo encuenta las observaciones realizadas por la OCI en el Informe preliminar.
Se sugiere considerar que los riesgos asociados a los sistemas de información tiene que ver con la confidencialidad, integridad y disponibilidad.
No se informa sobre la ejecución del control relacionado con la capacitación. Se sugiere evaluar su pertinenia como control.</t>
  </si>
  <si>
    <t>Política de seguridad y privacidad de  la información de la Entidad</t>
  </si>
  <si>
    <r>
      <t xml:space="preserve">Verificar periodicamente y documentar las verificaciones sobre:
- El sistema de seguridad de la información funcione debidamente.
- Los roles y perfiles den funcionalidad a los usuarios y sean eficaces en términos de seguridad, confiabilidad e integridad de los sistemas de información.
-Consultar y atender las sugerencias brindadas por  El Centro Cibernético Policial, el Comando Conjunto Cibernético, el Call Cert y CSIRT de Gobierno: "Entidades encargadas de la Ciberseguridad" 
Definir e implementar un </t>
    </r>
    <r>
      <rPr>
        <sz val="11"/>
        <rFont val="Calibri"/>
        <family val="2"/>
        <scheme val="minor"/>
      </rPr>
      <t xml:space="preserve">mecanismo para verificar la aplicación de la Política de seguridad y privacidad de  la información </t>
    </r>
  </si>
  <si>
    <t>´- Verificación diaria del funcionamiento del firewall (dispositivo previene ataques ciberneticos) y del Directorio Activo (roles y perfiles usuarios Interno y externo) 
´- Verificación mensual mediante back up de servidores y maquinas virtuales, que se depositan en laSan.
´- Reporte novedades como mantenimientos, desconfiguración, daños, cortes energia que afecten el sistema de seguridad de la información.
- Se atendieron las sugerencias del Centro Cibernético Policial, el Comando Conjunto Cibernético, el Call Cert y CSIRT de Gobierno: "Entidades encargadas de la Ciberseguridad" 
-El proximo cuatrimestre se definirán los aspectos que se verificarán de lo establecido en la Política de Seguridad y Privacidad de la Información</t>
  </si>
  <si>
    <t>Posibilidad de recibir o solicitar cualquier dádiva o beneficio a nombre propio o de terceros con el fin alterar los resultados en cualquier etapa de un proceso de selección de talento humano para beneficiar a un candidato que no cumple con  los requisitos</t>
  </si>
  <si>
    <t>Socializar los documentos (controles)  establecidos en el  procedimiento de situaciones administrativas y el instructivo de selección y provisión de empleos del Sistema Integrado de Gestión para los diferentes procesos de selección y demas normatividad vigente en la materia.
Establecer mecanismos de control para asegurar el cumplimiento de los lineamientos, directrices, procedimientos y normatividad en la materia y documentar su aplicación y verificación.</t>
  </si>
  <si>
    <t>Documentación procesos de selección adelantados</t>
  </si>
  <si>
    <t xml:space="preserve">Número de documentos socializados/Número de documentos a socializar
Número de procesos de selección adelantados de acuerdo con los procedimientos establecidos en  la normatividad vigente </t>
  </si>
  <si>
    <t xml:space="preserve">Se identifica como nuevo riesgo, el cual se ajusta al formato establecido por el DAFP. Se realiza una revisión general del riesgo, análisis de causas, controles, acciones de manejo y monitoreo. Se realizaron ajustes y precisiones teniendo en cuenta las observaciones realizadas por la OCI en el informe preliminar.
Se recomienda fortalecer el análisis de causas con el fin de establecer controles  y planes de tratamiento de los riesgos efectivos.
No se evidencia la ejecución de los controles, ni las acciones asociadas, por lo que se recomenda su gestión como primera línea de defensa.
</t>
  </si>
  <si>
    <t>Documentar un procedimiento para asegurar que la parametrización del aplicativo se haga de acuerdo a las novedades en la liquidación de la nómina y a la normatividad vigente</t>
  </si>
  <si>
    <t>Número de procedimientos documentados</t>
  </si>
  <si>
    <t>Recibir o solicitar cualquier dádiva o beneficio a nombre propio o de terceros con el fin de manipular la información, incumplir los términos de los procesos o ejercer indebidamente la defensa judicial de la entidad.</t>
  </si>
  <si>
    <t>Procedimientos establecidos dentro del Sistema Integrado de Gestión para la  asesoría, defensa  y Cobro Jurídico de la Entidad</t>
  </si>
  <si>
    <r>
      <t xml:space="preserve">
Realizar una jormada de revisión y apropiación de los procedimientos del proceso de gestión jurídica que se encuentran en el Sistema Integrado de Gestión y la normatividad vigente</t>
    </r>
    <r>
      <rPr>
        <sz val="11"/>
        <color rgb="FFFF0000"/>
        <rFont val="Arial"/>
        <family val="2"/>
      </rPr>
      <t xml:space="preserve">
</t>
    </r>
  </si>
  <si>
    <t>Acta de Reunión</t>
  </si>
  <si>
    <t xml:space="preserve">Número de jornadas de revisión y apropiación de los documentos del SIG realizadas </t>
  </si>
  <si>
    <r>
      <rPr>
        <sz val="11"/>
        <color rgb="FFFF0000"/>
        <rFont val="Arial"/>
        <family val="2"/>
      </rPr>
      <t xml:space="preserve">
</t>
    </r>
    <r>
      <rPr>
        <sz val="11"/>
        <rFont val="Arial"/>
        <family val="2"/>
      </rPr>
      <t>No se han adelantado acciones hasta el momento</t>
    </r>
  </si>
  <si>
    <r>
      <rPr>
        <sz val="11"/>
        <rFont val="Arial"/>
        <family val="2"/>
      </rPr>
      <t>No aplica</t>
    </r>
    <r>
      <rPr>
        <sz val="11"/>
        <color rgb="FFFF0000"/>
        <rFont val="Arial"/>
        <family val="2"/>
      </rPr>
      <t xml:space="preserve">
</t>
    </r>
  </si>
  <si>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las observaciones realizadas por la OCI en el informe preliminar.
Se sugiere revisar el análisis de causas con el fin de establecer controles adecuados. Las causas identificadas se describen como el mismo riesgo.
Se sugiere evaluar como controles el registro en el sistema EKOGUI, y el Comité de Conciliación. </t>
  </si>
  <si>
    <t>Uso indebido de la información por parte del personal de control interno en beneficio personal o de terceros</t>
  </si>
  <si>
    <t xml:space="preserve">Estatuto de Auditoria, código de ética del auditor.
</t>
  </si>
  <si>
    <t xml:space="preserve">1. Reporte a los Órganos de control y a la Secretaria de Transparencia.
2.Terminacion unilateral del contrato de prestación de servicios en el caso de los contratistas.
3. Inactivación de usuarios y contraseñas utilizadas
</t>
  </si>
  <si>
    <t>Socializar el código de ética y estatuto de auditoría al iniciar los contratos del personal y dejar registro de ello.</t>
  </si>
  <si>
    <t>Acta socialización</t>
  </si>
  <si>
    <t>1 acta de socialización firmada por contrato.</t>
  </si>
  <si>
    <t>Estos documentos se encuentran en la carpeta pública SIG que es consultada permanentemente por los responsables de control interno. Estos documentos hacen parte de los documentos de apoyo en cada auditoría realizada. 
Se realizará  divulgación de los documentos en el mes de mayo con el contratista de manera virtual y se suscribirá el acta correspondiente.</t>
  </si>
  <si>
    <t xml:space="preserve">Se realiza una revisión general del riesgo, análisis de causas, consecuencias, controles establecidos y acciones asociadas al control. 
Se evidencia modificación del riesgo y ajuste a la metodología del DAFP. Se realizan ajustes y precisiones teniendo en cuenta el informe preliminar.
</t>
  </si>
  <si>
    <t>Documentar el proceso de selección del personal de apoyo de control interno verificando cumplimiento de requisitos, y centificaciones entes de control.</t>
  </si>
  <si>
    <t>Documentos del contrato en la carpeta correspondiente.</t>
  </si>
  <si>
    <t>Procedimientos de auditoría</t>
  </si>
  <si>
    <t>Verificar la aplicación de los procedimientos de auditoría en cada ejercicio auditor. Firmar acuerdo de confidencialidad y aplicación de herramietas de auditoría.</t>
  </si>
  <si>
    <t>Acuerdo de confidencialidad y de aplicación de herramientas de auditoria firmado para cada auditoría.</t>
  </si>
  <si>
    <t>Se suscribió al inicio del contrato acuerdo de confidencialidad. Se firmó al inicio de la auditoría de gestión documental acuerdo de confidencialidad y de aplicación de herramientas de auditoría. Se verifica el cumplimiento de los procedimientos de auditoría en el informe preliminar y listas de chequeo.
Toda la solicitud de información se realiza por medios oficiales y conductos regulares.</t>
  </si>
  <si>
    <t>Acuerdo de confiencialidad y de aplicación de herramientas firmado al inicio de la auditoría de gestión documental</t>
  </si>
  <si>
    <t>El código de ética y el estatuto de auditoría son herramientas de auditoría que están presentes en cada trabajo realizado, se incluyen en el plan de trabajo de cada auditoría o seguimiento. Se firmó acuerdo de confidencialidad para la auditoría realizada al centro cultural. Se propone incluir dentro del plan de trabajo de cada auditoría y/o seguimiento realizado un aparte de confidencialidad, para no tener otro formato.</t>
  </si>
  <si>
    <t>Se aplicó el procedimiento de Evaluación independiente para la ejecución de las actividades previstas en el Plan Anual de Auditoría en el tercer cuatrimestre. Se verifica su aplicación  en los informes Preliminares. Se ejecutaron 7 informes durante este periodo.
Se asignaron usuarios y contraseñas para el acceso y uso de la información requerida por parte del auditor desde inicio de vigencia.
Toda la solicitud de información de los procesos de auditoría y seguimientos se realiza por medios oficiales y conductos regulares.</t>
  </si>
  <si>
    <t>95 oficios enviados a Secretarias de  Educación , Correos electrónicos.</t>
  </si>
  <si>
    <t xml:space="preserve">Se realiza una revisión general del riesgo y se presentaron las observaciones en el Informe Preliminar, producto del cual se realizan modificaciones al mapa de riesgos en los siguientes aspectos: Se ajustan las causas originadoras del riesgo, así como los controles establecidos, se modifica la valoración de los controles, así como las acciones de contingencia ante la materialización del riesgo. De acuerdo con lo anterior, se realizan las siguientes observaciones como definitivas:
Se evidencia identificación del contexto interno, externo y de proceso, Se sugiere revisar las valoración de los controles, en razón a que aplicados, el riesgo se mantiene en zona extrema, dado que no afectan la probabilidad de ocurrencia del riesgo, ni el impacto.  El peso del diseño del control es fuerte y el peso de la ejecución del control moderada.  La solidez individual del control es moderada al igual que la solidez promedio de los controles establecidos para el riesgo. Se recomienda su revisión.
Se informa como evidencia de la ejecución del control y de la acción asociada al control los contratos realizados con 6 personas. No se aporta Plan de Adquisiciones y su seguimiento. </t>
  </si>
  <si>
    <t>Se realiza una revisión general del riesgo y se presentaron las observaciones en el Informe Preliminar, producto del cual la subdirección realiza modificaciones al mapa de riesgos en los siguientes aspectos: Se consolida en un solo riesgo el 3 y 4 de asistencia técnica, quedando un solo riesgo para el proceso. Se ajustan las causas originadoras del riesgo, así como los controles establecidos, se modifica la valoración de los controles, así como las acciones de contingencia ante la materialización del riesgo. De acuerdo con lo anterior, se realizan las siguientes observaciones como definitivas:
Se evidencia identificación del contexto interno, externo y de proceso, Se sugiere revisar las valoración de los controles, en razón a que aplicados, el riesgo se mantiene en zona extrema, dado que no afectan la probabilidad de ocurrencia, ni su impacto.  El peso del diseño y la ejecución del control es fuerte, al igual que la solidez individual del control. La solidez promedio de los controles establecidos para el riesgo el moderada. Se recomienda su revisión.
No se aporta evidencia de la ejecución del control y de la acción acción asociada al control: actas de reunión de las socializaciones realizadas por cada equipo de trabajo.</t>
  </si>
  <si>
    <t>A la fecha se han realizo 370 monitoreo aleatorio de lo libros subidos en la Biblioteca virtual del INCI</t>
  </si>
  <si>
    <t>Para el riesgo Pérdida de clientes y por consiguiente disminución en los ingresos  de las unidades productivas, se establece como causa baja calidad de los productos entregados, como control Programación anual de producción (SDT-120-FM-321) y acción asociada al control Adquirir Software para el costeo y como acción de contingencia ante la materialización del riesgo Realizar comunicado de suspensión del servicio. 
 Para este caso no se evidencia relación clara en estos aspectos, dado que la baja calidad de los productos no se resuelve con el software de costeo, así como tampoco la acción asociada al control que es la Programación anual de producción, está relacionada con la adquisición del software. Se recomienda revisar y replantear.
Se recomienda revisar la acción de contingencia ante la materialización del riesgo de pérdida de clientes.
Se recomienda considerar el concepto de CONTROL  establecido en la Guía del DAFP: medida que modifica el riesgo (procesos, políticas, dispositivos, prácticas u otras
acciones). 
La valoración de los controles implica que se tenga un adecuado diseño del control, para ello se deben establecer claramente los responsables adecuados para la ejecución del control,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 valoración de los controles, en razón a que aplicados, el riesgo se mantiene en zona extrema.   La solidez individual del control se califica con 0, en razón a que el peso del diseño del control es débil debido a que no se investigan ni resuelven las desviaciones de control. La solidez promedio de los controles es débil, por lo que se requiere su fortalecimiento.
Se recomienda igualmente revisar la acción de contingencia ante la materialización del riesgo, pues no tiene relación con el riesgo identificado. La acción de contingencia es una acción que se ejecuta una vez se materializa el riesgo.
No se aportan evidencias de la ejecución del control, ni de las acciones asociadas el control.</t>
  </si>
  <si>
    <t>Se realizó una revisión general del riesgo y se presentaron las observaciones en el Informe Preliminar. No se presentan observaciones al informe preliminar, por lo que se mantienen como definitivas, así:
Se evidencia evaluación del entorno interno, externo y de proceso. Se evidencia fortalecimiento del diseño de los controles. Se evidencia que aplicados los controles el riesgo inherente se mantiene en zona extrema por lo que se recomendó su revisión y fortalecimiento, de tal manera que se mejore la probabilidad de ocurrencia y/ el impacto de manera directa.
Se establece como causa: Incumplimiento de las condiciones comerciales de entrega y de características de productos y como control :Identificación de necesidades y solicitar para incorporar en el Plan de adquisiciones y ejecución del proceso contractual, el cual no tiene relación con la causa identificada. Se recomienda revisar
Se recomienda revisar la acción de contingencia (realizar un comunicado de suspensión del servicio) ante la materialización del riesgo de pérdida de clientes, dado que no tiene relación. 
Se debe tener en cuenta que para cada riesgo se deben identificar las causas generadoras, y para cada causa un control que la mitigue, así mismo, las acciones deben estar asociadas al control establecido y la acción de contingencia se refiere a las acciones realizadas ante la materialización del riesgo.
Se recomienda considerar el concepto de CONTROL  establecido en la Guía del DAFP: medida que modifica el riesgo (procesos, políticas, dispositivos, prácticas u otras
acciones). 
La valoración de los controles implica que se tenga un adecuado diseño del control, para ello se deben establecer claramente los responsables adecuados para la ejecución del control,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 valoración de los controles, en razón la solidez individual del control se califica con 0, el peso del diseño del control es débil debido a que no se investigan ni resuelven las desviaciones de control. La solidez promedio de los controles es débil, por lo que se requiere su fortalecimiento.
No se aportan evidencias de la ejecución del control, ni de las acciones asociadas el control.</t>
  </si>
  <si>
    <t>Se realiza una revisión general del riesgo y se presentaron las observaciones en el Informe Preliminar. Producto de este informe el líder del proceso realiza los siguientes ajustes: se modifica el riesgo identificado, el análisis de causas no se modifica, se modifican los controles y las acciones asocadas al control. Se modifica el tipo de riesgo, se modifica la valoración de la probabilidad de ocurrencia del riesgo aplicado el control.
Sin embargo es un nuevo riesgo identificado que rige a partir del mes de septiembre  y  el alcance del seguimiento es junio de 2020, se excluye de la evaluación respecto de la ejecución del control y de las acciones asociadas al control para este nuevo riesgo, que se verificarán en el próximo seguimiento.
De acuerdo con lo anterior, se realizan las siguientes observaciones:
Tener en cuenta que cuando se identifica el riesgo, se debe realizar el análisis de causas, con el fin de establecer los controles que mitiguen las causas originadoras del riesgo de manera efectiva, así mismo, las acciones propuestas deben estar asociadas el control establecido. 
Para este caso se identifica como riesgo: Deficiente emisión de contenidos radial y audiovisual, la causa: Contratación no oportuna del servicio de streaming,  el control:  Adquisición del servicio de streaming con especificaciones técnicas para emitir ininterrumpida  y la acción asociada al control: Realizar supervisión del contrato de Steaming y verificar la emisión de los contenidos. El control no es efectivo para subsanar de manera adecuada la causa originadora del riesgo, dado que su ejecución es en la etapa contractual o de ejecución del contrato, mientras que la causa es en la etapa precontractual, es decir antes de ejecutarse el contrato, por lo que no puede subsanarla. Se recomienda revisar el control de tal manera que apunte a subsanar la inoportunidad en la contratación del servicio de streaming.
La valoración de los controles implica que se tenga un adecuado diseño del control, para ello se deben establecer claramente los responsables adecuados para la ejecución del control,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las valoración de los controles, en razón a que aplicados, el riesgo se mantiene en zona extrema, dado que no afectan la probabilidad de ocurrencia del riesgo, ni su impacto.   La solidez individual del control es fuerte, mientras que el promedio de la solidez de los controles es moderada. 
Se recomienda igualmente revisar la segunda acción de contingencia ante la materialización del riesgo, pues es diferente a un plan de mejoramiento. La acción de contingencia es una acción que se ejecuta una vez se materializa el riesgo, con el fin de asegurar la continuidad del servicio, por lo tanto deben estar ya definidas en el mapa de riesgos.
No se aportan evidencias de la ejecución del control, ni de las acciones asociadas el control.</t>
  </si>
  <si>
    <t>Se realiza una revisión general del riesgo y se presentaron las observaciones en el Informe Preliminar. Producto de este informe el líder del proceso realiza los siguientes ajustes: se modifica el riesgo identificado, el análisis de causas no se modifica, se modifican los controles y las acciones asocadas al control. Se modifica el tipo de riesgo, se modifica la valoración de la probabilidad de ocurrencia del riesgo aplicado el control.
Sin embargo es un nuevo riesgo identificado que rige a partir del mes de septiembre  y  el alcance del seguimiento es junio de 2020, se excluye de la evaluación respecto de la ejecución del control y de las acciones asociadas al control para este nuevo riesgo, que se verificarán en el próximo seguimiento.
De acuerdo con lo anterior, se realizan las siguientes observaciones:
Tener en cuenta que cuando se identifica el riesgo, se debe realizar el análisis de causas, con el fin de establecer los controles que mitiguen las causas originadoras del riesgo de manera efectiva, así mismo, las acciones propuestas deben estar asociadas el control establecido. 
Para este caso se identifica como riesgo: Deficiente emisión de contenidos radial y audiovisual, la causa: Ataque de agentes externos cibernéticos,  el control:  Política de seguridad digital del INCI  y la acción asociada al control: Realizar capacitación anual del buen uso de programas y equipos tecnológicos. 
La valoración de los controles implica que se tenga un adecuado diseño del control, para ello se deben establecer claramente los responsables adecuados para la ejecución del control, en este caso para la ejecución de la política de seguridad digital del INCI,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las valoración de los controles, en razón a que aplicados, el riesgo se mantiene en zona extrema, dado que no afectan la probabilidad de ocurrencia del riesgo, ni el impacto.   La solidez individual del control es fuerte, mientras que el promedio de la solidez de los controles es moderada. 
Se recomienda igualmente revisar la segunda acción de contingencia ante la materialización del riesgo, pues es diferente a un plan de mejoramiento. La acción de contingencia es una acción que se ejecuta una vez se materializa el riesgo, con el fin de asegurar la continuidad del servicio, por lo tanto deben estar ya definidas en el mapa de riesgos.
No se aportan evidencias de la ejecución del control, ni de las acciones asociadas el control, se informa que se ejecutarán en el segundo semestre del año.</t>
  </si>
  <si>
    <t>Se realiza una revisión general del riesgo y se presentaron las observaciones en el Informe Preliminar. Producto de este informe el líder del proceso realiza los siguientes ajustes: se modifica el riesgo identificado, nueva causa identificada, se modifica el control y las acciones asocadas al control. Se modifica el tipo de riesgo, se modifica la valoración de la probabilidad de ocurrencia del riesgo aplicado el control.
Sin embargo es un nuevo riesgo identificado que rige a partir del mes de septiembre  y  el alcance del seguimiento es junio de 2020, se excluye de la evaluación respecto de la ejecución del control y de las acciones asociadas al control para este nuevo riesgo, que se verificarán en el próximo seguimiento.
De acuerdo con lo anterior, se realizan las siguientes observaciones:
Tener en cuenta que cuando se identifica el riesgo, se debe realizar el análisis de causas, con el fin de establecer los controles que mitiguen las causas originadoras del riesgo de manera efectiva, así mismo, las acciones propuestas deben estar asociadas el control establecido. 
Para este caso se identifica como riesgo: Deficiente emisión de contenidos radial y audiovisual, la causa: Insuficiente personal capacitado, el control:  Identificación de necesidades y solicitar para incorporar en el Plan de adquisiciones y ejecución del proceso contractual y la acción asociada al control: Realizar dos entrenamientos a los colaboradores de la emisora para la realización de programas de la parrilla. 
Se recomienda precisar el control establecido, dado que se identifican varios: identificación de necesidades (precisar que tipo de necesidades), Solicitud de incorporación en el Plan de Adquisiciones, Plan de adquisiciones y Ejecución del proceso contractual. Todos estos elementos de control propuestos requieren precisión, diseño adecuado (responsable de ejecución, oportunidad de la ejecución, evidencias de la ejecución, investigación y evaluación de desviaciones del control, entre otros aspectos definidos en la Guía del DAFP)
La valoración de los controles implica que se tenga un adecuado diseño del control, para ello se deben establecer claramente los responsables adecuados para la ejecución del control, en este caso para la ejecución de la política de seguridad digital del INCI,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las valoración de los controles, en razón a que aplicados, el riesgo se mantiene en zona extrema, dado que no afectan la probabilidad de ocurrencia del riesgo, ni su impacto.   La solidez individual del control está calificada con 0 dado que no se investigan ni resuelven las desviaciones de control,  lo cual conlleva a que la calificación promedio de los controles sea moderada.
Se recomienda igualmente revisar la segunda acción de contingencia ante la materialización del riesgo, pues es diferente a un plan de mejoramiento. La acción de contingencia es una acción que se ejecuta una vez se materializa el riesgo, con el fin de asegurar la continuidad del servicio, por lo tanto deben estar ya definidas en el mapa de riesgos.
No se aportan evidencias de la ejecución del control, ni de las acciones asociadas el control.</t>
  </si>
  <si>
    <t>Se realiza una revisión general del riesgo y se presentaron las observaciones en el Informe Preliminar. Producto de este informe el líder del proceso realiza los siguientes ajustes: se modifica el riesgo identificado, no se modifica la causa, se modifica el control y las acciones asocadas al control. Se modifica el tipo de riesgo, se modifica la valoración de la probabilidad de ocurrencia del riesgo aplicado el control (riesgo residual)
Sin embargo es un nuevo riesgo identificado que rige a partir del mes de septiembre  y  el alcance del seguimiento es junio de 2020, se excluye de la evaluación respecto de la ejecución del control y de las acciones asociadas al control para este nuevo riesgo, que se verificarán en el próximo seguimiento.
De acuerdo con lo anterior, se realizan las siguientes observaciones:
Tener en cuenta que cuando se identifica el riesgo, se debe realizar el análisis de causas, con el fin de establecer los controles que mitiguen las causas originadoras del riesgo de manera efectiva, así mismo, las acciones propuestas deben estar asociadas el control establecido. 
Para este caso se identifica como riesgo: Deficiente emisión de contenidos radial y audiovisual, la causa: Dificultades técnicas en las plataformas, aparatos tecnológicos y software de creación de contenidos,  se establecen dos controles :Identificación de necesidades para posterior adquisición de equipos y software y Mantenimientos preventivos de las plataformas de equipos y software, como acción asociada al control: Verificar la emisión de la parrilla y el plan de trabajo audiovisual.
Se recomienda considerar el concepto de CONTROL  establecido en la Guía del DAFP: medida que modifica el riesgo (procesos, políticas, dispositivos, prácticas u otras
acciones). Para cada control establecido se debe documentar el diseño adecuado (responsable de ejecución, oportunidad de la ejecución, evidencias de la ejecución, investigación y evaluación de desviaciones del control, entre otros aspectos definidos en la Guía del DAFP)
La valoración de los controles implica que se tenga un adecuado diseño del control, para ello se deben establecer claramente los responsables adecuados para la ejecución del control, en este caso para la ejecución de la política de seguridad digital del INCI, de tal manera que se ejecute oportunamente, se tengan las evidencias de su ejecución, se investiguen y resuelvan las desviaciones de control y la información sea confiable, lo anterior permite que el diseño y ejecución del control reflejen una solidez individual del control fuerte y que la solidez promedio de los controles igualmente sea fuerte.
Se sugiere revisar la valoración de los controles, en razón a que aplicados, el riesgo se mantiene en zona extrema, dado que no afectan la probabilidad de ocurrencia del riesgo, ni su impacto.   La solidez individual del control es moderada,  al igual que la calificación promedio de los controles sea moderada.
Se recomienda igualmente revisar la segunda acción de contingencia ante la materialización del riesgo, pues es diferente a un plan de mejoramiento. La acción de contingencia es una acción que se ejecuta una vez se materializa el riesgo, con el fin de asegurar la continuidad del servicio, por lo tanto deben estar ya definidas en el mapa de riesgos.
No se aportan evidencias de la ejecución del control, ni de las acciones asociadas el control.</t>
  </si>
  <si>
    <t xml:space="preserve">Se realizo capacitación - Soportes maría helena </t>
  </si>
  <si>
    <t>El 5 y 11 de marzo se llevo a cabo en el salón Braille capacitaciones con la Ingeniera Gloria Amparo Martínez de Software House.
El 2, 9 y 16 de marzo y el 30 de junio se realizaron reuniones entre los responsables de almacén y el área de contabilidad para realizar depuración de información de inventarios de acuerdo a las capacitaciones recibidas por la ingeniera Gloria Amparo Martínez.</t>
  </si>
  <si>
    <t>Se ha enviado a través de correo INCILista:
Correo Malicioso Suplantación DIAN
Correo Malicioso Suplantación DNP programa Ingreso Solidario
Correo malicio socitación a una prueba obligatoria COVID-19
Correo pishing  comunicado urgente Minsalud
Correo malware ayudas por parte del Gobierno Nacional</t>
  </si>
  <si>
    <t xml:space="preserve">Se realizo alianza con  MITIC para crear un CSIRT Sectorial, en cual se identificaron las condiciones, dispositivos y personal en relación con el manejo de seguridad de la entidad. </t>
  </si>
  <si>
    <t>45 seguimientos durante el primer semestre de 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</si>
</sst>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0.0"/>
  </numFmts>
  <fonts count="53"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name val="Arial"/>
      <family val="2"/>
    </font>
    <font>
      <b/>
      <sz val="9"/>
      <color indexed="81"/>
      <name val="Tahoma"/>
      <family val="2"/>
    </font>
    <font>
      <sz val="9"/>
      <color indexed="81"/>
      <name val="Tahoma"/>
      <family val="2"/>
    </font>
    <font>
      <sz val="8"/>
      <color indexed="81"/>
      <name val="Tahoma"/>
      <family val="2"/>
    </font>
    <font>
      <b/>
      <sz val="8"/>
      <color indexed="81"/>
      <name val="Tahoma"/>
      <family val="2"/>
    </font>
    <font>
      <sz val="11"/>
      <name val="Calibri"/>
      <family val="2"/>
      <scheme val="minor"/>
    </font>
    <font>
      <sz val="11"/>
      <name val="Verdana"/>
      <family val="2"/>
    </font>
    <font>
      <sz val="11"/>
      <color rgb="FF000000"/>
      <name val="Calibri"/>
      <family val="2"/>
      <scheme val="minor"/>
    </font>
    <font>
      <b/>
      <sz val="11"/>
      <name val="Calibri"/>
      <family val="2"/>
      <scheme val="minor"/>
    </font>
    <font>
      <sz val="11"/>
      <name val="Arial"/>
      <family val="2"/>
    </font>
    <font>
      <b/>
      <sz val="11"/>
      <name val="Arial"/>
      <family val="2"/>
    </font>
    <font>
      <b/>
      <sz val="11"/>
      <color rgb="FF000000"/>
      <name val="Arial"/>
      <family val="2"/>
    </font>
    <font>
      <sz val="11"/>
      <color theme="1"/>
      <name val="Arial"/>
      <family val="2"/>
    </font>
    <font>
      <b/>
      <sz val="11"/>
      <color theme="1"/>
      <name val="Arial"/>
      <family val="2"/>
    </font>
    <font>
      <sz val="12"/>
      <color theme="1"/>
      <name val="Arial"/>
      <family val="2"/>
    </font>
    <font>
      <b/>
      <sz val="12"/>
      <color theme="1" tint="4.9989318521683403E-2"/>
      <name val="Arial"/>
      <family val="2"/>
    </font>
    <font>
      <b/>
      <sz val="12"/>
      <name val="Arial"/>
      <family val="2"/>
    </font>
    <font>
      <b/>
      <sz val="12"/>
      <color rgb="FF000000"/>
      <name val="Arial"/>
      <family val="2"/>
    </font>
    <font>
      <b/>
      <sz val="12"/>
      <color theme="1"/>
      <name val="Arial"/>
      <family val="2"/>
    </font>
    <font>
      <sz val="12"/>
      <color rgb="FF000000"/>
      <name val="Arial"/>
      <family val="2"/>
    </font>
    <font>
      <sz val="12"/>
      <name val="Arial"/>
      <family val="2"/>
    </font>
    <font>
      <sz val="12"/>
      <color theme="4"/>
      <name val="Arial"/>
      <family val="2"/>
    </font>
    <font>
      <sz val="12"/>
      <color rgb="FF7030A0"/>
      <name val="Arial"/>
      <family val="2"/>
    </font>
    <font>
      <sz val="12"/>
      <color rgb="FFFF0000"/>
      <name val="Arial"/>
      <family val="2"/>
    </font>
    <font>
      <sz val="12"/>
      <color theme="0"/>
      <name val="Arial"/>
      <family val="2"/>
    </font>
    <font>
      <sz val="12"/>
      <color theme="1"/>
      <name val="Calibri"/>
      <family val="2"/>
      <scheme val="minor"/>
    </font>
    <font>
      <b/>
      <sz val="11"/>
      <color indexed="81"/>
      <name val="Tahoma"/>
      <family val="2"/>
    </font>
    <font>
      <sz val="11"/>
      <color indexed="81"/>
      <name val="Tahoma"/>
      <family val="2"/>
    </font>
    <font>
      <b/>
      <sz val="12"/>
      <color indexed="81"/>
      <name val="Tahoma"/>
      <family val="2"/>
    </font>
    <font>
      <sz val="12"/>
      <color indexed="81"/>
      <name val="Tahoma"/>
      <family val="2"/>
    </font>
    <font>
      <sz val="11"/>
      <color rgb="FF000000"/>
      <name val="Arial"/>
      <family val="2"/>
    </font>
    <font>
      <b/>
      <sz val="12"/>
      <color rgb="FF365F91"/>
      <name val="Cambria"/>
      <family val="1"/>
    </font>
    <font>
      <b/>
      <sz val="7"/>
      <color rgb="FF365F91"/>
      <name val="Times New Roman"/>
      <family val="1"/>
    </font>
    <font>
      <b/>
      <sz val="10"/>
      <color rgb="FF000000"/>
      <name val="Arial"/>
      <family val="2"/>
    </font>
    <font>
      <sz val="10"/>
      <color rgb="FF000000"/>
      <name val="Arial"/>
      <family val="2"/>
    </font>
    <font>
      <sz val="11"/>
      <color rgb="FF365F91"/>
      <name val="Cambria"/>
      <family val="1"/>
    </font>
    <font>
      <sz val="12"/>
      <color theme="1"/>
      <name val="Symbol"/>
      <family val="1"/>
      <charset val="2"/>
    </font>
    <font>
      <sz val="7"/>
      <color theme="1"/>
      <name val="Times New Roman"/>
      <family val="1"/>
    </font>
    <font>
      <sz val="14"/>
      <color theme="1"/>
      <name val="Calibri"/>
      <family val="2"/>
      <scheme val="minor"/>
    </font>
    <font>
      <sz val="9"/>
      <color theme="1"/>
      <name val="Arial"/>
      <family val="2"/>
    </font>
    <font>
      <sz val="10"/>
      <color theme="1"/>
      <name val="Arial"/>
      <family val="2"/>
    </font>
    <font>
      <b/>
      <sz val="10"/>
      <color rgb="FFFFFFFF"/>
      <name val="Arial"/>
      <family val="2"/>
    </font>
    <font>
      <sz val="18"/>
      <color theme="1"/>
      <name val="Calibri"/>
      <family val="2"/>
      <scheme val="minor"/>
    </font>
    <font>
      <sz val="11"/>
      <color rgb="FFFF0000"/>
      <name val="Arial"/>
      <family val="2"/>
    </font>
    <font>
      <sz val="11"/>
      <color theme="4"/>
      <name val="Arial"/>
      <family val="2"/>
    </font>
    <font>
      <sz val="11"/>
      <color theme="4"/>
      <name val="Calibri"/>
      <family val="2"/>
      <scheme val="minor"/>
    </font>
    <font>
      <b/>
      <sz val="12"/>
      <color theme="1"/>
      <name val="Calibri"/>
      <family val="2"/>
      <scheme val="minor"/>
    </font>
    <font>
      <sz val="16"/>
      <color theme="1"/>
      <name val="Arial"/>
      <family val="2"/>
    </font>
    <font>
      <sz val="16"/>
      <name val="Arial"/>
      <family val="2"/>
    </font>
  </fonts>
  <fills count="30">
    <fill>
      <patternFill patternType="none"/>
    </fill>
    <fill>
      <patternFill patternType="gray125"/>
    </fill>
    <fill>
      <patternFill patternType="solid">
        <fgColor theme="9" tint="0.39997558519241921"/>
        <bgColor indexed="64"/>
      </patternFill>
    </fill>
    <fill>
      <patternFill patternType="solid">
        <fgColor theme="0"/>
        <bgColor indexed="64"/>
      </patternFill>
    </fill>
    <fill>
      <patternFill patternType="solid">
        <fgColor theme="2" tint="-0.249977111117893"/>
        <bgColor indexed="64"/>
      </patternFill>
    </fill>
    <fill>
      <patternFill patternType="solid">
        <fgColor theme="5" tint="0.79998168889431442"/>
        <bgColor indexed="64"/>
      </patternFill>
    </fill>
    <fill>
      <patternFill patternType="solid">
        <fgColor theme="5" tint="0.39997558519241921"/>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indexed="65"/>
        <bgColor indexed="64"/>
      </patternFill>
    </fill>
    <fill>
      <patternFill patternType="solid">
        <fgColor theme="9" tint="0.79998168889431442"/>
        <bgColor indexed="64"/>
      </patternFill>
    </fill>
    <fill>
      <patternFill patternType="solid">
        <fgColor rgb="FFF9F9FF"/>
        <bgColor indexed="64"/>
      </patternFill>
    </fill>
    <fill>
      <patternFill patternType="solid">
        <fgColor theme="8" tint="0.79998168889431442"/>
        <bgColor indexed="64"/>
      </patternFill>
    </fill>
    <fill>
      <patternFill patternType="solid">
        <fgColor rgb="FFFF0000"/>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theme="6"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rgb="FFFEF6F0"/>
        <bgColor indexed="64"/>
      </patternFill>
    </fill>
    <fill>
      <patternFill patternType="solid">
        <fgColor theme="0"/>
        <bgColor theme="0"/>
      </patternFill>
    </fill>
    <fill>
      <patternFill patternType="solid">
        <fgColor rgb="FFFF0000"/>
        <bgColor theme="0"/>
      </patternFill>
    </fill>
    <fill>
      <patternFill patternType="solid">
        <fgColor theme="9" tint="-0.249977111117893"/>
        <bgColor theme="0"/>
      </patternFill>
    </fill>
    <fill>
      <patternFill patternType="solid">
        <fgColor rgb="FFE26B0A"/>
        <bgColor rgb="FF000000"/>
      </patternFill>
    </fill>
    <fill>
      <patternFill patternType="solid">
        <fgColor rgb="FFC00000"/>
        <bgColor indexed="64"/>
      </patternFill>
    </fill>
    <fill>
      <patternFill patternType="solid">
        <fgColor rgb="FFE26B0A"/>
        <bgColor indexed="64"/>
      </patternFill>
    </fill>
    <fill>
      <patternFill patternType="solid">
        <fgColor rgb="FF00B050"/>
        <bgColor indexed="64"/>
      </patternFill>
    </fill>
  </fills>
  <borders count="7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bottom style="thick">
        <color rgb="FF666666"/>
      </bottom>
      <diagonal/>
    </border>
    <border>
      <left style="medium">
        <color indexed="64"/>
      </left>
      <right style="medium">
        <color indexed="64"/>
      </right>
      <top/>
      <bottom style="thick">
        <color rgb="FF666666"/>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style="thin">
        <color indexed="64"/>
      </top>
      <bottom style="medium">
        <color indexed="64"/>
      </bottom>
      <diagonal/>
    </border>
    <border>
      <left/>
      <right/>
      <top style="thin">
        <color indexed="64"/>
      </top>
      <bottom style="thin">
        <color indexed="64"/>
      </bottom>
      <diagonal/>
    </border>
    <border>
      <left/>
      <right style="medium">
        <color indexed="64"/>
      </right>
      <top style="medium">
        <color indexed="64"/>
      </top>
      <bottom style="thick">
        <color rgb="FF666666"/>
      </bottom>
      <diagonal/>
    </border>
    <border>
      <left style="medium">
        <color indexed="64"/>
      </left>
      <right style="medium">
        <color indexed="64"/>
      </right>
      <top style="medium">
        <color indexed="64"/>
      </top>
      <bottom style="thick">
        <color rgb="FF666666"/>
      </bottom>
      <diagonal/>
    </border>
    <border>
      <left style="medium">
        <color indexed="64"/>
      </left>
      <right/>
      <top/>
      <bottom/>
      <diagonal/>
    </border>
    <border>
      <left style="thin">
        <color indexed="64"/>
      </left>
      <right/>
      <top style="medium">
        <color indexed="64"/>
      </top>
      <bottom style="thin">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s>
  <cellStyleXfs count="5">
    <xf numFmtId="0" fontId="0" fillId="0" borderId="0"/>
    <xf numFmtId="43" fontId="1" fillId="0" borderId="0" applyFont="0" applyFill="0" applyBorder="0" applyAlignment="0" applyProtection="0"/>
    <xf numFmtId="9" fontId="1" fillId="0" borderId="0" applyFont="0" applyFill="0" applyBorder="0" applyAlignment="0" applyProtection="0"/>
    <xf numFmtId="0" fontId="4" fillId="0" borderId="0"/>
    <xf numFmtId="0" fontId="10" fillId="0" borderId="0"/>
  </cellStyleXfs>
  <cellXfs count="690">
    <xf numFmtId="0" fontId="0" fillId="0" borderId="0" xfId="0"/>
    <xf numFmtId="0" fontId="2" fillId="0" borderId="1" xfId="0" applyFont="1" applyBorder="1" applyAlignment="1">
      <alignment horizontal="center" vertical="center" wrapText="1"/>
    </xf>
    <xf numFmtId="49" fontId="9" fillId="3" borderId="1" xfId="4" applyNumberFormat="1" applyFont="1" applyFill="1" applyBorder="1" applyAlignment="1" applyProtection="1">
      <alignment horizontal="center" vertical="center" wrapText="1"/>
      <protection hidden="1"/>
    </xf>
    <xf numFmtId="0" fontId="9" fillId="11" borderId="1" xfId="0" applyFont="1" applyFill="1" applyBorder="1" applyAlignment="1">
      <alignment horizontal="center" vertical="center" wrapText="1"/>
    </xf>
    <xf numFmtId="49" fontId="9" fillId="0" borderId="1" xfId="4" applyNumberFormat="1" applyFont="1" applyBorder="1" applyAlignment="1" applyProtection="1">
      <alignment horizontal="center" vertical="center" wrapText="1"/>
      <protection hidden="1"/>
    </xf>
    <xf numFmtId="0" fontId="9" fillId="3" borderId="1" xfId="4" applyFont="1" applyFill="1" applyBorder="1" applyAlignment="1" applyProtection="1">
      <alignment horizontal="center" vertical="center" wrapText="1"/>
      <protection hidden="1"/>
    </xf>
    <xf numFmtId="0" fontId="0" fillId="0" borderId="1" xfId="4" applyFont="1" applyBorder="1" applyAlignment="1" applyProtection="1">
      <alignment horizontal="center" vertical="center" wrapText="1"/>
      <protection hidden="1"/>
    </xf>
    <xf numFmtId="0" fontId="0" fillId="19" borderId="1" xfId="0" applyFont="1" applyFill="1" applyBorder="1" applyAlignment="1">
      <alignment horizontal="center" vertical="center" wrapText="1"/>
    </xf>
    <xf numFmtId="49" fontId="0" fillId="0" borderId="1" xfId="0" applyNumberFormat="1" applyFont="1" applyBorder="1" applyAlignment="1">
      <alignment horizontal="center" vertical="center" wrapText="1"/>
    </xf>
    <xf numFmtId="14" fontId="12" fillId="3" borderId="1" xfId="0" applyNumberFormat="1" applyFont="1" applyFill="1" applyBorder="1" applyAlignment="1">
      <alignment horizontal="center" vertical="center" wrapText="1"/>
    </xf>
    <xf numFmtId="0" fontId="0" fillId="21" borderId="1" xfId="0" applyFont="1" applyFill="1" applyBorder="1" applyAlignment="1">
      <alignment horizontal="center" vertical="center" wrapText="1"/>
    </xf>
    <xf numFmtId="0" fontId="0" fillId="0" borderId="0" xfId="0" applyAlignment="1">
      <alignment vertical="center"/>
    </xf>
    <xf numFmtId="0" fontId="13" fillId="0" borderId="1" xfId="0" applyFont="1" applyBorder="1" applyAlignment="1">
      <alignment horizontal="center" vertical="center" wrapText="1"/>
    </xf>
    <xf numFmtId="0" fontId="13" fillId="0" borderId="0" xfId="0" applyFont="1" applyBorder="1" applyAlignment="1">
      <alignment horizontal="center" vertical="center" wrapText="1"/>
    </xf>
    <xf numFmtId="0" fontId="16" fillId="0" borderId="0" xfId="0" applyFont="1" applyAlignment="1">
      <alignment vertical="center"/>
    </xf>
    <xf numFmtId="0" fontId="16" fillId="0" borderId="0" xfId="0" applyFont="1" applyBorder="1" applyAlignment="1">
      <alignment horizontal="center" vertical="center" wrapText="1"/>
    </xf>
    <xf numFmtId="0" fontId="16" fillId="0" borderId="0" xfId="0" applyFont="1" applyFill="1" applyAlignment="1">
      <alignment vertical="center"/>
    </xf>
    <xf numFmtId="0" fontId="16" fillId="0" borderId="1" xfId="0" applyFont="1" applyBorder="1" applyAlignment="1">
      <alignment horizontal="center" vertical="center" wrapText="1"/>
    </xf>
    <xf numFmtId="0" fontId="16" fillId="0" borderId="1" xfId="0" applyFont="1" applyBorder="1" applyAlignment="1">
      <alignment vertical="center" wrapText="1"/>
    </xf>
    <xf numFmtId="0" fontId="13" fillId="0" borderId="1" xfId="3" applyFont="1" applyBorder="1" applyAlignment="1">
      <alignment horizontal="center" vertical="center" wrapText="1"/>
    </xf>
    <xf numFmtId="14" fontId="13" fillId="3" borderId="1" xfId="4" applyNumberFormat="1" applyFont="1" applyFill="1" applyBorder="1" applyAlignment="1" applyProtection="1">
      <alignment horizontal="center" vertical="center" wrapText="1"/>
      <protection hidden="1"/>
    </xf>
    <xf numFmtId="0" fontId="13" fillId="0" borderId="1" xfId="3" applyFont="1" applyBorder="1" applyAlignment="1">
      <alignment vertical="center" wrapText="1"/>
    </xf>
    <xf numFmtId="14" fontId="13" fillId="3" borderId="1" xfId="4" applyNumberFormat="1" applyFont="1" applyFill="1" applyBorder="1" applyAlignment="1" applyProtection="1">
      <alignment vertical="center" wrapText="1"/>
      <protection hidden="1"/>
    </xf>
    <xf numFmtId="0" fontId="16" fillId="0" borderId="0" xfId="0" applyFont="1"/>
    <xf numFmtId="0" fontId="16" fillId="5" borderId="1" xfId="0" applyFont="1" applyFill="1" applyBorder="1" applyAlignment="1">
      <alignment horizontal="center" vertical="center" wrapText="1"/>
    </xf>
    <xf numFmtId="0" fontId="17" fillId="2" borderId="1" xfId="0" applyFont="1" applyFill="1" applyBorder="1" applyAlignment="1">
      <alignment horizontal="center" vertical="center" wrapText="1"/>
    </xf>
    <xf numFmtId="0" fontId="18" fillId="0" borderId="0" xfId="0" applyFont="1" applyAlignment="1">
      <alignment horizontal="center" vertical="center"/>
    </xf>
    <xf numFmtId="0" fontId="21" fillId="3" borderId="2"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23" fillId="22" borderId="2" xfId="0" applyFont="1" applyFill="1" applyBorder="1" applyAlignment="1">
      <alignment horizontal="center" vertical="center" wrapText="1"/>
    </xf>
    <xf numFmtId="0" fontId="21" fillId="22" borderId="2" xfId="0"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3" fillId="0" borderId="32"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3" xfId="0" applyFont="1" applyBorder="1" applyAlignment="1">
      <alignment horizontal="center" vertical="center" wrapText="1"/>
    </xf>
    <xf numFmtId="14" fontId="21" fillId="3" borderId="19" xfId="0" applyNumberFormat="1" applyFont="1" applyFill="1" applyBorder="1" applyAlignment="1">
      <alignment horizontal="center" vertical="center" wrapText="1"/>
    </xf>
    <xf numFmtId="14" fontId="21" fillId="0" borderId="20" xfId="0" applyNumberFormat="1" applyFont="1" applyBorder="1" applyAlignment="1">
      <alignment horizontal="center" vertical="center" wrapText="1"/>
    </xf>
    <xf numFmtId="0" fontId="21" fillId="0" borderId="36" xfId="0" applyFont="1" applyBorder="1" applyAlignment="1">
      <alignment horizontal="center" vertical="center" wrapText="1"/>
    </xf>
    <xf numFmtId="0" fontId="21" fillId="0" borderId="21" xfId="0" applyFont="1" applyBorder="1" applyAlignment="1">
      <alignment horizontal="center" vertical="center" wrapText="1"/>
    </xf>
    <xf numFmtId="0" fontId="21" fillId="0" borderId="0" xfId="0" applyFont="1" applyAlignment="1">
      <alignment horizontal="center" vertical="center" wrapText="1"/>
    </xf>
    <xf numFmtId="0" fontId="20" fillId="0" borderId="36" xfId="0" applyFont="1" applyBorder="1" applyAlignment="1">
      <alignment horizontal="center" vertical="center" wrapText="1"/>
    </xf>
    <xf numFmtId="0" fontId="21" fillId="0" borderId="37" xfId="0" applyFont="1" applyBorder="1" applyAlignment="1">
      <alignment horizontal="center" vertical="center" wrapText="1"/>
    </xf>
    <xf numFmtId="0" fontId="20" fillId="0" borderId="38" xfId="0" applyFont="1" applyBorder="1" applyAlignment="1">
      <alignment horizontal="center" vertical="center" wrapText="1"/>
    </xf>
    <xf numFmtId="0" fontId="20" fillId="0" borderId="39" xfId="0" applyFont="1" applyBorder="1" applyAlignment="1">
      <alignment horizontal="center" vertical="center" wrapText="1"/>
    </xf>
    <xf numFmtId="0" fontId="18" fillId="0" borderId="10" xfId="0" applyFont="1" applyBorder="1" applyAlignment="1">
      <alignment horizontal="left" vertical="center" wrapText="1"/>
    </xf>
    <xf numFmtId="0" fontId="24" fillId="0" borderId="32" xfId="4" applyFont="1" applyBorder="1" applyAlignment="1" applyProtection="1">
      <alignment horizontal="left" vertical="center" wrapText="1"/>
      <protection hidden="1"/>
    </xf>
    <xf numFmtId="0" fontId="18" fillId="0" borderId="32" xfId="0" applyFont="1" applyBorder="1" applyAlignment="1">
      <alignment horizontal="center" vertical="center"/>
    </xf>
    <xf numFmtId="14" fontId="24" fillId="23" borderId="10" xfId="4" applyNumberFormat="1" applyFont="1" applyFill="1" applyBorder="1" applyAlignment="1" applyProtection="1">
      <alignment horizontal="center" vertical="center" wrapText="1"/>
      <protection hidden="1"/>
    </xf>
    <xf numFmtId="14" fontId="24" fillId="0" borderId="10" xfId="4" applyNumberFormat="1" applyFont="1" applyBorder="1" applyAlignment="1" applyProtection="1">
      <alignment horizontal="center" vertical="center" wrapText="1"/>
      <protection hidden="1"/>
    </xf>
    <xf numFmtId="0" fontId="24" fillId="0" borderId="10" xfId="3" applyFont="1" applyBorder="1" applyAlignment="1">
      <alignment horizontal="left" vertical="center" wrapText="1"/>
    </xf>
    <xf numFmtId="0" fontId="24" fillId="0" borderId="32" xfId="3" applyFont="1" applyBorder="1" applyAlignment="1">
      <alignment horizontal="left" vertical="center" wrapText="1"/>
    </xf>
    <xf numFmtId="0" fontId="18" fillId="0" borderId="10" xfId="0" applyFont="1" applyBorder="1" applyAlignment="1">
      <alignment horizontal="center" vertical="center" wrapText="1"/>
    </xf>
    <xf numFmtId="0" fontId="24" fillId="0" borderId="10" xfId="3" applyFont="1" applyBorder="1" applyAlignment="1">
      <alignment horizontal="center" vertical="center" wrapText="1"/>
    </xf>
    <xf numFmtId="14" fontId="24" fillId="0" borderId="32" xfId="4" applyNumberFormat="1" applyFont="1" applyBorder="1" applyAlignment="1" applyProtection="1">
      <alignment horizontal="center" vertical="center" wrapText="1"/>
      <protection hidden="1"/>
    </xf>
    <xf numFmtId="0" fontId="24" fillId="0" borderId="32" xfId="3" applyFont="1" applyBorder="1" applyAlignment="1">
      <alignment horizontal="center" vertical="center" wrapText="1"/>
    </xf>
    <xf numFmtId="0" fontId="24" fillId="0" borderId="38" xfId="3" applyFont="1" applyBorder="1" applyAlignment="1">
      <alignment horizontal="center" vertical="center" wrapText="1"/>
    </xf>
    <xf numFmtId="14" fontId="24" fillId="0" borderId="11" xfId="4" applyNumberFormat="1" applyFont="1" applyBorder="1" applyAlignment="1" applyProtection="1">
      <alignment horizontal="center" vertical="center" wrapText="1"/>
      <protection hidden="1"/>
    </xf>
    <xf numFmtId="0" fontId="24" fillId="0" borderId="9" xfId="3" applyFont="1" applyBorder="1" applyAlignment="1">
      <alignment horizontal="center" vertical="center" wrapText="1"/>
    </xf>
    <xf numFmtId="0" fontId="18" fillId="23" borderId="0" xfId="0" applyFont="1" applyFill="1" applyAlignment="1">
      <alignment horizontal="center" vertical="center"/>
    </xf>
    <xf numFmtId="0" fontId="24" fillId="0" borderId="1" xfId="4" applyFont="1" applyBorder="1" applyAlignment="1" applyProtection="1">
      <alignment horizontal="left" vertical="center" wrapText="1"/>
      <protection hidden="1"/>
    </xf>
    <xf numFmtId="14" fontId="24" fillId="23" borderId="3" xfId="4" applyNumberFormat="1" applyFont="1" applyFill="1" applyBorder="1" applyAlignment="1" applyProtection="1">
      <alignment horizontal="center" vertical="center" wrapText="1"/>
      <protection hidden="1"/>
    </xf>
    <xf numFmtId="14" fontId="24" fillId="0" borderId="3" xfId="4" applyNumberFormat="1" applyFont="1" applyBorder="1" applyAlignment="1" applyProtection="1">
      <alignment horizontal="center" vertical="center" wrapText="1"/>
      <protection hidden="1"/>
    </xf>
    <xf numFmtId="0" fontId="24" fillId="0" borderId="3" xfId="3" applyFont="1" applyBorder="1" applyAlignment="1">
      <alignment horizontal="left" vertical="center" wrapText="1"/>
    </xf>
    <xf numFmtId="14" fontId="24" fillId="0" borderId="1" xfId="4" applyNumberFormat="1" applyFont="1" applyBorder="1" applyAlignment="1" applyProtection="1">
      <alignment horizontal="center" vertical="center" wrapText="1"/>
      <protection hidden="1"/>
    </xf>
    <xf numFmtId="0" fontId="24" fillId="0" borderId="13" xfId="3" applyFont="1" applyBorder="1" applyAlignment="1">
      <alignment horizontal="center" vertical="center" wrapText="1"/>
    </xf>
    <xf numFmtId="14" fontId="24" fillId="0" borderId="40" xfId="4" applyNumberFormat="1" applyFont="1" applyBorder="1" applyAlignment="1" applyProtection="1">
      <alignment horizontal="center" vertical="center" wrapText="1"/>
      <protection hidden="1"/>
    </xf>
    <xf numFmtId="0" fontId="24" fillId="0" borderId="41" xfId="3" applyFont="1" applyBorder="1" applyAlignment="1">
      <alignment horizontal="center" vertical="center" wrapText="1"/>
    </xf>
    <xf numFmtId="0" fontId="18" fillId="0" borderId="3" xfId="0" applyFont="1" applyBorder="1" applyAlignment="1">
      <alignment horizontal="left" vertical="center" wrapText="1"/>
    </xf>
    <xf numFmtId="0" fontId="24" fillId="0" borderId="3" xfId="4" applyFont="1" applyBorder="1" applyAlignment="1" applyProtection="1">
      <alignment horizontal="left" vertical="center" wrapText="1"/>
      <protection hidden="1"/>
    </xf>
    <xf numFmtId="14" fontId="24" fillId="23" borderId="1" xfId="4" applyNumberFormat="1" applyFont="1" applyFill="1" applyBorder="1" applyAlignment="1" applyProtection="1">
      <alignment horizontal="center" vertical="center" wrapText="1"/>
      <protection hidden="1"/>
    </xf>
    <xf numFmtId="0" fontId="24" fillId="0" borderId="3" xfId="3" applyFont="1" applyBorder="1" applyAlignment="1">
      <alignment horizontal="center" vertical="center" wrapText="1"/>
    </xf>
    <xf numFmtId="0" fontId="24" fillId="0" borderId="25" xfId="3" applyFont="1" applyBorder="1" applyAlignment="1">
      <alignment horizontal="center" vertical="center" wrapText="1"/>
    </xf>
    <xf numFmtId="0" fontId="18" fillId="23" borderId="0" xfId="0" applyFont="1" applyFill="1" applyAlignment="1">
      <alignment horizontal="center" vertical="center" wrapText="1"/>
    </xf>
    <xf numFmtId="0" fontId="24" fillId="23" borderId="1" xfId="0" applyFont="1" applyFill="1" applyBorder="1" applyAlignment="1">
      <alignment horizontal="center" vertical="center" wrapText="1"/>
    </xf>
    <xf numFmtId="0" fontId="18" fillId="0" borderId="1" xfId="0" applyFont="1" applyBorder="1" applyAlignment="1">
      <alignment vertical="center" wrapText="1"/>
    </xf>
    <xf numFmtId="0" fontId="24" fillId="0" borderId="0" xfId="3" applyFont="1" applyAlignment="1">
      <alignment horizontal="left" vertical="center" wrapText="1"/>
    </xf>
    <xf numFmtId="0" fontId="24" fillId="0" borderId="1" xfId="0" applyFont="1" applyBorder="1" applyAlignment="1">
      <alignment vertical="center" wrapText="1"/>
    </xf>
    <xf numFmtId="0" fontId="18" fillId="0" borderId="13" xfId="0" applyFont="1" applyBorder="1" applyAlignment="1">
      <alignment horizontal="center" vertical="center" wrapText="1"/>
    </xf>
    <xf numFmtId="0" fontId="18" fillId="0" borderId="41" xfId="0" applyFont="1" applyBorder="1" applyAlignment="1">
      <alignment horizontal="center" vertical="center" wrapText="1"/>
    </xf>
    <xf numFmtId="0" fontId="18" fillId="0" borderId="0" xfId="0" applyFont="1" applyAlignment="1">
      <alignment vertical="center"/>
    </xf>
    <xf numFmtId="0" fontId="23" fillId="0" borderId="20" xfId="0" applyFont="1" applyBorder="1" applyAlignment="1">
      <alignment horizontal="center" vertical="center" wrapText="1"/>
    </xf>
    <xf numFmtId="0" fontId="24" fillId="0" borderId="1" xfId="0" applyFont="1" applyBorder="1" applyAlignment="1">
      <alignment horizontal="center" vertical="center"/>
    </xf>
    <xf numFmtId="0" fontId="24" fillId="0" borderId="1" xfId="3" applyFont="1" applyBorder="1" applyAlignment="1">
      <alignment vertical="center" wrapText="1"/>
    </xf>
    <xf numFmtId="18" fontId="24" fillId="0" borderId="13" xfId="3" applyNumberFormat="1" applyFont="1" applyBorder="1" applyAlignment="1">
      <alignment horizontal="center" vertical="center" wrapText="1"/>
    </xf>
    <xf numFmtId="18" fontId="24" fillId="0" borderId="41" xfId="3" applyNumberFormat="1" applyFont="1" applyBorder="1" applyAlignment="1">
      <alignment horizontal="center" vertical="center" wrapText="1"/>
    </xf>
    <xf numFmtId="0" fontId="18" fillId="0" borderId="1" xfId="0" applyFont="1" applyBorder="1" applyAlignment="1">
      <alignment horizontal="justify" vertical="center" wrapText="1"/>
    </xf>
    <xf numFmtId="0" fontId="24" fillId="0" borderId="13" xfId="3" applyFont="1" applyBorder="1" applyAlignment="1">
      <alignment vertical="center" wrapText="1"/>
    </xf>
    <xf numFmtId="0" fontId="24" fillId="0" borderId="41" xfId="3" applyFont="1" applyBorder="1" applyAlignment="1">
      <alignment vertical="center" wrapText="1"/>
    </xf>
    <xf numFmtId="0" fontId="24" fillId="0" borderId="1" xfId="0" applyFont="1" applyBorder="1" applyAlignment="1">
      <alignment horizontal="left" vertical="top" wrapText="1"/>
    </xf>
    <xf numFmtId="0" fontId="22" fillId="0" borderId="12" xfId="0" applyFont="1" applyBorder="1" applyAlignment="1">
      <alignment horizontal="center" vertical="center" wrapText="1"/>
    </xf>
    <xf numFmtId="0" fontId="23" fillId="0" borderId="20" xfId="0" applyFont="1" applyBorder="1" applyAlignment="1">
      <alignment horizontal="center" vertical="center"/>
    </xf>
    <xf numFmtId="0" fontId="23" fillId="25" borderId="1" xfId="0" applyFont="1" applyFill="1" applyBorder="1" applyAlignment="1">
      <alignment horizontal="center" vertical="center"/>
    </xf>
    <xf numFmtId="0" fontId="24" fillId="25" borderId="1" xfId="3" applyFont="1" applyFill="1" applyBorder="1" applyAlignment="1">
      <alignment horizontal="center" vertical="center" wrapText="1"/>
    </xf>
    <xf numFmtId="0" fontId="24" fillId="24" borderId="32" xfId="3" applyFont="1" applyFill="1" applyBorder="1" applyAlignment="1">
      <alignment horizontal="center" vertical="center" wrapText="1"/>
    </xf>
    <xf numFmtId="14" fontId="24" fillId="0" borderId="13" xfId="4" applyNumberFormat="1" applyFont="1" applyBorder="1" applyAlignment="1" applyProtection="1">
      <alignment horizontal="center" vertical="center" wrapText="1"/>
      <protection hidden="1"/>
    </xf>
    <xf numFmtId="0" fontId="22" fillId="0" borderId="1" xfId="0" applyFont="1" applyBorder="1" applyAlignment="1">
      <alignment horizontal="center" vertical="center" wrapText="1"/>
    </xf>
    <xf numFmtId="0" fontId="24" fillId="23" borderId="20" xfId="3" applyFont="1" applyFill="1" applyBorder="1" applyAlignment="1">
      <alignment horizontal="center" vertical="center" wrapText="1"/>
    </xf>
    <xf numFmtId="0" fontId="29" fillId="8" borderId="0" xfId="0" applyFont="1" applyFill="1" applyAlignment="1">
      <alignment horizontal="center" vertical="center"/>
    </xf>
    <xf numFmtId="14" fontId="18" fillId="0" borderId="1" xfId="0" applyNumberFormat="1" applyFont="1" applyBorder="1" applyAlignment="1">
      <alignment horizontal="center" vertical="center" wrapText="1"/>
    </xf>
    <xf numFmtId="0" fontId="18" fillId="0" borderId="2" xfId="0" applyFont="1" applyBorder="1" applyAlignment="1">
      <alignment vertical="center" wrapText="1"/>
    </xf>
    <xf numFmtId="14" fontId="24" fillId="0" borderId="2" xfId="4" applyNumberFormat="1" applyFont="1" applyBorder="1" applyAlignment="1" applyProtection="1">
      <alignment horizontal="center" vertical="center" wrapText="1"/>
      <protection hidden="1"/>
    </xf>
    <xf numFmtId="0" fontId="18" fillId="0" borderId="2" xfId="0" applyFont="1" applyBorder="1" applyAlignment="1">
      <alignment horizontal="left" vertical="top" wrapText="1"/>
    </xf>
    <xf numFmtId="0" fontId="18" fillId="0" borderId="2" xfId="0" applyFont="1" applyBorder="1" applyAlignment="1">
      <alignment horizontal="left" vertical="center" wrapText="1"/>
    </xf>
    <xf numFmtId="0" fontId="24" fillId="0" borderId="33" xfId="3" applyFont="1" applyBorder="1" applyAlignment="1">
      <alignment horizontal="center" vertical="center" wrapText="1"/>
    </xf>
    <xf numFmtId="0" fontId="18" fillId="0" borderId="13" xfId="0" applyFont="1" applyBorder="1" applyAlignment="1">
      <alignment horizontal="center" vertical="center"/>
    </xf>
    <xf numFmtId="0" fontId="18" fillId="0" borderId="41" xfId="0" applyFont="1" applyBorder="1" applyAlignment="1">
      <alignment horizontal="center"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18" fillId="8" borderId="1" xfId="0" applyFont="1" applyFill="1" applyBorder="1" applyAlignment="1">
      <alignment horizontal="center" vertical="center"/>
    </xf>
    <xf numFmtId="0" fontId="0" fillId="0" borderId="0" xfId="0" applyAlignment="1">
      <alignment wrapText="1"/>
    </xf>
    <xf numFmtId="0" fontId="34" fillId="0" borderId="30" xfId="0" applyFont="1" applyBorder="1" applyAlignment="1">
      <alignment horizontal="center" vertical="center" wrapText="1"/>
    </xf>
    <xf numFmtId="0" fontId="34" fillId="0" borderId="42"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43" xfId="0" applyFont="1" applyBorder="1" applyAlignment="1">
      <alignment horizontal="center" vertical="center" wrapText="1"/>
    </xf>
    <xf numFmtId="0" fontId="18" fillId="0" borderId="0" xfId="0" applyFont="1" applyAlignment="1">
      <alignment horizontal="justify" vertical="center"/>
    </xf>
    <xf numFmtId="0" fontId="35" fillId="0" borderId="0" xfId="0" applyFont="1" applyAlignment="1">
      <alignment horizontal="justify" vertical="center"/>
    </xf>
    <xf numFmtId="0" fontId="34" fillId="0" borderId="1" xfId="0" applyFont="1" applyBorder="1" applyAlignment="1">
      <alignment horizontal="justify" vertical="center" wrapText="1"/>
    </xf>
    <xf numFmtId="0" fontId="35" fillId="0" borderId="0" xfId="0" applyFont="1" applyAlignment="1">
      <alignment vertical="center"/>
    </xf>
    <xf numFmtId="0" fontId="38" fillId="0" borderId="44" xfId="0" applyFont="1" applyBorder="1" applyAlignment="1">
      <alignment horizontal="center" vertical="center" wrapText="1"/>
    </xf>
    <xf numFmtId="0" fontId="38" fillId="0" borderId="44" xfId="0" applyFont="1" applyBorder="1" applyAlignment="1">
      <alignment horizontal="justify" vertical="center" wrapText="1"/>
    </xf>
    <xf numFmtId="0" fontId="38" fillId="0" borderId="45" xfId="0" applyFont="1" applyBorder="1" applyAlignment="1">
      <alignment horizontal="justify" vertical="center" wrapText="1"/>
    </xf>
    <xf numFmtId="0" fontId="38" fillId="0" borderId="46" xfId="0" applyFont="1" applyBorder="1" applyAlignment="1">
      <alignment horizontal="justify" vertical="center" wrapText="1"/>
    </xf>
    <xf numFmtId="0" fontId="0" fillId="0" borderId="44" xfId="0" applyBorder="1" applyAlignment="1">
      <alignment vertical="center" wrapText="1"/>
    </xf>
    <xf numFmtId="0" fontId="38" fillId="0" borderId="30" xfId="0" applyFont="1" applyBorder="1" applyAlignment="1">
      <alignment horizontal="center" vertical="center" wrapText="1"/>
    </xf>
    <xf numFmtId="0" fontId="38" fillId="0" borderId="49" xfId="0" applyFont="1" applyBorder="1" applyAlignment="1">
      <alignment horizontal="center" vertical="center" wrapText="1"/>
    </xf>
    <xf numFmtId="0" fontId="39" fillId="0" borderId="0" xfId="0" applyFont="1" applyAlignment="1">
      <alignment vertical="center"/>
    </xf>
    <xf numFmtId="0" fontId="21" fillId="0" borderId="44" xfId="0" applyFont="1" applyBorder="1" applyAlignment="1">
      <alignment horizontal="center" vertical="center" wrapText="1"/>
    </xf>
    <xf numFmtId="0" fontId="23" fillId="0" borderId="45" xfId="0" applyFont="1" applyBorder="1" applyAlignment="1">
      <alignment horizontal="center" vertical="center" wrapText="1"/>
    </xf>
    <xf numFmtId="0" fontId="21" fillId="0" borderId="52" xfId="0" applyFont="1" applyBorder="1" applyAlignment="1">
      <alignment horizontal="center" vertical="center" wrapText="1"/>
    </xf>
    <xf numFmtId="0" fontId="21" fillId="0" borderId="53" xfId="0" applyFont="1" applyBorder="1" applyAlignment="1">
      <alignment horizontal="center" vertical="center" wrapText="1"/>
    </xf>
    <xf numFmtId="0" fontId="35" fillId="0" borderId="0" xfId="0" applyFont="1"/>
    <xf numFmtId="0" fontId="38" fillId="0" borderId="0" xfId="0" applyFont="1" applyAlignment="1">
      <alignment horizontal="center" vertical="center"/>
    </xf>
    <xf numFmtId="0" fontId="38" fillId="0" borderId="0" xfId="0" applyFont="1" applyAlignment="1">
      <alignment horizontal="center" vertical="center" wrapText="1"/>
    </xf>
    <xf numFmtId="0" fontId="38" fillId="0" borderId="45" xfId="0" applyFont="1" applyBorder="1" applyAlignment="1">
      <alignment horizontal="center" vertical="center"/>
    </xf>
    <xf numFmtId="0" fontId="38" fillId="0" borderId="18" xfId="0" applyFont="1" applyBorder="1" applyAlignment="1">
      <alignment horizontal="center" vertical="center" wrapText="1"/>
    </xf>
    <xf numFmtId="0" fontId="38" fillId="0" borderId="18" xfId="0" applyFont="1" applyBorder="1" applyAlignment="1">
      <alignment horizontal="center" vertical="center"/>
    </xf>
    <xf numFmtId="0" fontId="38" fillId="0" borderId="43" xfId="0" applyFont="1" applyBorder="1" applyAlignment="1">
      <alignment horizontal="center" vertical="center"/>
    </xf>
    <xf numFmtId="0" fontId="44" fillId="9" borderId="0" xfId="0" applyFont="1" applyFill="1" applyAlignment="1">
      <alignment horizontal="center" vertical="center"/>
    </xf>
    <xf numFmtId="0" fontId="16" fillId="9" borderId="0" xfId="0" applyFont="1" applyFill="1" applyAlignment="1">
      <alignment horizontal="center" vertical="center" wrapText="1"/>
    </xf>
    <xf numFmtId="0" fontId="44" fillId="9" borderId="0" xfId="0" applyFont="1" applyFill="1" applyAlignment="1">
      <alignment horizontal="center" vertical="center" wrapText="1"/>
    </xf>
    <xf numFmtId="0" fontId="46" fillId="0" borderId="0" xfId="0" applyFont="1"/>
    <xf numFmtId="0" fontId="0" fillId="0" borderId="0" xfId="0" applyAlignment="1">
      <alignment horizontal="center" wrapText="1"/>
    </xf>
    <xf numFmtId="0" fontId="3" fillId="0" borderId="0" xfId="0" applyFont="1" applyAlignment="1">
      <alignment wrapText="1"/>
    </xf>
    <xf numFmtId="0" fontId="0" fillId="0" borderId="0" xfId="0" applyAlignment="1">
      <alignment horizontal="center" vertical="center"/>
    </xf>
    <xf numFmtId="0" fontId="44" fillId="0" borderId="0" xfId="0" applyFont="1" applyAlignment="1">
      <alignment horizontal="center" vertical="center"/>
    </xf>
    <xf numFmtId="14" fontId="44" fillId="0" borderId="0" xfId="0" applyNumberFormat="1" applyFont="1" applyAlignment="1">
      <alignment horizontal="center" vertical="center"/>
    </xf>
    <xf numFmtId="14" fontId="44" fillId="9" borderId="0" xfId="0" applyNumberFormat="1" applyFont="1" applyFill="1" applyAlignment="1">
      <alignment horizontal="center" vertical="center"/>
    </xf>
    <xf numFmtId="0" fontId="44" fillId="9" borderId="0" xfId="0" applyFont="1" applyFill="1" applyAlignment="1">
      <alignment vertical="center"/>
    </xf>
    <xf numFmtId="0" fontId="0" fillId="0" borderId="1" xfId="0" applyBorder="1" applyAlignment="1">
      <alignment horizontal="left" vertical="top" wrapText="1"/>
    </xf>
    <xf numFmtId="14" fontId="13" fillId="0" borderId="1" xfId="4" applyNumberFormat="1" applyFont="1" applyBorder="1" applyAlignment="1" applyProtection="1">
      <alignment horizontal="center" vertical="center" wrapText="1"/>
      <protection hidden="1"/>
    </xf>
    <xf numFmtId="0" fontId="0" fillId="0" borderId="1" xfId="0" applyBorder="1" applyAlignment="1">
      <alignment vertical="center" wrapText="1"/>
    </xf>
    <xf numFmtId="0" fontId="9" fillId="0" borderId="13" xfId="3" applyFont="1" applyBorder="1" applyAlignment="1">
      <alignment horizontal="center" vertical="center" wrapText="1"/>
    </xf>
    <xf numFmtId="0" fontId="0" fillId="0" borderId="1" xfId="0" applyBorder="1" applyAlignment="1">
      <alignment horizontal="left" vertical="center" wrapText="1"/>
    </xf>
    <xf numFmtId="0" fontId="0" fillId="23" borderId="0" xfId="0" applyFill="1" applyAlignment="1">
      <alignment horizontal="center" vertical="center"/>
    </xf>
    <xf numFmtId="0" fontId="2" fillId="23" borderId="2" xfId="0" applyFont="1" applyFill="1" applyBorder="1" applyAlignment="1">
      <alignment vertical="center" wrapText="1"/>
    </xf>
    <xf numFmtId="0" fontId="16" fillId="0" borderId="33" xfId="0" applyFont="1" applyBorder="1" applyAlignment="1">
      <alignment horizontal="center" vertical="center" wrapText="1"/>
    </xf>
    <xf numFmtId="0" fontId="16" fillId="0" borderId="2" xfId="0" applyFont="1" applyBorder="1" applyAlignment="1">
      <alignment horizontal="center" vertical="center" wrapText="1"/>
    </xf>
    <xf numFmtId="14" fontId="13" fillId="0" borderId="2" xfId="4" applyNumberFormat="1" applyFont="1" applyBorder="1" applyAlignment="1" applyProtection="1">
      <alignment horizontal="center" vertical="center" wrapText="1"/>
      <protection hidden="1"/>
    </xf>
    <xf numFmtId="0" fontId="13" fillId="0" borderId="2" xfId="0" applyFont="1" applyBorder="1" applyAlignment="1">
      <alignment horizontal="center" vertical="center" wrapText="1"/>
    </xf>
    <xf numFmtId="14" fontId="13" fillId="23" borderId="2" xfId="4" applyNumberFormat="1" applyFont="1" applyFill="1" applyBorder="1" applyAlignment="1" applyProtection="1">
      <alignment horizontal="center" vertical="center" wrapText="1"/>
      <protection hidden="1"/>
    </xf>
    <xf numFmtId="0" fontId="0" fillId="0" borderId="2" xfId="0" applyBorder="1" applyAlignment="1">
      <alignment horizontal="center" vertical="center"/>
    </xf>
    <xf numFmtId="0" fontId="0" fillId="0" borderId="2" xfId="0" applyBorder="1" applyAlignment="1">
      <alignment vertical="center" wrapText="1"/>
    </xf>
    <xf numFmtId="14" fontId="13" fillId="0" borderId="13" xfId="4" applyNumberFormat="1" applyFont="1" applyBorder="1" applyAlignment="1" applyProtection="1">
      <alignment horizontal="center" vertical="center" wrapText="1"/>
      <protection hidden="1"/>
    </xf>
    <xf numFmtId="14" fontId="13" fillId="23" borderId="1" xfId="4" applyNumberFormat="1" applyFont="1" applyFill="1" applyBorder="1" applyAlignment="1" applyProtection="1">
      <alignment horizontal="center" vertical="center" wrapText="1"/>
      <protection hidden="1"/>
    </xf>
    <xf numFmtId="0" fontId="9" fillId="0" borderId="1" xfId="4" applyFont="1" applyBorder="1" applyAlignment="1" applyProtection="1">
      <alignment vertical="center" wrapText="1"/>
      <protection hidden="1"/>
    </xf>
    <xf numFmtId="0" fontId="11" fillId="23" borderId="1" xfId="0" applyFont="1" applyFill="1" applyBorder="1" applyAlignment="1">
      <alignment horizontal="center" vertical="center"/>
    </xf>
    <xf numFmtId="0" fontId="9" fillId="23" borderId="1" xfId="4" applyFont="1" applyFill="1" applyBorder="1" applyAlignment="1" applyProtection="1">
      <alignment horizontal="center" vertical="center" wrapText="1"/>
      <protection hidden="1"/>
    </xf>
    <xf numFmtId="0" fontId="0" fillId="23" borderId="1" xfId="0" applyFill="1" applyBorder="1" applyAlignment="1">
      <alignment horizontal="center" vertical="center" wrapText="1"/>
    </xf>
    <xf numFmtId="0" fontId="16" fillId="23" borderId="1" xfId="0" applyFont="1" applyFill="1" applyBorder="1" applyAlignment="1">
      <alignment horizontal="center" vertical="center" wrapText="1"/>
    </xf>
    <xf numFmtId="0" fontId="13" fillId="0" borderId="1" xfId="4" applyFont="1" applyBorder="1" applyAlignment="1" applyProtection="1">
      <alignment horizontal="left" vertical="center" wrapText="1"/>
      <protection hidden="1"/>
    </xf>
    <xf numFmtId="0" fontId="9" fillId="0" borderId="1" xfId="0" applyFont="1" applyBorder="1" applyAlignment="1">
      <alignment vertical="center" wrapText="1"/>
    </xf>
    <xf numFmtId="0" fontId="0" fillId="23" borderId="1" xfId="0" applyFill="1" applyBorder="1" applyAlignment="1">
      <alignment horizontal="left" vertical="center" wrapText="1"/>
    </xf>
    <xf numFmtId="0" fontId="9" fillId="0" borderId="13" xfId="3" applyFont="1" applyBorder="1" applyAlignment="1">
      <alignment vertical="center" wrapText="1"/>
    </xf>
    <xf numFmtId="0" fontId="9" fillId="0" borderId="1" xfId="0" applyFont="1" applyBorder="1" applyAlignment="1">
      <alignment horizontal="left" vertical="center" wrapText="1"/>
    </xf>
    <xf numFmtId="0" fontId="9" fillId="0" borderId="1" xfId="3" applyFont="1" applyBorder="1" applyAlignment="1">
      <alignment vertical="center" wrapText="1"/>
    </xf>
    <xf numFmtId="0" fontId="13" fillId="0" borderId="1" xfId="0" applyFont="1" applyBorder="1" applyAlignment="1">
      <alignment horizontal="left" vertical="center" wrapText="1"/>
    </xf>
    <xf numFmtId="0" fontId="16" fillId="0" borderId="1" xfId="0" applyFont="1" applyBorder="1" applyAlignment="1">
      <alignment horizontal="left" vertical="center" wrapText="1"/>
    </xf>
    <xf numFmtId="0" fontId="13" fillId="0" borderId="1" xfId="0" applyFont="1" applyBorder="1" applyAlignment="1">
      <alignment vertical="center" wrapText="1"/>
    </xf>
    <xf numFmtId="0" fontId="0" fillId="0" borderId="1" xfId="0" applyBorder="1" applyAlignment="1">
      <alignment horizontal="center" vertical="center" wrapText="1"/>
    </xf>
    <xf numFmtId="0" fontId="2" fillId="23" borderId="2" xfId="0" applyFont="1" applyFill="1" applyBorder="1" applyAlignment="1">
      <alignment vertical="top" wrapText="1"/>
    </xf>
    <xf numFmtId="0" fontId="13" fillId="0" borderId="1" xfId="3" applyFont="1" applyBorder="1" applyAlignment="1">
      <alignment horizontal="left" vertical="center" wrapText="1"/>
    </xf>
    <xf numFmtId="0" fontId="9" fillId="0" borderId="13" xfId="3" applyFont="1" applyBorder="1" applyAlignment="1">
      <alignment horizontal="left" vertical="center" wrapText="1"/>
    </xf>
    <xf numFmtId="0" fontId="9" fillId="0" borderId="55" xfId="3" applyFont="1" applyBorder="1" applyAlignment="1">
      <alignment horizontal="center" vertical="center" wrapText="1"/>
    </xf>
    <xf numFmtId="0" fontId="9" fillId="0" borderId="10" xfId="3" applyFont="1" applyBorder="1" applyAlignment="1">
      <alignment horizontal="center" vertical="center" wrapText="1"/>
    </xf>
    <xf numFmtId="0" fontId="0" fillId="0" borderId="10" xfId="0" applyBorder="1" applyAlignment="1">
      <alignment horizontal="center" vertical="center" wrapText="1"/>
    </xf>
    <xf numFmtId="0" fontId="9" fillId="0" borderId="10" xfId="3" applyFont="1" applyBorder="1" applyAlignment="1">
      <alignment horizontal="left" vertical="center" wrapText="1"/>
    </xf>
    <xf numFmtId="14" fontId="13" fillId="0" borderId="10" xfId="4" applyNumberFormat="1" applyFont="1" applyBorder="1" applyAlignment="1" applyProtection="1">
      <alignment horizontal="center" vertical="center" wrapText="1"/>
      <protection hidden="1"/>
    </xf>
    <xf numFmtId="14" fontId="13" fillId="23" borderId="10" xfId="4" applyNumberFormat="1" applyFont="1" applyFill="1" applyBorder="1" applyAlignment="1" applyProtection="1">
      <alignment horizontal="center" vertical="center" wrapText="1"/>
      <protection hidden="1"/>
    </xf>
    <xf numFmtId="0" fontId="0" fillId="0" borderId="10" xfId="0" applyBorder="1" applyAlignment="1">
      <alignment horizontal="center" vertical="center"/>
    </xf>
    <xf numFmtId="0" fontId="13" fillId="0" borderId="10" xfId="4" applyFont="1" applyBorder="1" applyAlignment="1" applyProtection="1">
      <alignment horizontal="left" vertical="center" wrapText="1"/>
      <protection hidden="1"/>
    </xf>
    <xf numFmtId="0" fontId="0" fillId="0" borderId="10" xfId="0" applyBorder="1" applyAlignment="1">
      <alignment vertical="center" wrapText="1"/>
    </xf>
    <xf numFmtId="0" fontId="29" fillId="0" borderId="0" xfId="0" applyFont="1" applyAlignment="1">
      <alignment horizontal="center" vertical="center"/>
    </xf>
    <xf numFmtId="0" fontId="50" fillId="2" borderId="1" xfId="0" applyFont="1" applyFill="1" applyBorder="1" applyAlignment="1">
      <alignment horizontal="center" vertical="center" wrapText="1"/>
    </xf>
    <xf numFmtId="0" fontId="21" fillId="0" borderId="56" xfId="0" applyFont="1" applyBorder="1" applyAlignment="1">
      <alignment horizontal="center" vertical="center" wrapText="1"/>
    </xf>
    <xf numFmtId="0" fontId="21" fillId="0" borderId="57" xfId="0" applyFont="1" applyBorder="1" applyAlignment="1">
      <alignment horizontal="center" vertical="center" wrapText="1"/>
    </xf>
    <xf numFmtId="14" fontId="21" fillId="0" borderId="4" xfId="0" applyNumberFormat="1" applyFont="1" applyBorder="1" applyAlignment="1">
      <alignment horizontal="center" vertical="center" wrapText="1"/>
    </xf>
    <xf numFmtId="14" fontId="21" fillId="3" borderId="58" xfId="0" applyNumberFormat="1" applyFont="1" applyFill="1" applyBorder="1" applyAlignment="1">
      <alignment horizontal="center" vertical="center" wrapText="1"/>
    </xf>
    <xf numFmtId="0" fontId="21" fillId="3" borderId="61" xfId="0" applyFont="1" applyFill="1" applyBorder="1" applyAlignment="1">
      <alignment horizontal="center" vertical="center" wrapText="1"/>
    </xf>
    <xf numFmtId="0" fontId="21" fillId="0" borderId="62" xfId="0" applyFont="1" applyBorder="1" applyAlignment="1">
      <alignment horizontal="center" vertical="center" wrapText="1"/>
    </xf>
    <xf numFmtId="0" fontId="21" fillId="0" borderId="63" xfId="0" applyFont="1" applyBorder="1" applyAlignment="1">
      <alignment horizontal="center" vertical="center" wrapText="1"/>
    </xf>
    <xf numFmtId="0" fontId="21" fillId="0" borderId="64" xfId="0" applyFont="1" applyBorder="1" applyAlignment="1">
      <alignment horizontal="center" vertical="center" wrapText="1"/>
    </xf>
    <xf numFmtId="0" fontId="23" fillId="0" borderId="65" xfId="0" applyFont="1" applyBorder="1" applyAlignment="1">
      <alignment horizontal="center" vertical="center" wrapText="1"/>
    </xf>
    <xf numFmtId="0" fontId="21" fillId="3" borderId="62" xfId="0" applyFont="1" applyFill="1" applyBorder="1" applyAlignment="1">
      <alignment horizontal="center" vertical="center" wrapText="1"/>
    </xf>
    <xf numFmtId="0" fontId="21" fillId="10" borderId="62" xfId="0" applyFont="1" applyFill="1" applyBorder="1" applyAlignment="1">
      <alignment horizontal="center" vertical="center" wrapText="1"/>
    </xf>
    <xf numFmtId="0" fontId="21" fillId="22" borderId="62" xfId="0" applyFont="1" applyFill="1" applyBorder="1" applyAlignment="1">
      <alignment horizontal="center" vertical="center" wrapText="1"/>
    </xf>
    <xf numFmtId="0" fontId="23" fillId="22" borderId="62" xfId="0" applyFont="1" applyFill="1" applyBorder="1" applyAlignment="1">
      <alignment horizontal="center" vertical="center" wrapText="1"/>
    </xf>
    <xf numFmtId="0" fontId="21" fillId="3" borderId="63" xfId="0" applyFont="1" applyFill="1" applyBorder="1" applyAlignment="1">
      <alignment horizontal="center" vertical="center" wrapText="1"/>
    </xf>
    <xf numFmtId="0" fontId="44" fillId="9" borderId="1" xfId="0" applyFont="1" applyFill="1" applyBorder="1" applyAlignment="1">
      <alignment horizontal="center" vertical="center" wrapText="1"/>
    </xf>
    <xf numFmtId="0" fontId="9" fillId="0" borderId="1" xfId="4" applyFont="1" applyBorder="1" applyAlignment="1" applyProtection="1">
      <alignment horizontal="center" vertical="center" wrapText="1"/>
      <protection hidden="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3" applyFont="1" applyBorder="1" applyAlignment="1">
      <alignment horizontal="center" vertical="center" wrapText="1"/>
    </xf>
    <xf numFmtId="0" fontId="11" fillId="3" borderId="1" xfId="0" applyFont="1" applyFill="1" applyBorder="1" applyAlignment="1">
      <alignment horizontal="center" vertical="center" wrapText="1"/>
    </xf>
    <xf numFmtId="14" fontId="9" fillId="0" borderId="1" xfId="4" applyNumberFormat="1" applyFont="1" applyBorder="1" applyAlignment="1" applyProtection="1">
      <alignment horizontal="center" vertical="center" wrapText="1"/>
      <protection hidden="1"/>
    </xf>
    <xf numFmtId="14" fontId="9" fillId="3" borderId="1" xfId="4" applyNumberFormat="1" applyFont="1" applyFill="1" applyBorder="1" applyAlignment="1" applyProtection="1">
      <alignment horizontal="center" vertical="center" wrapText="1"/>
      <protection hidden="1"/>
    </xf>
    <xf numFmtId="0" fontId="9" fillId="3"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3" borderId="1" xfId="3" applyFont="1" applyFill="1" applyBorder="1" applyAlignment="1">
      <alignment horizontal="center" vertical="center" wrapText="1"/>
    </xf>
    <xf numFmtId="0" fontId="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0" fillId="5"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11"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21"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34" fillId="0" borderId="1" xfId="0" applyFont="1" applyBorder="1" applyAlignment="1">
      <alignment horizontal="center" vertical="center" wrapText="1"/>
    </xf>
    <xf numFmtId="0" fontId="0" fillId="0" borderId="0" xfId="0" applyAlignment="1">
      <alignment vertical="center"/>
    </xf>
    <xf numFmtId="0" fontId="38" fillId="0" borderId="47" xfId="0" applyFont="1" applyBorder="1" applyAlignment="1">
      <alignment horizontal="center" vertical="center" wrapText="1"/>
    </xf>
    <xf numFmtId="0" fontId="34" fillId="3" borderId="1" xfId="0" applyFont="1" applyFill="1" applyBorder="1" applyAlignment="1">
      <alignment horizontal="center" vertical="center" wrapText="1"/>
    </xf>
    <xf numFmtId="0" fontId="13" fillId="0" borderId="1" xfId="4" applyFont="1" applyBorder="1" applyAlignment="1" applyProtection="1">
      <alignment horizontal="center" vertical="center" wrapText="1"/>
      <protection hidden="1"/>
    </xf>
    <xf numFmtId="0" fontId="9" fillId="0" borderId="1" xfId="3" applyFont="1" applyBorder="1" applyAlignment="1">
      <alignment horizontal="left" vertical="center" wrapText="1"/>
    </xf>
    <xf numFmtId="0" fontId="0" fillId="23" borderId="2" xfId="0" applyFill="1" applyBorder="1" applyAlignment="1">
      <alignment horizontal="center" vertical="center"/>
    </xf>
    <xf numFmtId="0" fontId="16" fillId="23" borderId="2" xfId="0" applyFont="1" applyFill="1" applyBorder="1" applyAlignment="1">
      <alignment horizontal="center" vertical="center" wrapText="1"/>
    </xf>
    <xf numFmtId="0" fontId="34" fillId="23" borderId="2" xfId="0" applyFont="1" applyFill="1" applyBorder="1" applyAlignment="1">
      <alignment horizontal="center" vertical="center"/>
    </xf>
    <xf numFmtId="0" fontId="9" fillId="23" borderId="1" xfId="3" applyFont="1" applyFill="1" applyBorder="1" applyAlignment="1">
      <alignment horizontal="center" vertical="center" wrapText="1"/>
    </xf>
    <xf numFmtId="0" fontId="9" fillId="0" borderId="2" xfId="4" applyFont="1" applyBorder="1" applyAlignment="1" applyProtection="1">
      <alignment horizontal="center" vertical="center" wrapText="1"/>
      <protection hidden="1"/>
    </xf>
    <xf numFmtId="0" fontId="11" fillId="23" borderId="2" xfId="0" applyFont="1" applyFill="1" applyBorder="1" applyAlignment="1">
      <alignment horizontal="center" vertical="center"/>
    </xf>
    <xf numFmtId="0" fontId="0" fillId="23" borderId="1" xfId="0" applyFill="1" applyBorder="1" applyAlignment="1">
      <alignment horizontal="center" vertical="center"/>
    </xf>
    <xf numFmtId="0" fontId="0" fillId="0" borderId="1" xfId="0" applyBorder="1" applyAlignment="1">
      <alignment horizontal="center" vertical="center"/>
    </xf>
    <xf numFmtId="0" fontId="13" fillId="0" borderId="2" xfId="4" applyFont="1" applyBorder="1" applyAlignment="1" applyProtection="1">
      <alignment horizontal="center" vertical="center" wrapText="1"/>
      <protection hidden="1"/>
    </xf>
    <xf numFmtId="0" fontId="9" fillId="23" borderId="2" xfId="3"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20" xfId="0" applyFont="1" applyBorder="1" applyAlignment="1">
      <alignment horizontal="center" vertical="center" wrapText="1"/>
    </xf>
    <xf numFmtId="0" fontId="17" fillId="23" borderId="40" xfId="0" applyFont="1" applyFill="1" applyBorder="1" applyAlignment="1">
      <alignment horizontal="center" vertical="center" wrapText="1"/>
    </xf>
    <xf numFmtId="0" fontId="16" fillId="23" borderId="1" xfId="0" applyFont="1" applyFill="1" applyBorder="1" applyAlignment="1">
      <alignment vertical="center" wrapText="1"/>
    </xf>
    <xf numFmtId="0" fontId="0" fillId="23" borderId="2" xfId="0" applyFill="1" applyBorder="1" applyAlignment="1">
      <alignment horizontal="left" vertical="center" wrapText="1"/>
    </xf>
    <xf numFmtId="0" fontId="9" fillId="23" borderId="2" xfId="4" applyFont="1" applyFill="1" applyBorder="1" applyAlignment="1" applyProtection="1">
      <alignment horizontal="center" vertical="center" wrapText="1"/>
      <protection hidden="1"/>
    </xf>
    <xf numFmtId="0" fontId="2" fillId="23" borderId="1" xfId="0" applyFont="1" applyFill="1" applyBorder="1" applyAlignment="1">
      <alignment horizontal="left" vertical="center" wrapText="1"/>
    </xf>
    <xf numFmtId="0" fontId="17" fillId="23" borderId="12" xfId="0" applyFont="1" applyFill="1" applyBorder="1" applyAlignment="1">
      <alignment horizontal="center" vertical="center" wrapText="1"/>
    </xf>
    <xf numFmtId="0" fontId="16" fillId="23" borderId="2" xfId="0" applyFont="1" applyFill="1" applyBorder="1" applyAlignment="1">
      <alignment vertical="center" wrapText="1"/>
    </xf>
    <xf numFmtId="0" fontId="0" fillId="0" borderId="3" xfId="0" applyBorder="1" applyAlignment="1">
      <alignment vertical="center" wrapText="1"/>
    </xf>
    <xf numFmtId="0" fontId="34" fillId="23" borderId="1" xfId="0" applyFont="1" applyFill="1" applyBorder="1" applyAlignment="1">
      <alignment horizontal="center" vertical="center"/>
    </xf>
    <xf numFmtId="0" fontId="34" fillId="0" borderId="10" xfId="0" applyFont="1" applyBorder="1" applyAlignment="1">
      <alignment horizontal="center" vertical="center" wrapText="1"/>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9" fillId="0" borderId="1" xfId="0" applyFont="1" applyFill="1" applyBorder="1" applyAlignment="1">
      <alignment horizontal="center" vertical="center" wrapText="1"/>
    </xf>
    <xf numFmtId="0" fontId="21" fillId="0" borderId="20" xfId="0" applyFont="1" applyBorder="1" applyAlignment="1">
      <alignment horizontal="center" vertical="center" wrapText="1"/>
    </xf>
    <xf numFmtId="0" fontId="18" fillId="23" borderId="1" xfId="0" applyFont="1" applyFill="1" applyBorder="1" applyAlignment="1">
      <alignment horizontal="center" vertical="center" wrapText="1"/>
    </xf>
    <xf numFmtId="0" fontId="21" fillId="0" borderId="12" xfId="0" applyFont="1" applyBorder="1" applyAlignment="1">
      <alignment horizontal="center" vertical="center" wrapText="1"/>
    </xf>
    <xf numFmtId="0" fontId="24" fillId="0" borderId="3" xfId="4" applyFont="1" applyBorder="1" applyAlignment="1" applyProtection="1">
      <alignment horizontal="center" vertical="center" wrapText="1"/>
      <protection hidden="1"/>
    </xf>
    <xf numFmtId="0" fontId="24" fillId="0" borderId="1" xfId="4" applyFont="1" applyBorder="1" applyAlignment="1" applyProtection="1">
      <alignment horizontal="center" vertical="center" wrapText="1"/>
      <protection hidden="1"/>
    </xf>
    <xf numFmtId="0" fontId="24" fillId="24" borderId="10" xfId="3" applyFont="1" applyFill="1" applyBorder="1" applyAlignment="1">
      <alignment horizontal="center" vertical="center" wrapText="1"/>
    </xf>
    <xf numFmtId="0" fontId="24" fillId="24" borderId="1" xfId="3" applyFont="1" applyFill="1" applyBorder="1" applyAlignment="1">
      <alignment horizontal="center" vertical="center" wrapText="1"/>
    </xf>
    <xf numFmtId="0" fontId="24" fillId="23" borderId="1" xfId="3" applyFont="1" applyFill="1" applyBorder="1" applyAlignment="1">
      <alignment horizontal="center" vertical="center" wrapText="1"/>
    </xf>
    <xf numFmtId="0" fontId="18" fillId="0" borderId="3" xfId="0" applyFont="1" applyBorder="1" applyAlignment="1">
      <alignment horizontal="center" vertical="center"/>
    </xf>
    <xf numFmtId="0" fontId="18" fillId="0" borderId="2" xfId="0" applyFont="1" applyBorder="1" applyAlignment="1">
      <alignment horizontal="center" vertical="center"/>
    </xf>
    <xf numFmtId="0" fontId="23" fillId="0" borderId="2" xfId="0" applyFont="1" applyBorder="1" applyAlignment="1">
      <alignment horizontal="center" vertical="center" wrapText="1"/>
    </xf>
    <xf numFmtId="0" fontId="23" fillId="0" borderId="3" xfId="0" applyFont="1" applyBorder="1" applyAlignment="1">
      <alignment horizontal="center" vertical="center" wrapText="1"/>
    </xf>
    <xf numFmtId="0" fontId="18" fillId="0" borderId="1" xfId="0" applyFont="1" applyBorder="1" applyAlignment="1">
      <alignment horizontal="center" vertical="center" wrapText="1"/>
    </xf>
    <xf numFmtId="0" fontId="24" fillId="0" borderId="1" xfId="0" applyFont="1" applyBorder="1" applyAlignment="1">
      <alignment horizontal="center" vertical="center" wrapText="1"/>
    </xf>
    <xf numFmtId="0" fontId="23" fillId="0" borderId="1" xfId="0" applyFont="1" applyBorder="1" applyAlignment="1">
      <alignment horizontal="center" vertical="center" wrapText="1"/>
    </xf>
    <xf numFmtId="0" fontId="18" fillId="0" borderId="1" xfId="0" applyFont="1" applyBorder="1" applyAlignment="1">
      <alignment horizontal="left" vertical="center" wrapText="1"/>
    </xf>
    <xf numFmtId="0" fontId="18" fillId="0" borderId="1" xfId="0" applyFont="1" applyBorder="1" applyAlignment="1">
      <alignment horizontal="center" vertical="center"/>
    </xf>
    <xf numFmtId="0" fontId="22" fillId="0" borderId="40" xfId="0" applyFont="1" applyBorder="1" applyAlignment="1">
      <alignment horizontal="center" vertical="center" wrapText="1"/>
    </xf>
    <xf numFmtId="0" fontId="22" fillId="0" borderId="1" xfId="0" applyFont="1" applyBorder="1" applyAlignment="1">
      <alignment horizontal="center" vertical="center"/>
    </xf>
    <xf numFmtId="0" fontId="24" fillId="0" borderId="1" xfId="0" applyFont="1" applyBorder="1" applyAlignment="1">
      <alignment horizontal="left" vertical="center" wrapText="1"/>
    </xf>
    <xf numFmtId="0" fontId="23" fillId="0" borderId="1" xfId="0" applyFont="1" applyBorder="1" applyAlignment="1">
      <alignment horizontal="center" vertical="center"/>
    </xf>
    <xf numFmtId="0" fontId="24" fillId="0" borderId="1" xfId="3" applyFont="1" applyBorder="1" applyAlignment="1">
      <alignment horizontal="center" vertical="center" wrapText="1"/>
    </xf>
    <xf numFmtId="0" fontId="24" fillId="0" borderId="2" xfId="0" applyFont="1" applyBorder="1" applyAlignment="1">
      <alignment horizontal="center" vertical="center" wrapText="1"/>
    </xf>
    <xf numFmtId="0" fontId="24" fillId="0" borderId="3" xfId="0" applyFont="1" applyBorder="1" applyAlignment="1">
      <alignment horizontal="center" vertical="center" wrapText="1"/>
    </xf>
    <xf numFmtId="0" fontId="23" fillId="0" borderId="2" xfId="0" applyFont="1" applyBorder="1" applyAlignment="1">
      <alignment horizontal="center" vertical="center"/>
    </xf>
    <xf numFmtId="0" fontId="24" fillId="0" borderId="2" xfId="4" applyFont="1" applyBorder="1" applyAlignment="1" applyProtection="1">
      <alignment horizontal="center" vertical="center" wrapText="1"/>
      <protection hidden="1"/>
    </xf>
    <xf numFmtId="0" fontId="24" fillId="0" borderId="2" xfId="3" applyFont="1" applyBorder="1" applyAlignment="1">
      <alignment horizontal="center" vertical="center" wrapText="1"/>
    </xf>
    <xf numFmtId="0" fontId="29" fillId="0" borderId="1" xfId="0" applyFont="1" applyBorder="1" applyAlignment="1">
      <alignment horizontal="center" vertical="center"/>
    </xf>
    <xf numFmtId="0" fontId="24" fillId="0" borderId="1" xfId="3" applyFont="1" applyBorder="1" applyAlignment="1">
      <alignment horizontal="left" vertical="center" wrapText="1"/>
    </xf>
    <xf numFmtId="0" fontId="24" fillId="0" borderId="2" xfId="3" applyFont="1" applyBorder="1" applyAlignment="1">
      <alignment horizontal="left" vertical="center" wrapText="1"/>
    </xf>
    <xf numFmtId="0" fontId="24" fillId="0" borderId="20" xfId="4" applyFont="1" applyBorder="1" applyAlignment="1" applyProtection="1">
      <alignment horizontal="center" vertical="center" wrapText="1"/>
      <protection hidden="1"/>
    </xf>
    <xf numFmtId="0" fontId="21" fillId="0" borderId="4" xfId="0" applyFont="1" applyBorder="1" applyAlignment="1">
      <alignment horizontal="center" vertical="center" wrapText="1"/>
    </xf>
    <xf numFmtId="0" fontId="21" fillId="3" borderId="31" xfId="0" applyFont="1" applyFill="1" applyBorder="1" applyAlignment="1">
      <alignment horizontal="center" vertical="center" wrapText="1"/>
    </xf>
    <xf numFmtId="0" fontId="9" fillId="8" borderId="1" xfId="3" applyFont="1" applyFill="1" applyBorder="1" applyAlignment="1">
      <alignment horizontal="center" vertical="center" wrapText="1"/>
    </xf>
    <xf numFmtId="0" fontId="9" fillId="0" borderId="1" xfId="4" applyFont="1" applyBorder="1" applyAlignment="1" applyProtection="1">
      <alignment horizontal="center" vertical="center" wrapText="1"/>
      <protection hidden="1"/>
    </xf>
    <xf numFmtId="0" fontId="0" fillId="0" borderId="1" xfId="0" applyFont="1" applyBorder="1" applyAlignment="1">
      <alignment horizontal="center" vertical="center" wrapText="1"/>
    </xf>
    <xf numFmtId="0" fontId="9" fillId="0" borderId="1" xfId="0" applyFont="1" applyBorder="1" applyAlignment="1">
      <alignment horizontal="center" vertical="center" wrapText="1"/>
    </xf>
    <xf numFmtId="0" fontId="9" fillId="0" borderId="1" xfId="3" applyFont="1" applyBorder="1" applyAlignment="1">
      <alignment horizontal="center" vertical="center" wrapText="1"/>
    </xf>
    <xf numFmtId="0" fontId="11" fillId="3" borderId="1" xfId="0" applyFont="1" applyFill="1" applyBorder="1" applyAlignment="1">
      <alignment horizontal="center" vertical="center" wrapText="1"/>
    </xf>
    <xf numFmtId="14" fontId="9" fillId="0" borderId="1" xfId="4" applyNumberFormat="1" applyFont="1" applyBorder="1" applyAlignment="1" applyProtection="1">
      <alignment horizontal="center" vertical="center" wrapText="1"/>
      <protection hidden="1"/>
    </xf>
    <xf numFmtId="0" fontId="3" fillId="16" borderId="1" xfId="0" applyFont="1" applyFill="1" applyBorder="1" applyAlignment="1">
      <alignment horizontal="center" vertical="center" wrapText="1"/>
    </xf>
    <xf numFmtId="0" fontId="0" fillId="15"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9" fillId="3"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0" fontId="9" fillId="9" borderId="1" xfId="0" applyFont="1" applyFill="1" applyBorder="1" applyAlignment="1">
      <alignment horizontal="center" vertical="center" wrapText="1"/>
    </xf>
    <xf numFmtId="0" fontId="9" fillId="3" borderId="1" xfId="3" applyFont="1" applyFill="1" applyBorder="1" applyAlignment="1">
      <alignment horizontal="center" vertical="center" wrapText="1"/>
    </xf>
    <xf numFmtId="0" fontId="17" fillId="20" borderId="1" xfId="0" applyFont="1" applyFill="1" applyBorder="1" applyAlignment="1">
      <alignment horizontal="center" vertical="center" wrapText="1"/>
    </xf>
    <xf numFmtId="0" fontId="16" fillId="19" borderId="1" xfId="0" applyFont="1" applyFill="1" applyBorder="1" applyAlignment="1">
      <alignment horizontal="center" vertical="center" wrapText="1"/>
    </xf>
    <xf numFmtId="0" fontId="0" fillId="3"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1" fillId="17" borderId="1" xfId="0" applyFont="1" applyFill="1" applyBorder="1" applyAlignment="1">
      <alignment horizontal="center" vertical="center" wrapText="1"/>
    </xf>
    <xf numFmtId="0" fontId="0"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0" fillId="2" borderId="1" xfId="0" applyFont="1" applyFill="1" applyBorder="1" applyAlignment="1">
      <alignment horizontal="center" vertical="center" wrapText="1"/>
    </xf>
    <xf numFmtId="0" fontId="2" fillId="11" borderId="1" xfId="0" applyFont="1" applyFill="1" applyBorder="1" applyAlignment="1">
      <alignment horizontal="center" vertical="center" wrapText="1"/>
    </xf>
    <xf numFmtId="0" fontId="0" fillId="11" borderId="1" xfId="0" applyFont="1" applyFill="1" applyBorder="1" applyAlignment="1">
      <alignment horizontal="center" vertical="center" wrapText="1"/>
    </xf>
    <xf numFmtId="164" fontId="9" fillId="3" borderId="1" xfId="0" applyNumberFormat="1" applyFont="1" applyFill="1" applyBorder="1" applyAlignment="1">
      <alignment horizontal="center" vertical="center" wrapText="1"/>
    </xf>
    <xf numFmtId="0" fontId="12" fillId="6" borderId="1" xfId="0" applyFont="1" applyFill="1" applyBorder="1" applyAlignment="1">
      <alignment horizontal="center" vertical="center" wrapText="1"/>
    </xf>
    <xf numFmtId="0" fontId="9" fillId="14" borderId="1" xfId="0" applyFont="1" applyFill="1" applyBorder="1" applyAlignment="1">
      <alignment horizontal="center" vertical="center" wrapText="1"/>
    </xf>
    <xf numFmtId="0" fontId="12" fillId="3" borderId="1" xfId="0" applyFont="1" applyFill="1" applyBorder="1" applyAlignment="1">
      <alignment horizontal="center" vertical="center" wrapText="1"/>
    </xf>
    <xf numFmtId="0" fontId="0" fillId="9" borderId="1" xfId="0" applyFont="1" applyFill="1" applyBorder="1" applyAlignment="1">
      <alignment horizontal="center" vertical="center" wrapText="1"/>
    </xf>
    <xf numFmtId="43" fontId="3" fillId="3" borderId="1" xfId="1" applyFont="1" applyFill="1" applyBorder="1" applyAlignment="1">
      <alignment horizontal="center" vertical="center" wrapText="1"/>
    </xf>
    <xf numFmtId="0" fontId="3" fillId="0" borderId="1" xfId="0" applyFont="1" applyBorder="1" applyAlignment="1">
      <alignment horizontal="center" vertical="center" wrapText="1"/>
    </xf>
    <xf numFmtId="1" fontId="11" fillId="0" borderId="1" xfId="0" applyNumberFormat="1" applyFont="1" applyBorder="1" applyAlignment="1">
      <alignment horizontal="center" vertical="center" wrapText="1"/>
    </xf>
    <xf numFmtId="0" fontId="0" fillId="0"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9" fillId="0" borderId="1" xfId="0" applyFont="1" applyFill="1" applyBorder="1" applyAlignment="1">
      <alignment horizontal="center" vertical="center" wrapText="1"/>
    </xf>
    <xf numFmtId="0" fontId="9" fillId="21" borderId="1" xfId="0" applyFont="1" applyFill="1" applyBorder="1" applyAlignment="1">
      <alignment horizontal="center" vertical="center" wrapText="1"/>
    </xf>
    <xf numFmtId="0" fontId="12" fillId="16" borderId="1" xfId="0" applyFont="1" applyFill="1" applyBorder="1" applyAlignment="1">
      <alignment horizontal="center" vertical="center" wrapText="1"/>
    </xf>
    <xf numFmtId="0" fontId="9" fillId="15" borderId="1" xfId="0" applyFont="1" applyFill="1" applyBorder="1" applyAlignment="1">
      <alignment horizontal="center" vertical="center" wrapText="1"/>
    </xf>
    <xf numFmtId="0" fontId="9" fillId="5" borderId="1" xfId="0" applyFont="1" applyFill="1" applyBorder="1" applyAlignment="1">
      <alignment horizontal="center" vertical="center" wrapText="1"/>
    </xf>
    <xf numFmtId="0" fontId="0" fillId="14" borderId="1" xfId="0" applyFont="1" applyFill="1" applyBorder="1" applyAlignment="1">
      <alignment horizontal="center" vertical="center" wrapText="1"/>
    </xf>
    <xf numFmtId="0" fontId="0" fillId="12" borderId="1" xfId="0" applyFont="1" applyFill="1" applyBorder="1" applyAlignment="1">
      <alignment horizontal="center" vertical="center" wrapText="1"/>
    </xf>
    <xf numFmtId="0" fontId="9" fillId="17" borderId="1" xfId="3" applyFont="1" applyFill="1" applyBorder="1" applyAlignment="1">
      <alignment horizontal="center" vertical="center" wrapText="1"/>
    </xf>
    <xf numFmtId="0" fontId="9" fillId="10" borderId="1" xfId="0" applyFont="1" applyFill="1" applyBorder="1" applyAlignment="1">
      <alignment horizontal="center" vertical="center" wrapText="1"/>
    </xf>
    <xf numFmtId="0" fontId="14" fillId="3" borderId="1" xfId="0" applyFont="1" applyFill="1" applyBorder="1" applyAlignment="1">
      <alignment horizontal="center" vertical="center" wrapText="1"/>
    </xf>
    <xf numFmtId="0" fontId="14" fillId="4" borderId="1" xfId="0" applyFont="1" applyFill="1" applyBorder="1" applyAlignment="1">
      <alignment horizontal="center" vertical="center" wrapText="1"/>
    </xf>
    <xf numFmtId="0" fontId="12" fillId="5" borderId="1" xfId="0" applyFont="1" applyFill="1" applyBorder="1" applyAlignment="1">
      <alignment horizontal="center" vertical="center" wrapText="1"/>
    </xf>
    <xf numFmtId="0" fontId="12" fillId="4"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20" xfId="0" applyFont="1" applyBorder="1" applyAlignment="1">
      <alignment horizontal="center" vertical="center" wrapText="1"/>
    </xf>
    <xf numFmtId="0" fontId="24" fillId="0" borderId="1" xfId="4" applyFont="1" applyBorder="1" applyAlignment="1" applyProtection="1">
      <alignment horizontal="center" vertical="center" wrapText="1"/>
      <protection hidden="1"/>
    </xf>
    <xf numFmtId="0" fontId="24" fillId="26" borderId="1" xfId="3" applyFont="1" applyFill="1" applyBorder="1" applyAlignment="1">
      <alignment horizontal="center" vertical="center" wrapText="1"/>
    </xf>
    <xf numFmtId="0" fontId="18" fillId="0" borderId="2" xfId="0" applyFont="1" applyBorder="1" applyAlignment="1">
      <alignment horizontal="center" vertical="center"/>
    </xf>
    <xf numFmtId="0" fontId="18" fillId="0" borderId="20" xfId="0" applyFont="1" applyBorder="1" applyAlignment="1">
      <alignment horizontal="center" vertical="center"/>
    </xf>
    <xf numFmtId="0" fontId="24" fillId="0" borderId="2" xfId="4" applyFont="1" applyBorder="1" applyAlignment="1" applyProtection="1">
      <alignment horizontal="center" vertical="center" wrapText="1"/>
      <protection hidden="1"/>
    </xf>
    <xf numFmtId="0" fontId="24" fillId="0" borderId="20" xfId="4" applyFont="1" applyBorder="1" applyAlignment="1" applyProtection="1">
      <alignment horizontal="center" vertical="center" wrapText="1"/>
      <protection hidden="1"/>
    </xf>
    <xf numFmtId="0" fontId="29" fillId="0" borderId="1" xfId="0" applyFont="1" applyBorder="1" applyAlignment="1">
      <alignment horizontal="center" vertical="center"/>
    </xf>
    <xf numFmtId="0" fontId="24" fillId="23" borderId="1" xfId="3" applyFont="1" applyFill="1" applyBorder="1" applyAlignment="1">
      <alignment horizontal="center" vertical="center" wrapText="1"/>
    </xf>
    <xf numFmtId="0" fontId="18" fillId="0" borderId="3"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20" xfId="0" applyFont="1" applyBorder="1" applyAlignment="1">
      <alignment horizontal="center" vertical="center" wrapText="1"/>
    </xf>
    <xf numFmtId="0" fontId="24" fillId="0" borderId="20" xfId="0" applyFont="1" applyBorder="1" applyAlignment="1">
      <alignment horizontal="center" vertical="center" wrapText="1"/>
    </xf>
    <xf numFmtId="0" fontId="24" fillId="0" borderId="2" xfId="0" applyFont="1" applyBorder="1" applyAlignment="1">
      <alignment horizontal="center" vertical="center" wrapText="1"/>
    </xf>
    <xf numFmtId="0" fontId="20" fillId="0" borderId="2" xfId="0" applyFont="1" applyBorder="1" applyAlignment="1">
      <alignment horizontal="center" vertical="center"/>
    </xf>
    <xf numFmtId="0" fontId="20" fillId="0" borderId="20" xfId="0" applyFont="1" applyBorder="1" applyAlignment="1">
      <alignment horizontal="center" vertical="center"/>
    </xf>
    <xf numFmtId="0" fontId="24" fillId="0" borderId="1" xfId="0" applyFont="1" applyBorder="1" applyAlignment="1">
      <alignment horizontal="left" vertical="center" wrapText="1"/>
    </xf>
    <xf numFmtId="0" fontId="24" fillId="26" borderId="2" xfId="3" applyFont="1" applyFill="1" applyBorder="1" applyAlignment="1">
      <alignment horizontal="center" vertical="center" wrapText="1"/>
    </xf>
    <xf numFmtId="2" fontId="23" fillId="0" borderId="1" xfId="0" applyNumberFormat="1" applyFont="1" applyBorder="1" applyAlignment="1">
      <alignment horizontal="center" vertical="center" wrapText="1"/>
    </xf>
    <xf numFmtId="2" fontId="23" fillId="0" borderId="2" xfId="0" applyNumberFormat="1" applyFont="1" applyBorder="1" applyAlignment="1">
      <alignment horizontal="center" vertical="center" wrapText="1"/>
    </xf>
    <xf numFmtId="0" fontId="23" fillId="0" borderId="1" xfId="0" applyFont="1" applyBorder="1" applyAlignment="1">
      <alignment horizontal="center" vertical="center" wrapText="1"/>
    </xf>
    <xf numFmtId="0" fontId="23" fillId="0" borderId="2" xfId="0" applyFont="1" applyBorder="1" applyAlignment="1">
      <alignment horizontal="center" vertical="center" wrapText="1"/>
    </xf>
    <xf numFmtId="0" fontId="24" fillId="0" borderId="3" xfId="4" applyFont="1" applyBorder="1" applyAlignment="1" applyProtection="1">
      <alignment horizontal="center" vertical="center" wrapText="1"/>
      <protection hidden="1"/>
    </xf>
    <xf numFmtId="0" fontId="24" fillId="24" borderId="1" xfId="3" applyFont="1" applyFill="1" applyBorder="1" applyAlignment="1">
      <alignment horizontal="center" vertical="center" wrapText="1"/>
    </xf>
    <xf numFmtId="0" fontId="24" fillId="0" borderId="1" xfId="3" applyFont="1" applyBorder="1" applyAlignment="1">
      <alignment horizontal="center" vertical="center" wrapText="1"/>
    </xf>
    <xf numFmtId="0" fontId="24" fillId="0" borderId="2" xfId="3" applyFont="1" applyBorder="1" applyAlignment="1">
      <alignment horizontal="center" vertical="center" wrapText="1"/>
    </xf>
    <xf numFmtId="0" fontId="20" fillId="0" borderId="3" xfId="0" applyFont="1" applyBorder="1" applyAlignment="1">
      <alignment horizontal="center" vertical="center" wrapText="1"/>
    </xf>
    <xf numFmtId="0" fontId="24" fillId="0" borderId="3" xfId="0" applyFont="1" applyBorder="1" applyAlignment="1">
      <alignment horizontal="center" vertical="center" wrapText="1"/>
    </xf>
    <xf numFmtId="0" fontId="20" fillId="0" borderId="3" xfId="0" applyFont="1" applyBorder="1" applyAlignment="1">
      <alignment horizontal="center" vertical="center"/>
    </xf>
    <xf numFmtId="0" fontId="18" fillId="0" borderId="3" xfId="0" applyFont="1" applyBorder="1" applyAlignment="1">
      <alignment horizontal="center" vertical="center"/>
    </xf>
    <xf numFmtId="0" fontId="24" fillId="0" borderId="1" xfId="3" applyFont="1" applyBorder="1" applyAlignment="1">
      <alignment horizontal="left" vertical="center" wrapText="1"/>
    </xf>
    <xf numFmtId="0" fontId="24" fillId="0" borderId="2" xfId="3" applyFont="1" applyBorder="1" applyAlignment="1">
      <alignment horizontal="left" vertical="center" wrapText="1"/>
    </xf>
    <xf numFmtId="0" fontId="18" fillId="0" borderId="1" xfId="0" applyFont="1" applyBorder="1" applyAlignment="1">
      <alignment horizontal="center" vertical="center"/>
    </xf>
    <xf numFmtId="0" fontId="24" fillId="24" borderId="20" xfId="3" applyFont="1" applyFill="1" applyBorder="1" applyAlignment="1">
      <alignment horizontal="center" vertical="center" wrapText="1"/>
    </xf>
    <xf numFmtId="0" fontId="23" fillId="0" borderId="1" xfId="0" applyFont="1" applyBorder="1" applyAlignment="1">
      <alignment horizontal="center" vertical="center"/>
    </xf>
    <xf numFmtId="0" fontId="23" fillId="0" borderId="2" xfId="0" applyFont="1" applyBorder="1" applyAlignment="1">
      <alignment horizontal="center" vertical="center"/>
    </xf>
    <xf numFmtId="0" fontId="18" fillId="0" borderId="1" xfId="0" applyFont="1" applyBorder="1" applyAlignment="1">
      <alignment horizontal="center" vertical="center" wrapText="1"/>
    </xf>
    <xf numFmtId="0" fontId="20" fillId="0" borderId="40" xfId="0" applyFont="1" applyBorder="1" applyAlignment="1">
      <alignment horizontal="center" vertical="center" wrapText="1"/>
    </xf>
    <xf numFmtId="0" fontId="20" fillId="0" borderId="12" xfId="0" applyFont="1" applyBorder="1" applyAlignment="1">
      <alignment horizontal="center" vertical="center" wrapText="1"/>
    </xf>
    <xf numFmtId="0" fontId="24" fillId="0" borderId="1" xfId="0" applyFont="1" applyBorder="1" applyAlignment="1">
      <alignment horizontal="center" vertical="center" wrapText="1"/>
    </xf>
    <xf numFmtId="0" fontId="18" fillId="0" borderId="1" xfId="0" applyFont="1" applyBorder="1" applyAlignment="1">
      <alignment horizontal="left" vertical="center" wrapText="1"/>
    </xf>
    <xf numFmtId="0" fontId="28" fillId="13" borderId="1" xfId="0" applyFont="1" applyFill="1" applyBorder="1" applyAlignment="1">
      <alignment horizontal="center" vertical="center"/>
    </xf>
    <xf numFmtId="0" fontId="22" fillId="0" borderId="40" xfId="0" applyFont="1" applyBorder="1" applyAlignment="1">
      <alignment horizontal="center" vertical="center" wrapText="1"/>
    </xf>
    <xf numFmtId="0" fontId="22" fillId="0" borderId="1" xfId="0" applyFont="1" applyBorder="1" applyAlignment="1">
      <alignment horizontal="center" vertical="center"/>
    </xf>
    <xf numFmtId="0" fontId="23" fillId="23" borderId="1" xfId="0" applyFont="1" applyFill="1" applyBorder="1" applyAlignment="1">
      <alignment horizontal="center" vertical="center"/>
    </xf>
    <xf numFmtId="0" fontId="23" fillId="23" borderId="2" xfId="0" applyFont="1" applyFill="1" applyBorder="1" applyAlignment="1">
      <alignment horizontal="center" vertical="center"/>
    </xf>
    <xf numFmtId="0" fontId="23" fillId="23" borderId="20" xfId="0" applyFont="1" applyFill="1" applyBorder="1" applyAlignment="1">
      <alignment horizontal="center" vertical="center"/>
    </xf>
    <xf numFmtId="0" fontId="23" fillId="23" borderId="3" xfId="0" applyFont="1" applyFill="1" applyBorder="1" applyAlignment="1">
      <alignment horizontal="center" vertical="center"/>
    </xf>
    <xf numFmtId="0" fontId="18" fillId="23" borderId="2" xfId="0" applyFont="1" applyFill="1" applyBorder="1" applyAlignment="1">
      <alignment horizontal="center" vertical="center"/>
    </xf>
    <xf numFmtId="0" fontId="18" fillId="23" borderId="20" xfId="0" applyFont="1" applyFill="1" applyBorder="1" applyAlignment="1">
      <alignment horizontal="center" vertical="center"/>
    </xf>
    <xf numFmtId="0" fontId="18" fillId="23" borderId="3" xfId="0" applyFont="1" applyFill="1" applyBorder="1" applyAlignment="1">
      <alignment horizontal="center" vertical="center"/>
    </xf>
    <xf numFmtId="0" fontId="24" fillId="24" borderId="2" xfId="3" applyFont="1" applyFill="1" applyBorder="1" applyAlignment="1">
      <alignment horizontal="center" vertical="center" wrapText="1"/>
    </xf>
    <xf numFmtId="0" fontId="24" fillId="24" borderId="3" xfId="3" applyFont="1" applyFill="1" applyBorder="1" applyAlignment="1">
      <alignment horizontal="center" vertical="center" wrapText="1"/>
    </xf>
    <xf numFmtId="0" fontId="22" fillId="23" borderId="40" xfId="0" applyFont="1" applyFill="1" applyBorder="1" applyAlignment="1">
      <alignment horizontal="center" vertical="center" wrapText="1"/>
    </xf>
    <xf numFmtId="0" fontId="18" fillId="23" borderId="1" xfId="0" applyFont="1" applyFill="1" applyBorder="1" applyAlignment="1">
      <alignment horizontal="center" vertical="center" wrapText="1"/>
    </xf>
    <xf numFmtId="0" fontId="22" fillId="23" borderId="1" xfId="0" applyFont="1" applyFill="1" applyBorder="1" applyAlignment="1">
      <alignment horizontal="center" vertical="center"/>
    </xf>
    <xf numFmtId="0" fontId="18" fillId="23" borderId="1" xfId="0" applyFont="1" applyFill="1" applyBorder="1" applyAlignment="1">
      <alignment horizontal="center" vertical="center"/>
    </xf>
    <xf numFmtId="0" fontId="24" fillId="23" borderId="2" xfId="4" applyFont="1" applyFill="1" applyBorder="1" applyAlignment="1" applyProtection="1">
      <alignment horizontal="center" vertical="center" wrapText="1"/>
      <protection hidden="1"/>
    </xf>
    <xf numFmtId="0" fontId="24" fillId="23" borderId="20" xfId="4" applyFont="1" applyFill="1" applyBorder="1" applyAlignment="1" applyProtection="1">
      <alignment horizontal="center" vertical="center" wrapText="1"/>
      <protection hidden="1"/>
    </xf>
    <xf numFmtId="0" fontId="24" fillId="23" borderId="3" xfId="4" applyFont="1" applyFill="1" applyBorder="1" applyAlignment="1" applyProtection="1">
      <alignment horizontal="center" vertical="center" wrapText="1"/>
      <protection hidden="1"/>
    </xf>
    <xf numFmtId="1" fontId="23" fillId="0" borderId="1" xfId="0" applyNumberFormat="1" applyFont="1" applyBorder="1" applyAlignment="1">
      <alignment horizontal="center" vertical="center" wrapText="1"/>
    </xf>
    <xf numFmtId="0" fontId="24" fillId="23" borderId="1" xfId="4" applyFont="1" applyFill="1" applyBorder="1" applyAlignment="1" applyProtection="1">
      <alignment horizontal="center" vertical="center" wrapText="1"/>
      <protection hidden="1"/>
    </xf>
    <xf numFmtId="0" fontId="18" fillId="23" borderId="1" xfId="0" applyFont="1" applyFill="1" applyBorder="1" applyAlignment="1">
      <alignment horizontal="left" vertical="center" wrapText="1"/>
    </xf>
    <xf numFmtId="0" fontId="18" fillId="0" borderId="40" xfId="0" applyFont="1" applyBorder="1" applyAlignment="1">
      <alignment horizontal="center" vertical="center" wrapText="1"/>
    </xf>
    <xf numFmtId="0" fontId="24" fillId="23" borderId="1" xfId="0" applyFont="1" applyFill="1" applyBorder="1" applyAlignment="1">
      <alignment horizontal="center" vertical="center"/>
    </xf>
    <xf numFmtId="0" fontId="23" fillId="0" borderId="3" xfId="0" applyFont="1" applyBorder="1" applyAlignment="1">
      <alignment horizontal="center" vertical="center" wrapText="1"/>
    </xf>
    <xf numFmtId="0" fontId="24" fillId="0" borderId="10" xfId="4" applyFont="1" applyBorder="1" applyAlignment="1" applyProtection="1">
      <alignment horizontal="center" vertical="center" wrapText="1"/>
      <protection hidden="1"/>
    </xf>
    <xf numFmtId="0" fontId="24" fillId="24" borderId="10" xfId="3" applyFont="1" applyFill="1" applyBorder="1" applyAlignment="1">
      <alignment horizontal="center" vertical="center" wrapText="1"/>
    </xf>
    <xf numFmtId="0" fontId="24" fillId="23" borderId="10" xfId="3" applyFont="1" applyFill="1" applyBorder="1" applyAlignment="1">
      <alignment horizontal="left" vertical="center" wrapText="1"/>
    </xf>
    <xf numFmtId="0" fontId="24" fillId="23" borderId="3" xfId="3" applyFont="1" applyFill="1" applyBorder="1" applyAlignment="1">
      <alignment horizontal="left" vertical="center" wrapText="1"/>
    </xf>
    <xf numFmtId="0" fontId="24" fillId="23" borderId="1" xfId="3" applyFont="1" applyFill="1" applyBorder="1" applyAlignment="1">
      <alignment horizontal="left" vertical="center" wrapText="1"/>
    </xf>
    <xf numFmtId="0" fontId="24" fillId="23" borderId="10" xfId="3" applyFont="1" applyFill="1" applyBorder="1" applyAlignment="1">
      <alignment horizontal="center" vertical="center" wrapText="1"/>
    </xf>
    <xf numFmtId="0" fontId="24" fillId="23" borderId="3" xfId="3" applyFont="1" applyFill="1" applyBorder="1" applyAlignment="1">
      <alignment horizontal="center" vertical="center" wrapText="1"/>
    </xf>
    <xf numFmtId="0" fontId="23" fillId="23" borderId="10" xfId="0" applyFont="1" applyFill="1" applyBorder="1" applyAlignment="1">
      <alignment horizontal="center" vertical="center"/>
    </xf>
    <xf numFmtId="0" fontId="18" fillId="23" borderId="10" xfId="0" applyFont="1" applyFill="1" applyBorder="1" applyAlignment="1">
      <alignment horizontal="center" vertical="center"/>
    </xf>
    <xf numFmtId="2" fontId="23" fillId="0" borderId="10" xfId="0" applyNumberFormat="1" applyFont="1" applyBorder="1" applyAlignment="1">
      <alignment horizontal="center" vertical="center" wrapText="1"/>
    </xf>
    <xf numFmtId="2" fontId="23" fillId="0" borderId="3" xfId="0" applyNumberFormat="1" applyFont="1" applyBorder="1" applyAlignment="1">
      <alignment horizontal="center" vertical="center" wrapText="1"/>
    </xf>
    <xf numFmtId="0" fontId="21" fillId="3" borderId="5" xfId="0" applyFont="1" applyFill="1" applyBorder="1" applyAlignment="1">
      <alignment horizontal="center" vertical="center" wrapText="1"/>
    </xf>
    <xf numFmtId="0" fontId="21" fillId="3" borderId="3" xfId="0" applyFont="1" applyFill="1" applyBorder="1" applyAlignment="1">
      <alignment horizontal="center" vertical="center" wrapText="1"/>
    </xf>
    <xf numFmtId="0" fontId="21" fillId="3" borderId="26" xfId="0" applyFont="1" applyFill="1" applyBorder="1" applyAlignment="1">
      <alignment horizontal="center" vertical="center" wrapText="1"/>
    </xf>
    <xf numFmtId="0" fontId="21" fillId="3" borderId="29"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21" fillId="3" borderId="30" xfId="0" applyFont="1" applyFill="1" applyBorder="1" applyAlignment="1">
      <alignment horizontal="center" vertical="center" wrapText="1"/>
    </xf>
    <xf numFmtId="0" fontId="21" fillId="7" borderId="6" xfId="0" applyFont="1" applyFill="1" applyBorder="1" applyAlignment="1">
      <alignment horizontal="center" vertical="center" wrapText="1"/>
    </xf>
    <xf numFmtId="0" fontId="21" fillId="7" borderId="30" xfId="0" applyFont="1" applyFill="1" applyBorder="1" applyAlignment="1">
      <alignment horizontal="center" vertical="center" wrapText="1"/>
    </xf>
    <xf numFmtId="0" fontId="21" fillId="0" borderId="5" xfId="0" applyFont="1" applyBorder="1" applyAlignment="1">
      <alignment horizontal="center" vertical="center" wrapText="1"/>
    </xf>
    <xf numFmtId="0" fontId="21" fillId="0" borderId="12" xfId="0" applyFont="1" applyBorder="1" applyAlignment="1">
      <alignment horizontal="center" vertical="center" wrapText="1"/>
    </xf>
    <xf numFmtId="0" fontId="21" fillId="0" borderId="20" xfId="0" applyFont="1" applyBorder="1" applyAlignment="1">
      <alignment horizontal="center" vertical="center" wrapText="1"/>
    </xf>
    <xf numFmtId="0" fontId="22" fillId="23" borderId="11" xfId="0" applyFont="1" applyFill="1" applyBorder="1" applyAlignment="1">
      <alignment horizontal="center" vertical="center" wrapText="1"/>
    </xf>
    <xf numFmtId="0" fontId="22" fillId="23" borderId="5" xfId="0" applyFont="1" applyFill="1" applyBorder="1" applyAlignment="1">
      <alignment horizontal="center" vertical="center" wrapText="1"/>
    </xf>
    <xf numFmtId="0" fontId="18" fillId="23" borderId="10" xfId="0" applyFont="1" applyFill="1" applyBorder="1" applyAlignment="1">
      <alignment horizontal="left" vertical="center" wrapText="1"/>
    </xf>
    <xf numFmtId="0" fontId="18" fillId="23" borderId="3" xfId="0" applyFont="1" applyFill="1" applyBorder="1" applyAlignment="1">
      <alignment horizontal="left" vertical="center" wrapText="1"/>
    </xf>
    <xf numFmtId="0" fontId="18" fillId="23" borderId="32" xfId="0" applyFont="1" applyFill="1" applyBorder="1" applyAlignment="1">
      <alignment horizontal="center" vertical="center" wrapText="1"/>
    </xf>
    <xf numFmtId="0" fontId="18" fillId="23" borderId="3" xfId="0" applyFont="1" applyFill="1" applyBorder="1" applyAlignment="1">
      <alignment horizontal="center" vertical="center" wrapText="1"/>
    </xf>
    <xf numFmtId="0" fontId="22" fillId="23" borderId="10" xfId="0" applyFont="1" applyFill="1" applyBorder="1" applyAlignment="1">
      <alignment horizontal="center" vertical="center"/>
    </xf>
    <xf numFmtId="0" fontId="22" fillId="23" borderId="3" xfId="0" applyFont="1" applyFill="1" applyBorder="1" applyAlignment="1">
      <alignment horizontal="center" vertical="center"/>
    </xf>
    <xf numFmtId="0" fontId="21" fillId="3" borderId="20" xfId="0" applyFont="1" applyFill="1" applyBorder="1" applyAlignment="1">
      <alignment horizontal="center" vertical="center"/>
    </xf>
    <xf numFmtId="0" fontId="18" fillId="23" borderId="10" xfId="0" applyFont="1" applyFill="1" applyBorder="1" applyAlignment="1">
      <alignment horizontal="center" vertical="center" wrapText="1"/>
    </xf>
    <xf numFmtId="0" fontId="18" fillId="23" borderId="1" xfId="0" applyFont="1" applyFill="1" applyBorder="1" applyAlignment="1">
      <alignment horizontal="left" vertical="center"/>
    </xf>
    <xf numFmtId="0" fontId="24" fillId="23" borderId="10" xfId="4" applyFont="1" applyFill="1" applyBorder="1" applyAlignment="1" applyProtection="1">
      <alignment horizontal="center" vertical="center" wrapText="1"/>
      <protection hidden="1"/>
    </xf>
    <xf numFmtId="0" fontId="21" fillId="5" borderId="20" xfId="0" applyFont="1" applyFill="1" applyBorder="1" applyAlignment="1">
      <alignment horizontal="center" vertical="center" wrapText="1"/>
    </xf>
    <xf numFmtId="0" fontId="21" fillId="3" borderId="21" xfId="0" applyFont="1" applyFill="1" applyBorder="1" applyAlignment="1">
      <alignment horizontal="center" vertical="center" wrapText="1"/>
    </xf>
    <xf numFmtId="0" fontId="21" fillId="3" borderId="22" xfId="0" applyFont="1" applyFill="1" applyBorder="1" applyAlignment="1">
      <alignment horizontal="center" vertical="center" wrapText="1"/>
    </xf>
    <xf numFmtId="0" fontId="21" fillId="3" borderId="23" xfId="0" applyFont="1" applyFill="1" applyBorder="1" applyAlignment="1">
      <alignment horizontal="center" vertical="center" wrapText="1"/>
    </xf>
    <xf numFmtId="0" fontId="21" fillId="3" borderId="24" xfId="0" applyFont="1" applyFill="1" applyBorder="1" applyAlignment="1">
      <alignment horizontal="center" vertical="center" wrapText="1"/>
    </xf>
    <xf numFmtId="0" fontId="19" fillId="18" borderId="11" xfId="0" applyFont="1" applyFill="1" applyBorder="1" applyAlignment="1">
      <alignment horizontal="center" vertical="center"/>
    </xf>
    <xf numFmtId="0" fontId="19" fillId="18" borderId="10" xfId="0" applyFont="1" applyFill="1" applyBorder="1" applyAlignment="1">
      <alignment horizontal="center" vertical="center"/>
    </xf>
    <xf numFmtId="0" fontId="19" fillId="16" borderId="10" xfId="0" applyFont="1" applyFill="1" applyBorder="1" applyAlignment="1">
      <alignment horizontal="center" vertical="center"/>
    </xf>
    <xf numFmtId="0" fontId="20" fillId="3" borderId="14" xfId="0" applyFont="1" applyFill="1" applyBorder="1" applyAlignment="1">
      <alignment horizontal="center" vertical="center" wrapText="1"/>
    </xf>
    <xf numFmtId="0" fontId="20" fillId="3" borderId="27" xfId="0" applyFont="1" applyFill="1" applyBorder="1" applyAlignment="1">
      <alignment horizontal="center" vertical="center" wrapText="1"/>
    </xf>
    <xf numFmtId="0" fontId="20" fillId="3" borderId="34" xfId="0" applyFont="1" applyFill="1" applyBorder="1" applyAlignment="1">
      <alignment horizontal="center" vertical="center" wrapText="1"/>
    </xf>
    <xf numFmtId="0" fontId="20" fillId="3" borderId="15" xfId="0" applyFont="1" applyFill="1" applyBorder="1" applyAlignment="1">
      <alignment horizontal="center" vertical="center" wrapText="1"/>
    </xf>
    <xf numFmtId="0" fontId="20" fillId="3" borderId="28" xfId="0" applyFont="1" applyFill="1" applyBorder="1" applyAlignment="1">
      <alignment horizontal="center" vertical="center" wrapText="1"/>
    </xf>
    <xf numFmtId="0" fontId="20" fillId="3" borderId="35" xfId="0" applyFont="1" applyFill="1" applyBorder="1" applyAlignment="1">
      <alignment horizontal="center" vertical="center" wrapText="1"/>
    </xf>
    <xf numFmtId="0" fontId="21" fillId="2" borderId="16" xfId="0" applyFont="1" applyFill="1" applyBorder="1" applyAlignment="1">
      <alignment horizontal="center" vertical="center" wrapText="1"/>
    </xf>
    <xf numFmtId="0" fontId="21" fillId="2" borderId="17" xfId="0" applyFont="1" applyFill="1" applyBorder="1" applyAlignment="1">
      <alignment horizontal="center" vertical="center" wrapText="1"/>
    </xf>
    <xf numFmtId="0" fontId="21" fillId="2" borderId="18" xfId="0" applyFont="1" applyFill="1" applyBorder="1" applyAlignment="1">
      <alignment horizontal="center" vertical="center" wrapText="1"/>
    </xf>
    <xf numFmtId="0" fontId="21" fillId="3" borderId="19" xfId="0" applyFont="1" applyFill="1" applyBorder="1" applyAlignment="1">
      <alignment horizontal="center" vertical="center" wrapText="1"/>
    </xf>
    <xf numFmtId="0" fontId="21" fillId="3" borderId="20" xfId="0" applyFont="1" applyFill="1" applyBorder="1" applyAlignment="1">
      <alignment horizontal="center" vertical="center" wrapText="1"/>
    </xf>
    <xf numFmtId="0" fontId="21" fillId="16" borderId="6" xfId="0" applyFont="1" applyFill="1" applyBorder="1" applyAlignment="1">
      <alignment horizontal="center" vertical="center" wrapText="1"/>
    </xf>
    <xf numFmtId="0" fontId="21" fillId="16" borderId="30" xfId="0" applyFont="1" applyFill="1" applyBorder="1" applyAlignment="1">
      <alignment horizontal="center" vertical="center" wrapText="1"/>
    </xf>
    <xf numFmtId="0" fontId="22" fillId="18" borderId="16" xfId="0" applyFont="1" applyFill="1" applyBorder="1" applyAlignment="1">
      <alignment horizontal="center" vertical="center"/>
    </xf>
    <xf numFmtId="0" fontId="22" fillId="18" borderId="17" xfId="0" applyFont="1" applyFill="1" applyBorder="1" applyAlignment="1">
      <alignment horizontal="center" vertical="center"/>
    </xf>
    <xf numFmtId="0" fontId="22" fillId="18" borderId="18" xfId="0" applyFont="1" applyFill="1" applyBorder="1" applyAlignment="1">
      <alignment horizontal="center" vertical="center"/>
    </xf>
    <xf numFmtId="0" fontId="21" fillId="0" borderId="25" xfId="0" applyFont="1" applyBorder="1" applyAlignment="1">
      <alignment horizontal="center" vertical="center" wrapText="1"/>
    </xf>
    <xf numFmtId="0" fontId="21" fillId="0" borderId="23" xfId="0" applyFont="1" applyBorder="1" applyAlignment="1">
      <alignment horizontal="center" vertical="center" wrapText="1"/>
    </xf>
    <xf numFmtId="0" fontId="34" fillId="0" borderId="1" xfId="0" applyFont="1" applyBorder="1" applyAlignment="1">
      <alignment horizontal="center" vertical="center" wrapText="1"/>
    </xf>
    <xf numFmtId="0" fontId="35" fillId="0" borderId="0" xfId="0" applyFont="1" applyAlignment="1">
      <alignment horizontal="center" vertical="center"/>
    </xf>
    <xf numFmtId="0" fontId="18" fillId="0" borderId="8" xfId="0" applyFont="1" applyBorder="1" applyAlignment="1">
      <alignment horizontal="center" vertical="center" wrapText="1"/>
    </xf>
    <xf numFmtId="0" fontId="18" fillId="0" borderId="0" xfId="0" applyFont="1" applyAlignment="1">
      <alignment horizontal="center" vertical="center" wrapText="1"/>
    </xf>
    <xf numFmtId="0" fontId="37" fillId="0" borderId="1" xfId="0" applyFont="1" applyBorder="1" applyAlignment="1">
      <alignment horizontal="center" vertical="center" wrapText="1"/>
    </xf>
    <xf numFmtId="0" fontId="40" fillId="0" borderId="1" xfId="0" applyFont="1" applyBorder="1" applyAlignment="1">
      <alignment horizontal="center" vertical="center" wrapText="1"/>
    </xf>
    <xf numFmtId="0" fontId="42" fillId="0" borderId="13" xfId="0" applyFont="1" applyBorder="1" applyAlignment="1">
      <alignment horizontal="center" vertical="center"/>
    </xf>
    <xf numFmtId="0" fontId="42" fillId="0" borderId="51" xfId="0" applyFont="1" applyBorder="1" applyAlignment="1">
      <alignment horizontal="center" vertical="center"/>
    </xf>
    <xf numFmtId="0" fontId="42" fillId="0" borderId="7" xfId="0" applyFont="1" applyBorder="1" applyAlignment="1">
      <alignment horizontal="center" vertical="center"/>
    </xf>
    <xf numFmtId="0" fontId="38" fillId="0" borderId="48" xfId="0" applyFont="1" applyBorder="1" applyAlignment="1">
      <alignment horizontal="center" vertical="center" wrapText="1"/>
    </xf>
    <xf numFmtId="0" fontId="38" fillId="0" borderId="46" xfId="0" applyFont="1" applyBorder="1" applyAlignment="1">
      <alignment horizontal="center" vertical="center" wrapText="1"/>
    </xf>
    <xf numFmtId="0" fontId="38" fillId="0" borderId="42" xfId="0" applyFont="1" applyBorder="1" applyAlignment="1">
      <alignment horizontal="center" vertical="center" wrapText="1"/>
    </xf>
    <xf numFmtId="0" fontId="35" fillId="0" borderId="50" xfId="0" applyFont="1" applyBorder="1" applyAlignment="1">
      <alignment horizontal="center" vertical="center"/>
    </xf>
    <xf numFmtId="0" fontId="0" fillId="27" borderId="48" xfId="0" applyFill="1" applyBorder="1" applyAlignment="1">
      <alignment vertical="center" wrapText="1"/>
    </xf>
    <xf numFmtId="0" fontId="0" fillId="27" borderId="42" xfId="0" applyFill="1" applyBorder="1" applyAlignment="1">
      <alignment vertical="center" wrapText="1"/>
    </xf>
    <xf numFmtId="0" fontId="0" fillId="0" borderId="54" xfId="0" applyBorder="1" applyAlignment="1">
      <alignment vertical="center"/>
    </xf>
    <xf numFmtId="0" fontId="0" fillId="0" borderId="46" xfId="0" applyBorder="1" applyAlignment="1">
      <alignment vertical="center"/>
    </xf>
    <xf numFmtId="0" fontId="0" fillId="0" borderId="8" xfId="0" applyBorder="1" applyAlignment="1">
      <alignment vertical="center"/>
    </xf>
    <xf numFmtId="0" fontId="0" fillId="0" borderId="0" xfId="0" applyAlignment="1">
      <alignment vertical="center"/>
    </xf>
    <xf numFmtId="0" fontId="37" fillId="0" borderId="0" xfId="0" applyFont="1" applyAlignment="1">
      <alignment horizontal="center" vertical="center"/>
    </xf>
    <xf numFmtId="0" fontId="43" fillId="0" borderId="0" xfId="0" applyFont="1" applyAlignment="1">
      <alignment horizontal="center" vertical="center"/>
    </xf>
    <xf numFmtId="0" fontId="38" fillId="0" borderId="47" xfId="0" applyFont="1" applyBorder="1" applyAlignment="1">
      <alignment horizontal="center" vertical="center" wrapText="1"/>
    </xf>
    <xf numFmtId="0" fontId="0" fillId="29" borderId="48" xfId="0" applyFill="1" applyBorder="1" applyAlignment="1">
      <alignment vertical="center" wrapText="1"/>
    </xf>
    <xf numFmtId="0" fontId="0" fillId="29" borderId="42" xfId="0" applyFill="1" applyBorder="1" applyAlignment="1">
      <alignment vertical="center" wrapText="1"/>
    </xf>
    <xf numFmtId="0" fontId="37" fillId="17" borderId="48" xfId="0" applyFont="1" applyFill="1" applyBorder="1" applyAlignment="1">
      <alignment horizontal="center" vertical="center"/>
    </xf>
    <xf numFmtId="0" fontId="37" fillId="17" borderId="42" xfId="0" applyFont="1" applyFill="1" applyBorder="1" applyAlignment="1">
      <alignment horizontal="center" vertical="center"/>
    </xf>
    <xf numFmtId="0" fontId="0" fillId="17" borderId="48" xfId="0" applyFill="1" applyBorder="1" applyAlignment="1">
      <alignment vertical="center" wrapText="1"/>
    </xf>
    <xf numFmtId="0" fontId="0" fillId="17" borderId="42" xfId="0" applyFill="1" applyBorder="1" applyAlignment="1">
      <alignment vertical="center" wrapText="1"/>
    </xf>
    <xf numFmtId="0" fontId="0" fillId="28" borderId="48" xfId="0" applyFill="1" applyBorder="1" applyAlignment="1">
      <alignment vertical="center" wrapText="1"/>
    </xf>
    <xf numFmtId="0" fontId="0" fillId="28" borderId="42" xfId="0" applyFill="1" applyBorder="1" applyAlignment="1">
      <alignment vertical="center" wrapText="1"/>
    </xf>
    <xf numFmtId="0" fontId="37" fillId="29" borderId="48" xfId="0" applyFont="1" applyFill="1" applyBorder="1" applyAlignment="1">
      <alignment horizontal="center" vertical="center"/>
    </xf>
    <xf numFmtId="0" fontId="37" fillId="29" borderId="42" xfId="0" applyFont="1" applyFill="1" applyBorder="1" applyAlignment="1">
      <alignment horizontal="center" vertical="center"/>
    </xf>
    <xf numFmtId="0" fontId="45" fillId="27" borderId="48" xfId="0" applyFont="1" applyFill="1" applyBorder="1" applyAlignment="1">
      <alignment horizontal="center" vertical="center"/>
    </xf>
    <xf numFmtId="0" fontId="45" fillId="27" borderId="42" xfId="0" applyFont="1" applyFill="1" applyBorder="1" applyAlignment="1">
      <alignment horizontal="center" vertical="center"/>
    </xf>
    <xf numFmtId="0" fontId="37" fillId="28" borderId="48" xfId="0" applyFont="1" applyFill="1" applyBorder="1" applyAlignment="1">
      <alignment horizontal="center" vertical="center"/>
    </xf>
    <xf numFmtId="0" fontId="37" fillId="28" borderId="42" xfId="0" applyFont="1" applyFill="1" applyBorder="1" applyAlignment="1">
      <alignment horizontal="center" vertical="center"/>
    </xf>
    <xf numFmtId="0" fontId="37" fillId="0" borderId="0" xfId="0" applyFont="1" applyAlignment="1">
      <alignment horizontal="center" vertical="center" textRotation="90"/>
    </xf>
    <xf numFmtId="0" fontId="3" fillId="0" borderId="0" xfId="0" applyFont="1" applyAlignment="1">
      <alignment horizontal="center" wrapText="1"/>
    </xf>
    <xf numFmtId="0" fontId="9" fillId="27" borderId="1" xfId="3" applyFont="1" applyFill="1" applyBorder="1" applyAlignment="1">
      <alignment horizontal="center" vertical="center" wrapText="1"/>
    </xf>
    <xf numFmtId="2" fontId="34" fillId="3" borderId="1" xfId="0" applyNumberFormat="1" applyFont="1" applyFill="1" applyBorder="1" applyAlignment="1">
      <alignment horizontal="center" vertical="center" wrapText="1"/>
    </xf>
    <xf numFmtId="0" fontId="34" fillId="3" borderId="1" xfId="0" applyFont="1" applyFill="1" applyBorder="1" applyAlignment="1">
      <alignment horizontal="center" vertical="center" wrapText="1"/>
    </xf>
    <xf numFmtId="0" fontId="13" fillId="0" borderId="1" xfId="4" applyFont="1" applyBorder="1" applyAlignment="1" applyProtection="1">
      <alignment horizontal="center" vertical="center" wrapText="1"/>
      <protection hidden="1"/>
    </xf>
    <xf numFmtId="0" fontId="9" fillId="29" borderId="1" xfId="3" applyFont="1" applyFill="1" applyBorder="1" applyAlignment="1">
      <alignment horizontal="center" vertical="center" wrapText="1"/>
    </xf>
    <xf numFmtId="0" fontId="9" fillId="0" borderId="1" xfId="3" applyFont="1" applyBorder="1" applyAlignment="1">
      <alignment horizontal="left" vertical="center" wrapText="1"/>
    </xf>
    <xf numFmtId="0" fontId="2" fillId="23" borderId="2" xfId="0" applyFont="1" applyFill="1" applyBorder="1" applyAlignment="1">
      <alignment horizontal="left" vertical="center" wrapText="1"/>
    </xf>
    <xf numFmtId="0" fontId="2" fillId="23" borderId="20" xfId="0" applyFont="1" applyFill="1" applyBorder="1" applyAlignment="1">
      <alignment horizontal="left" vertical="center" wrapText="1"/>
    </xf>
    <xf numFmtId="0" fontId="2" fillId="23" borderId="3" xfId="0" applyFont="1" applyFill="1" applyBorder="1" applyAlignment="1">
      <alignment horizontal="left" vertical="center" wrapText="1"/>
    </xf>
    <xf numFmtId="0" fontId="0" fillId="0" borderId="2" xfId="0" applyBorder="1" applyAlignment="1">
      <alignment horizontal="center" vertical="center" wrapText="1"/>
    </xf>
    <xf numFmtId="0" fontId="0" fillId="0" borderId="20" xfId="0" applyBorder="1" applyAlignment="1">
      <alignment horizontal="center" vertical="center" wrapText="1"/>
    </xf>
    <xf numFmtId="0" fontId="0" fillId="0" borderId="3" xfId="0" applyBorder="1" applyAlignment="1">
      <alignment horizontal="center" vertical="center" wrapText="1"/>
    </xf>
    <xf numFmtId="0" fontId="16" fillId="9" borderId="2" xfId="0" applyFont="1" applyFill="1" applyBorder="1" applyAlignment="1">
      <alignment horizontal="center" vertical="center" wrapText="1"/>
    </xf>
    <xf numFmtId="0" fontId="16" fillId="9" borderId="20" xfId="0" applyFont="1" applyFill="1" applyBorder="1" applyAlignment="1">
      <alignment horizontal="center" vertical="center" wrapText="1"/>
    </xf>
    <xf numFmtId="0" fontId="16" fillId="9" borderId="3" xfId="0" applyFont="1" applyFill="1" applyBorder="1" applyAlignment="1">
      <alignment horizontal="center" vertical="center" wrapText="1"/>
    </xf>
    <xf numFmtId="0" fontId="0" fillId="23" borderId="2" xfId="0" applyFill="1" applyBorder="1" applyAlignment="1">
      <alignment horizontal="center" vertical="center"/>
    </xf>
    <xf numFmtId="0" fontId="0" fillId="23" borderId="20" xfId="0" applyFill="1" applyBorder="1" applyAlignment="1">
      <alignment horizontal="center" vertical="center"/>
    </xf>
    <xf numFmtId="0" fontId="0" fillId="23" borderId="3" xfId="0" applyFill="1" applyBorder="1" applyAlignment="1">
      <alignment horizontal="center" vertical="center"/>
    </xf>
    <xf numFmtId="0" fontId="16" fillId="23" borderId="2" xfId="0" applyFont="1" applyFill="1" applyBorder="1" applyAlignment="1">
      <alignment horizontal="center" vertical="center" wrapText="1"/>
    </xf>
    <xf numFmtId="0" fontId="16" fillId="23" borderId="20" xfId="0" applyFont="1" applyFill="1" applyBorder="1" applyAlignment="1">
      <alignment horizontal="center" vertical="center" wrapText="1"/>
    </xf>
    <xf numFmtId="0" fontId="16" fillId="23" borderId="3" xfId="0" applyFont="1" applyFill="1" applyBorder="1" applyAlignment="1">
      <alignment horizontal="center" vertical="center" wrapText="1"/>
    </xf>
    <xf numFmtId="0" fontId="34" fillId="23" borderId="2" xfId="0" applyFont="1" applyFill="1" applyBorder="1" applyAlignment="1">
      <alignment horizontal="center" vertical="center"/>
    </xf>
    <xf numFmtId="0" fontId="34" fillId="23" borderId="3" xfId="0" applyFont="1" applyFill="1" applyBorder="1" applyAlignment="1">
      <alignment horizontal="center" vertical="center"/>
    </xf>
    <xf numFmtId="0" fontId="34" fillId="0" borderId="2" xfId="0" applyFont="1" applyBorder="1" applyAlignment="1">
      <alignment horizontal="center" vertical="center"/>
    </xf>
    <xf numFmtId="0" fontId="34" fillId="0" borderId="20" xfId="0" applyFont="1" applyBorder="1" applyAlignment="1">
      <alignment horizontal="center" vertical="center"/>
    </xf>
    <xf numFmtId="0" fontId="34" fillId="0" borderId="3" xfId="0" applyFont="1" applyBorder="1" applyAlignment="1">
      <alignment horizontal="center" vertical="center"/>
    </xf>
    <xf numFmtId="0" fontId="9" fillId="23" borderId="1" xfId="3" applyFont="1" applyFill="1" applyBorder="1" applyAlignment="1">
      <alignment horizontal="center" vertical="center" wrapText="1"/>
    </xf>
    <xf numFmtId="0" fontId="9" fillId="0" borderId="2" xfId="4" applyFont="1" applyBorder="1" applyAlignment="1" applyProtection="1">
      <alignment horizontal="center" vertical="center" wrapText="1"/>
      <protection hidden="1"/>
    </xf>
    <xf numFmtId="0" fontId="9" fillId="0" borderId="20" xfId="4" applyFont="1" applyBorder="1" applyAlignment="1" applyProtection="1">
      <alignment horizontal="center" vertical="center" wrapText="1"/>
      <protection hidden="1"/>
    </xf>
    <xf numFmtId="0" fontId="9" fillId="0" borderId="3" xfId="4" applyFont="1" applyBorder="1" applyAlignment="1" applyProtection="1">
      <alignment horizontal="center" vertical="center" wrapText="1"/>
      <protection hidden="1"/>
    </xf>
    <xf numFmtId="0" fontId="11" fillId="23" borderId="2" xfId="0" applyFont="1" applyFill="1" applyBorder="1" applyAlignment="1">
      <alignment horizontal="center" vertical="center"/>
    </xf>
    <xf numFmtId="0" fontId="11" fillId="23" borderId="3" xfId="0" applyFont="1" applyFill="1" applyBorder="1" applyAlignment="1">
      <alignment horizontal="center" vertical="center"/>
    </xf>
    <xf numFmtId="0" fontId="0" fillId="23" borderId="1" xfId="0" applyFill="1" applyBorder="1" applyAlignment="1">
      <alignment horizontal="center" vertical="center"/>
    </xf>
    <xf numFmtId="0" fontId="11" fillId="0" borderId="2" xfId="0" applyFont="1" applyBorder="1" applyAlignment="1">
      <alignment horizontal="center" vertical="center"/>
    </xf>
    <xf numFmtId="0" fontId="11" fillId="0" borderId="20" xfId="0" applyFont="1" applyBorder="1" applyAlignment="1">
      <alignment horizontal="center" vertical="center"/>
    </xf>
    <xf numFmtId="0" fontId="11" fillId="0" borderId="3" xfId="0" applyFont="1" applyBorder="1" applyAlignment="1">
      <alignment horizontal="center" vertical="center"/>
    </xf>
    <xf numFmtId="0" fontId="0" fillId="0" borderId="1" xfId="0" applyBorder="1" applyAlignment="1">
      <alignment horizontal="center" vertical="center"/>
    </xf>
    <xf numFmtId="0" fontId="13" fillId="0" borderId="2" xfId="4" applyFont="1" applyBorder="1" applyAlignment="1" applyProtection="1">
      <alignment horizontal="center" vertical="center" wrapText="1"/>
      <protection hidden="1"/>
    </xf>
    <xf numFmtId="0" fontId="13" fillId="0" borderId="3" xfId="4" applyFont="1" applyBorder="1" applyAlignment="1" applyProtection="1">
      <alignment horizontal="center" vertical="center" wrapText="1"/>
      <protection hidden="1"/>
    </xf>
    <xf numFmtId="0" fontId="17" fillId="9" borderId="1" xfId="0" applyFont="1" applyFill="1" applyBorder="1" applyAlignment="1">
      <alignment horizontal="center" vertical="center" wrapText="1"/>
    </xf>
    <xf numFmtId="0" fontId="16" fillId="3" borderId="1" xfId="0" applyFont="1" applyFill="1" applyBorder="1" applyAlignment="1">
      <alignment vertical="center" wrapText="1"/>
    </xf>
    <xf numFmtId="0" fontId="13" fillId="0" borderId="20" xfId="4" applyFont="1" applyBorder="1" applyAlignment="1" applyProtection="1">
      <alignment horizontal="center" vertical="center" wrapText="1"/>
      <protection hidden="1"/>
    </xf>
    <xf numFmtId="0" fontId="9" fillId="23" borderId="2" xfId="3" applyFont="1" applyFill="1" applyBorder="1" applyAlignment="1">
      <alignment horizontal="center" vertical="center"/>
    </xf>
    <xf numFmtId="0" fontId="9" fillId="23" borderId="20" xfId="3" applyFont="1" applyFill="1" applyBorder="1" applyAlignment="1">
      <alignment horizontal="center" vertical="center"/>
    </xf>
    <xf numFmtId="0" fontId="9" fillId="23" borderId="3" xfId="3" applyFont="1" applyFill="1" applyBorder="1" applyAlignment="1">
      <alignment horizontal="center" vertical="center"/>
    </xf>
    <xf numFmtId="0" fontId="9" fillId="23" borderId="2" xfId="3" applyFont="1" applyFill="1" applyBorder="1" applyAlignment="1">
      <alignment horizontal="center" vertical="center" wrapText="1"/>
    </xf>
    <xf numFmtId="0" fontId="9" fillId="23" borderId="20" xfId="3" applyFont="1" applyFill="1" applyBorder="1" applyAlignment="1">
      <alignment horizontal="center" vertical="center" wrapText="1"/>
    </xf>
    <xf numFmtId="0" fontId="9" fillId="23" borderId="3" xfId="3" applyFont="1" applyFill="1" applyBorder="1" applyAlignment="1">
      <alignment horizontal="center" vertical="center" wrapText="1"/>
    </xf>
    <xf numFmtId="0" fontId="34" fillId="0" borderId="2" xfId="0" applyFont="1" applyBorder="1" applyAlignment="1">
      <alignment horizontal="center" vertical="center" wrapText="1"/>
    </xf>
    <xf numFmtId="0" fontId="34" fillId="0" borderId="20" xfId="0" applyFont="1" applyBorder="1" applyAlignment="1">
      <alignment horizontal="center" vertical="center" wrapText="1"/>
    </xf>
    <xf numFmtId="0" fontId="34" fillId="0" borderId="3" xfId="0" applyFont="1" applyBorder="1" applyAlignment="1">
      <alignment horizontal="center" vertical="center" wrapText="1"/>
    </xf>
    <xf numFmtId="0" fontId="17" fillId="23" borderId="40" xfId="0" applyFont="1" applyFill="1" applyBorder="1" applyAlignment="1">
      <alignment horizontal="center" vertical="center" wrapText="1"/>
    </xf>
    <xf numFmtId="0" fontId="16" fillId="23" borderId="1" xfId="0" applyFont="1" applyFill="1" applyBorder="1" applyAlignment="1">
      <alignment vertical="center" wrapText="1"/>
    </xf>
    <xf numFmtId="0" fontId="0" fillId="23" borderId="2" xfId="0" applyFill="1" applyBorder="1" applyAlignment="1">
      <alignment horizontal="left" vertical="center" wrapText="1"/>
    </xf>
    <xf numFmtId="0" fontId="0" fillId="23" borderId="3" xfId="0" applyFill="1" applyBorder="1" applyAlignment="1">
      <alignment horizontal="left" vertical="center" wrapText="1"/>
    </xf>
    <xf numFmtId="0" fontId="9" fillId="23" borderId="2" xfId="4" applyFont="1" applyFill="1" applyBorder="1" applyAlignment="1" applyProtection="1">
      <alignment horizontal="center" vertical="center" wrapText="1"/>
      <protection hidden="1"/>
    </xf>
    <xf numFmtId="0" fontId="9" fillId="23" borderId="3" xfId="4" applyFont="1" applyFill="1" applyBorder="1" applyAlignment="1" applyProtection="1">
      <alignment horizontal="center" vertical="center" wrapText="1"/>
      <protection hidden="1"/>
    </xf>
    <xf numFmtId="0" fontId="34" fillId="23" borderId="20" xfId="0" applyFont="1" applyFill="1" applyBorder="1" applyAlignment="1">
      <alignment horizontal="center" vertical="center"/>
    </xf>
    <xf numFmtId="0" fontId="11" fillId="23" borderId="20" xfId="0" applyFont="1" applyFill="1" applyBorder="1" applyAlignment="1">
      <alignment horizontal="center" vertical="center"/>
    </xf>
    <xf numFmtId="0" fontId="0" fillId="23" borderId="2" xfId="0" applyFill="1" applyBorder="1" applyAlignment="1">
      <alignment horizontal="center" vertical="center" wrapText="1"/>
    </xf>
    <xf numFmtId="0" fontId="0" fillId="23" borderId="20" xfId="0" applyFill="1" applyBorder="1" applyAlignment="1">
      <alignment horizontal="center" vertical="center" wrapText="1"/>
    </xf>
    <xf numFmtId="0" fontId="0" fillId="23" borderId="3" xfId="0" applyFill="1" applyBorder="1" applyAlignment="1">
      <alignment horizontal="center" vertical="center" wrapText="1"/>
    </xf>
    <xf numFmtId="0" fontId="9" fillId="23" borderId="20" xfId="4" applyFont="1" applyFill="1" applyBorder="1" applyAlignment="1" applyProtection="1">
      <alignment horizontal="center" vertical="center" wrapText="1"/>
      <protection hidden="1"/>
    </xf>
    <xf numFmtId="0" fontId="2" fillId="23" borderId="1" xfId="0" applyFont="1" applyFill="1" applyBorder="1" applyAlignment="1">
      <alignment horizontal="left" vertical="center" wrapText="1"/>
    </xf>
    <xf numFmtId="1" fontId="34" fillId="0" borderId="2" xfId="0" applyNumberFormat="1" applyFont="1" applyBorder="1" applyAlignment="1">
      <alignment horizontal="center" vertical="center" wrapText="1"/>
    </xf>
    <xf numFmtId="1" fontId="34" fillId="0" borderId="20" xfId="0" applyNumberFormat="1" applyFont="1" applyBorder="1" applyAlignment="1">
      <alignment horizontal="center" vertical="center" wrapText="1"/>
    </xf>
    <xf numFmtId="1" fontId="34" fillId="0" borderId="3" xfId="0" applyNumberFormat="1" applyFont="1" applyBorder="1" applyAlignment="1">
      <alignment horizontal="center" vertical="center" wrapText="1"/>
    </xf>
    <xf numFmtId="0" fontId="17" fillId="23" borderId="12" xfId="0" applyFont="1" applyFill="1" applyBorder="1" applyAlignment="1">
      <alignment horizontal="center" vertical="center" wrapText="1"/>
    </xf>
    <xf numFmtId="0" fontId="17" fillId="23" borderId="19" xfId="0" applyFont="1" applyFill="1" applyBorder="1" applyAlignment="1">
      <alignment horizontal="center" vertical="center" wrapText="1"/>
    </xf>
    <xf numFmtId="0" fontId="17" fillId="23" borderId="5" xfId="0" applyFont="1" applyFill="1" applyBorder="1" applyAlignment="1">
      <alignment horizontal="center" vertical="center" wrapText="1"/>
    </xf>
    <xf numFmtId="0" fontId="16" fillId="23" borderId="2" xfId="0" applyFont="1" applyFill="1" applyBorder="1" applyAlignment="1">
      <alignment vertical="center" wrapText="1"/>
    </xf>
    <xf numFmtId="0" fontId="16" fillId="23" borderId="20" xfId="0" applyFont="1" applyFill="1" applyBorder="1" applyAlignment="1">
      <alignment vertical="center" wrapText="1"/>
    </xf>
    <xf numFmtId="0" fontId="16" fillId="23" borderId="3" xfId="0" applyFont="1" applyFill="1" applyBorder="1" applyAlignment="1">
      <alignment vertical="center" wrapText="1"/>
    </xf>
    <xf numFmtId="0" fontId="0" fillId="0" borderId="5" xfId="0" applyBorder="1" applyAlignment="1">
      <alignment horizontal="center" vertical="center" wrapText="1"/>
    </xf>
    <xf numFmtId="0" fontId="0" fillId="0" borderId="3" xfId="0" applyBorder="1" applyAlignment="1">
      <alignment vertical="center" wrapText="1"/>
    </xf>
    <xf numFmtId="0" fontId="0" fillId="23" borderId="20" xfId="0" applyFill="1" applyBorder="1" applyAlignment="1">
      <alignment horizontal="left" vertical="center" wrapText="1"/>
    </xf>
    <xf numFmtId="0" fontId="34" fillId="23" borderId="1" xfId="0" applyFont="1" applyFill="1" applyBorder="1" applyAlignment="1">
      <alignment horizontal="center" vertical="center"/>
    </xf>
    <xf numFmtId="0" fontId="9" fillId="23" borderId="2" xfId="0" applyFont="1" applyFill="1" applyBorder="1" applyAlignment="1">
      <alignment horizontal="center" vertical="center"/>
    </xf>
    <xf numFmtId="0" fontId="9" fillId="23" borderId="3" xfId="0" applyFont="1" applyFill="1" applyBorder="1" applyAlignment="1">
      <alignment horizontal="center" vertical="center"/>
    </xf>
    <xf numFmtId="2" fontId="34" fillId="0" borderId="1" xfId="0" applyNumberFormat="1" applyFont="1" applyBorder="1" applyAlignment="1">
      <alignment horizontal="center" vertical="center" wrapText="1"/>
    </xf>
    <xf numFmtId="0" fontId="34" fillId="23" borderId="32" xfId="0" applyFont="1" applyFill="1" applyBorder="1" applyAlignment="1">
      <alignment horizontal="center" vertical="center"/>
    </xf>
    <xf numFmtId="0" fontId="34" fillId="0" borderId="1" xfId="0" applyFont="1" applyBorder="1" applyAlignment="1">
      <alignment vertical="center" wrapText="1"/>
    </xf>
    <xf numFmtId="0" fontId="34" fillId="0" borderId="1" xfId="0" applyFont="1" applyBorder="1" applyAlignment="1">
      <alignment vertical="center"/>
    </xf>
    <xf numFmtId="0" fontId="9" fillId="0" borderId="10" xfId="4" applyFont="1" applyBorder="1" applyAlignment="1" applyProtection="1">
      <alignment horizontal="center" vertical="center" wrapText="1"/>
      <protection hidden="1"/>
    </xf>
    <xf numFmtId="0" fontId="17" fillId="23" borderId="11" xfId="0" applyFont="1" applyFill="1" applyBorder="1" applyAlignment="1">
      <alignment horizontal="center" vertical="center" wrapText="1"/>
    </xf>
    <xf numFmtId="0" fontId="16" fillId="23" borderId="10" xfId="0" applyFont="1" applyFill="1" applyBorder="1" applyAlignment="1">
      <alignment vertical="center" wrapText="1"/>
    </xf>
    <xf numFmtId="0" fontId="11" fillId="23" borderId="32" xfId="0" applyFont="1" applyFill="1" applyBorder="1" applyAlignment="1">
      <alignment horizontal="center" vertical="center"/>
    </xf>
    <xf numFmtId="0" fontId="0" fillId="23" borderId="10" xfId="0" applyFill="1" applyBorder="1" applyAlignment="1">
      <alignment horizontal="center" vertical="center"/>
    </xf>
    <xf numFmtId="0" fontId="0" fillId="23" borderId="32" xfId="0" applyFill="1" applyBorder="1" applyAlignment="1">
      <alignment horizontal="center" vertical="center"/>
    </xf>
    <xf numFmtId="0" fontId="16" fillId="23" borderId="32" xfId="0" applyFont="1" applyFill="1" applyBorder="1" applyAlignment="1">
      <alignment horizontal="center" vertical="center" wrapText="1"/>
    </xf>
    <xf numFmtId="0" fontId="0" fillId="23" borderId="32" xfId="0" applyFill="1" applyBorder="1" applyAlignment="1">
      <alignment horizontal="left" vertical="center" wrapText="1"/>
    </xf>
    <xf numFmtId="0" fontId="9" fillId="23" borderId="32" xfId="4" applyFont="1" applyFill="1" applyBorder="1" applyAlignment="1" applyProtection="1">
      <alignment horizontal="center" vertical="center" wrapText="1"/>
      <protection hidden="1"/>
    </xf>
    <xf numFmtId="0" fontId="9" fillId="23" borderId="10" xfId="3" applyFont="1" applyFill="1" applyBorder="1" applyAlignment="1">
      <alignment horizontal="center" vertical="center" wrapText="1"/>
    </xf>
    <xf numFmtId="0" fontId="9" fillId="23" borderId="10" xfId="3" applyFont="1" applyFill="1" applyBorder="1" applyAlignment="1">
      <alignment horizontal="left" vertical="center" wrapText="1"/>
    </xf>
    <xf numFmtId="0" fontId="9" fillId="23" borderId="1" xfId="3" applyFont="1" applyFill="1" applyBorder="1" applyAlignment="1">
      <alignment horizontal="left" vertical="center" wrapText="1"/>
    </xf>
    <xf numFmtId="2" fontId="34" fillId="0" borderId="10" xfId="0" applyNumberFormat="1" applyFont="1" applyBorder="1" applyAlignment="1">
      <alignment horizontal="center" vertical="center" wrapText="1"/>
    </xf>
    <xf numFmtId="0" fontId="34" fillId="0" borderId="10" xfId="0" applyFont="1" applyBorder="1" applyAlignment="1">
      <alignment horizontal="center" vertical="center" wrapText="1"/>
    </xf>
    <xf numFmtId="0" fontId="13" fillId="0" borderId="10" xfId="4" applyFont="1" applyBorder="1" applyAlignment="1" applyProtection="1">
      <alignment horizontal="center" vertical="center" wrapText="1"/>
      <protection hidden="1"/>
    </xf>
    <xf numFmtId="0" fontId="21" fillId="3" borderId="58" xfId="0" applyFont="1" applyFill="1" applyBorder="1" applyAlignment="1">
      <alignment horizontal="center" vertical="center" wrapText="1"/>
    </xf>
    <xf numFmtId="0" fontId="51" fillId="9" borderId="1" xfId="0" applyFont="1" applyFill="1" applyBorder="1" applyAlignment="1">
      <alignment horizontal="center" vertical="center"/>
    </xf>
    <xf numFmtId="0" fontId="51" fillId="9" borderId="13" xfId="0" applyFont="1" applyFill="1" applyBorder="1" applyAlignment="1">
      <alignment horizontal="center" vertical="center"/>
    </xf>
    <xf numFmtId="0" fontId="21" fillId="0" borderId="4" xfId="0" applyFont="1" applyBorder="1" applyAlignment="1">
      <alignment horizontal="center" vertical="center" wrapText="1"/>
    </xf>
    <xf numFmtId="0" fontId="21" fillId="0" borderId="6"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5" xfId="0" applyFont="1" applyBorder="1" applyAlignment="1">
      <alignment vertical="center" wrapText="1"/>
    </xf>
    <xf numFmtId="0" fontId="21" fillId="0" borderId="63" xfId="0" applyFont="1" applyBorder="1" applyAlignment="1">
      <alignment vertical="center" wrapText="1"/>
    </xf>
    <xf numFmtId="0" fontId="42" fillId="0" borderId="1" xfId="0" applyFont="1" applyBorder="1" applyAlignment="1">
      <alignment horizontal="left" vertical="center"/>
    </xf>
    <xf numFmtId="0" fontId="21" fillId="3" borderId="20" xfId="0" applyFont="1" applyFill="1" applyBorder="1" applyAlignment="1">
      <alignment vertical="center"/>
    </xf>
    <xf numFmtId="0" fontId="21" fillId="3" borderId="4" xfId="0" applyFont="1" applyFill="1" applyBorder="1" applyAlignment="1">
      <alignment vertical="center"/>
    </xf>
    <xf numFmtId="0" fontId="21" fillId="3" borderId="2" xfId="0" applyFont="1" applyFill="1" applyBorder="1" applyAlignment="1">
      <alignment horizontal="center" vertical="center"/>
    </xf>
    <xf numFmtId="0" fontId="21" fillId="3" borderId="4" xfId="0" applyFont="1" applyFill="1" applyBorder="1" applyAlignment="1">
      <alignment horizontal="center" vertical="center"/>
    </xf>
    <xf numFmtId="0" fontId="21" fillId="5" borderId="2" xfId="0" applyFont="1" applyFill="1" applyBorder="1" applyAlignment="1">
      <alignment horizontal="center" vertical="center" wrapText="1"/>
    </xf>
    <xf numFmtId="0" fontId="21" fillId="5" borderId="4" xfId="0" applyFont="1" applyFill="1" applyBorder="1" applyAlignment="1">
      <alignment horizontal="center" vertical="center" wrapText="1"/>
    </xf>
    <xf numFmtId="0" fontId="21" fillId="3" borderId="31" xfId="0" applyFont="1" applyFill="1" applyBorder="1" applyAlignment="1">
      <alignment horizontal="center" vertical="center" wrapText="1"/>
    </xf>
    <xf numFmtId="0" fontId="21" fillId="3" borderId="57" xfId="0" applyFont="1" applyFill="1" applyBorder="1" applyAlignment="1">
      <alignment horizontal="center" vertical="center" wrapText="1"/>
    </xf>
    <xf numFmtId="0" fontId="21" fillId="3" borderId="66" xfId="0" applyFont="1" applyFill="1" applyBorder="1" applyAlignment="1">
      <alignment horizontal="center" vertical="center" wrapText="1"/>
    </xf>
    <xf numFmtId="0" fontId="21" fillId="3" borderId="51" xfId="0" applyFont="1" applyFill="1" applyBorder="1" applyAlignment="1">
      <alignment horizontal="center" vertical="center" wrapText="1"/>
    </xf>
    <xf numFmtId="0" fontId="21" fillId="3" borderId="28" xfId="0" applyFont="1" applyFill="1" applyBorder="1" applyAlignment="1">
      <alignment horizontal="center" vertical="center" wrapText="1"/>
    </xf>
    <xf numFmtId="0" fontId="20" fillId="3" borderId="60" xfId="0" applyFont="1" applyFill="1" applyBorder="1" applyAlignment="1">
      <alignment horizontal="center" vertical="center" wrapText="1"/>
    </xf>
    <xf numFmtId="0" fontId="20" fillId="3" borderId="59" xfId="0" applyFont="1" applyFill="1" applyBorder="1" applyAlignment="1">
      <alignment horizontal="center" vertical="center" wrapText="1"/>
    </xf>
    <xf numFmtId="0" fontId="51" fillId="9" borderId="1" xfId="0" applyFont="1" applyFill="1" applyBorder="1" applyAlignment="1">
      <alignment horizontal="center" vertical="center" wrapText="1"/>
    </xf>
    <xf numFmtId="0" fontId="51" fillId="0" borderId="1" xfId="0" applyFont="1" applyBorder="1" applyAlignment="1">
      <alignment horizontal="left" vertical="center"/>
    </xf>
    <xf numFmtId="0" fontId="51" fillId="0" borderId="0" xfId="0" applyFont="1" applyAlignment="1">
      <alignment horizontal="center" vertical="center"/>
    </xf>
    <xf numFmtId="0" fontId="52" fillId="0" borderId="0" xfId="0" applyFont="1" applyAlignment="1">
      <alignment horizontal="center" vertical="center"/>
    </xf>
    <xf numFmtId="0" fontId="51" fillId="0" borderId="0" xfId="0" applyFont="1"/>
    <xf numFmtId="0" fontId="9" fillId="0" borderId="0" xfId="0" applyFont="1" applyAlignment="1">
      <alignment horizontal="center" vertical="center"/>
    </xf>
    <xf numFmtId="0" fontId="24" fillId="0" borderId="31" xfId="3" applyFont="1" applyBorder="1" applyAlignment="1">
      <alignment horizontal="center" vertical="center" wrapText="1"/>
    </xf>
    <xf numFmtId="14" fontId="24" fillId="0" borderId="63" xfId="4" applyNumberFormat="1" applyFont="1" applyBorder="1" applyAlignment="1" applyProtection="1">
      <alignment horizontal="center" vertical="center" wrapText="1"/>
      <protection hidden="1"/>
    </xf>
    <xf numFmtId="0" fontId="18" fillId="0" borderId="62" xfId="0" applyFont="1" applyBorder="1" applyAlignment="1">
      <alignment horizontal="center" vertical="center" wrapText="1"/>
    </xf>
    <xf numFmtId="0" fontId="18" fillId="0" borderId="61" xfId="0" applyFont="1" applyBorder="1" applyAlignment="1">
      <alignment horizontal="center" vertical="center" wrapText="1"/>
    </xf>
    <xf numFmtId="0" fontId="12" fillId="3" borderId="33" xfId="0" applyFont="1" applyFill="1" applyBorder="1" applyAlignment="1">
      <alignment horizontal="center" vertical="center" wrapText="1"/>
    </xf>
    <xf numFmtId="0" fontId="12" fillId="3" borderId="67" xfId="0" applyFont="1" applyFill="1" applyBorder="1" applyAlignment="1">
      <alignment horizontal="center" vertical="center" wrapText="1"/>
    </xf>
    <xf numFmtId="0" fontId="12" fillId="3" borderId="68" xfId="0" applyFont="1" applyFill="1" applyBorder="1" applyAlignment="1">
      <alignment horizontal="center" vertical="center" wrapText="1"/>
    </xf>
    <xf numFmtId="0" fontId="12" fillId="3" borderId="25" xfId="0" applyFont="1" applyFill="1" applyBorder="1" applyAlignment="1">
      <alignment horizontal="center" vertical="center" wrapText="1"/>
    </xf>
    <xf numFmtId="0" fontId="12" fillId="3" borderId="23" xfId="0" applyFont="1" applyFill="1" applyBorder="1" applyAlignment="1">
      <alignment horizontal="center" vertical="center" wrapText="1"/>
    </xf>
    <xf numFmtId="0" fontId="12" fillId="3" borderId="69" xfId="0" applyFont="1" applyFill="1" applyBorder="1" applyAlignment="1">
      <alignment horizontal="center" vertical="center" wrapText="1"/>
    </xf>
    <xf numFmtId="0" fontId="9" fillId="0" borderId="1" xfId="4" applyFont="1" applyFill="1" applyBorder="1" applyAlignment="1" applyProtection="1">
      <alignment horizontal="center" vertical="center" wrapText="1"/>
      <protection hidden="1"/>
    </xf>
    <xf numFmtId="14" fontId="9" fillId="0" borderId="1" xfId="4" applyNumberFormat="1" applyFont="1" applyFill="1" applyBorder="1" applyAlignment="1" applyProtection="1">
      <alignment horizontal="center" vertical="center" wrapText="1"/>
      <protection hidden="1"/>
    </xf>
    <xf numFmtId="0" fontId="9" fillId="0" borderId="1" xfId="3"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9" fontId="9" fillId="0" borderId="1" xfId="3" applyNumberFormat="1" applyFont="1" applyFill="1" applyBorder="1" applyAlignment="1">
      <alignment horizontal="center" vertical="center" wrapText="1"/>
    </xf>
    <xf numFmtId="9" fontId="9" fillId="0" borderId="1" xfId="0" applyNumberFormat="1" applyFont="1" applyFill="1" applyBorder="1" applyAlignment="1">
      <alignment horizontal="center" vertical="center" wrapText="1"/>
    </xf>
    <xf numFmtId="10" fontId="9" fillId="0" borderId="1" xfId="3" applyNumberFormat="1" applyFont="1" applyFill="1" applyBorder="1" applyAlignment="1">
      <alignment horizontal="center" vertical="center" wrapText="1"/>
    </xf>
    <xf numFmtId="0" fontId="9" fillId="0" borderId="1" xfId="2" applyNumberFormat="1" applyFont="1" applyFill="1" applyBorder="1" applyAlignment="1">
      <alignment horizontal="center" vertical="center" wrapText="1"/>
    </xf>
    <xf numFmtId="14" fontId="9" fillId="0" borderId="1" xfId="4" applyNumberFormat="1" applyFont="1" applyFill="1" applyBorder="1" applyAlignment="1" applyProtection="1">
      <alignment horizontal="center" vertical="center" wrapText="1"/>
      <protection hidden="1"/>
    </xf>
    <xf numFmtId="0" fontId="9" fillId="0" borderId="1" xfId="3" applyFont="1" applyFill="1" applyBorder="1" applyAlignment="1">
      <alignment horizontal="center" vertical="center" wrapText="1"/>
    </xf>
    <xf numFmtId="9" fontId="9" fillId="0" borderId="1" xfId="3" applyNumberFormat="1" applyFont="1" applyFill="1" applyBorder="1" applyAlignment="1">
      <alignment horizontal="center" vertical="center" wrapText="1"/>
    </xf>
    <xf numFmtId="14" fontId="13" fillId="0" borderId="11" xfId="4" applyNumberFormat="1" applyFont="1" applyFill="1" applyBorder="1" applyAlignment="1" applyProtection="1">
      <alignment horizontal="center" vertical="center" wrapText="1"/>
      <protection hidden="1"/>
    </xf>
    <xf numFmtId="0" fontId="13" fillId="0" borderId="10" xfId="3" applyFont="1" applyFill="1" applyBorder="1" applyAlignment="1">
      <alignment horizontal="center" vertical="center" wrapText="1"/>
    </xf>
    <xf numFmtId="9" fontId="13" fillId="0" borderId="9" xfId="3" applyNumberFormat="1" applyFont="1" applyFill="1" applyBorder="1" applyAlignment="1">
      <alignment horizontal="center" vertical="center" wrapText="1"/>
    </xf>
    <xf numFmtId="0" fontId="13" fillId="0" borderId="1" xfId="3" applyFont="1" applyFill="1" applyBorder="1" applyAlignment="1">
      <alignment horizontal="center" vertical="center" wrapText="1"/>
    </xf>
    <xf numFmtId="14" fontId="13" fillId="0" borderId="5" xfId="4" applyNumberFormat="1" applyFont="1" applyFill="1" applyBorder="1" applyAlignment="1" applyProtection="1">
      <alignment horizontal="center" vertical="center" wrapText="1"/>
      <protection hidden="1"/>
    </xf>
    <xf numFmtId="0" fontId="13" fillId="0" borderId="3" xfId="3" applyFont="1" applyFill="1" applyBorder="1" applyAlignment="1">
      <alignment horizontal="center" vertical="center" wrapText="1"/>
    </xf>
    <xf numFmtId="14" fontId="13" fillId="0" borderId="12" xfId="4" applyNumberFormat="1" applyFont="1" applyFill="1" applyBorder="1" applyAlignment="1" applyProtection="1">
      <alignment vertical="center" wrapText="1"/>
      <protection hidden="1"/>
    </xf>
    <xf numFmtId="0" fontId="13" fillId="0" borderId="1" xfId="3" applyFont="1" applyFill="1" applyBorder="1" applyAlignment="1">
      <alignment vertical="center" wrapText="1"/>
    </xf>
    <xf numFmtId="9" fontId="13" fillId="0" borderId="1" xfId="3" applyNumberFormat="1" applyFont="1" applyFill="1" applyBorder="1" applyAlignment="1">
      <alignment horizontal="center" vertical="center" wrapText="1"/>
    </xf>
    <xf numFmtId="0" fontId="9" fillId="0" borderId="7" xfId="0" applyFont="1" applyFill="1" applyBorder="1" applyAlignment="1">
      <alignment horizontal="left" vertical="center" wrapText="1"/>
    </xf>
    <xf numFmtId="0" fontId="12" fillId="0" borderId="1"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4" fillId="0" borderId="1" xfId="0" applyFont="1" applyFill="1" applyBorder="1" applyAlignment="1">
      <alignment horizontal="center" vertical="center" wrapText="1"/>
    </xf>
    <xf numFmtId="0" fontId="14" fillId="0" borderId="2" xfId="0" applyFont="1" applyFill="1" applyBorder="1" applyAlignment="1">
      <alignment horizontal="center" vertical="center" wrapText="1"/>
    </xf>
    <xf numFmtId="0" fontId="14" fillId="0" borderId="1" xfId="0" applyFont="1" applyFill="1" applyBorder="1" applyAlignment="1">
      <alignment horizontal="center" vertical="center" wrapText="1"/>
    </xf>
    <xf numFmtId="9" fontId="9" fillId="0" borderId="1" xfId="2" applyFont="1" applyFill="1" applyBorder="1" applyAlignment="1">
      <alignment horizontal="center" vertical="center" wrapText="1"/>
    </xf>
    <xf numFmtId="14" fontId="9" fillId="0" borderId="1" xfId="0" applyNumberFormat="1" applyFont="1" applyFill="1" applyBorder="1" applyAlignment="1">
      <alignment horizontal="center" vertical="center" wrapText="1"/>
    </xf>
    <xf numFmtId="0" fontId="9" fillId="0" borderId="2"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13" fillId="0" borderId="10" xfId="0" applyFont="1" applyFill="1" applyBorder="1" applyAlignment="1">
      <alignment horizontal="left" vertical="center" wrapText="1"/>
    </xf>
    <xf numFmtId="0" fontId="9" fillId="0" borderId="8" xfId="0" applyFont="1" applyFill="1" applyBorder="1" applyAlignment="1">
      <alignment horizontal="center" vertical="center"/>
    </xf>
    <xf numFmtId="14" fontId="13" fillId="0" borderId="2" xfId="0" applyNumberFormat="1" applyFont="1" applyFill="1" applyBorder="1" applyAlignment="1">
      <alignment vertical="center" wrapText="1"/>
    </xf>
    <xf numFmtId="0" fontId="13" fillId="0" borderId="1" xfId="0" applyFont="1" applyFill="1" applyBorder="1" applyAlignment="1">
      <alignment horizontal="center" vertical="center" wrapText="1"/>
    </xf>
    <xf numFmtId="0" fontId="13" fillId="0" borderId="0" xfId="0" applyFont="1" applyFill="1" applyAlignment="1">
      <alignment horizontal="left" vertical="center" wrapText="1"/>
    </xf>
    <xf numFmtId="0" fontId="9" fillId="0" borderId="0" xfId="0" applyFont="1" applyFill="1" applyAlignment="1">
      <alignment horizontal="left" vertical="center" wrapText="1"/>
    </xf>
    <xf numFmtId="0" fontId="13" fillId="0" borderId="2" xfId="0" applyFont="1" applyFill="1" applyBorder="1" applyAlignment="1">
      <alignment horizontal="center" vertical="center" wrapText="1"/>
    </xf>
    <xf numFmtId="0" fontId="9" fillId="0" borderId="0" xfId="0" applyFont="1" applyFill="1" applyBorder="1" applyAlignment="1">
      <alignment horizontal="center" vertical="center" wrapText="1"/>
    </xf>
    <xf numFmtId="14" fontId="13" fillId="0" borderId="1" xfId="0" applyNumberFormat="1" applyFont="1" applyFill="1" applyBorder="1" applyAlignment="1">
      <alignment vertical="center" wrapText="1"/>
    </xf>
    <xf numFmtId="0" fontId="13" fillId="0" borderId="1" xfId="0" applyFont="1" applyFill="1" applyBorder="1" applyAlignment="1">
      <alignment vertical="center" wrapText="1"/>
    </xf>
    <xf numFmtId="0" fontId="13" fillId="0" borderId="4" xfId="0" applyFont="1" applyFill="1" applyBorder="1" applyAlignment="1">
      <alignment horizontal="center" vertical="center" wrapText="1"/>
    </xf>
    <xf numFmtId="0" fontId="9" fillId="0" borderId="6" xfId="0" applyFont="1" applyFill="1" applyBorder="1" applyAlignment="1">
      <alignment horizontal="center" vertical="center" wrapText="1"/>
    </xf>
    <xf numFmtId="0" fontId="13" fillId="0" borderId="3" xfId="0" applyFont="1" applyFill="1" applyBorder="1" applyAlignment="1">
      <alignment horizontal="left" vertical="center" wrapText="1"/>
    </xf>
    <xf numFmtId="0" fontId="13" fillId="0" borderId="4" xfId="0" applyFont="1" applyFill="1" applyBorder="1" applyAlignment="1">
      <alignment horizontal="left" vertical="center" wrapText="1"/>
    </xf>
    <xf numFmtId="0" fontId="9" fillId="0" borderId="0" xfId="0" applyFont="1" applyFill="1"/>
    <xf numFmtId="0" fontId="13" fillId="0" borderId="0" xfId="0" applyFont="1" applyFill="1" applyAlignment="1">
      <alignment vertical="center"/>
    </xf>
    <xf numFmtId="0" fontId="13" fillId="0" borderId="0" xfId="0" applyFont="1" applyFill="1" applyAlignment="1">
      <alignment horizontal="center" vertical="center"/>
    </xf>
  </cellXfs>
  <cellStyles count="5">
    <cellStyle name="Millares" xfId="1" builtinId="3"/>
    <cellStyle name="Normal" xfId="0" builtinId="0"/>
    <cellStyle name="Normal 2" xfId="3" xr:uid="{0E885F42-2074-443C-961B-3FF4412FF931}"/>
    <cellStyle name="Normal_Matriz de Riesgos Servidores-v2" xfId="4" xr:uid="{3B4B34F8-E648-4452-9325-8959C4FE3ACB}"/>
    <cellStyle name="Porcentaje" xfId="2" builtinId="5"/>
  </cellStyles>
  <dxfs count="290">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9" tint="-0.24994659260841701"/>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theme="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
      <fill>
        <patternFill>
          <bgColor theme="0"/>
        </patternFill>
      </fill>
    </dxf>
    <dxf>
      <fill>
        <patternFill>
          <bgColor rgb="FF00B050"/>
        </patternFill>
      </fill>
    </dxf>
    <dxf>
      <fill>
        <patternFill>
          <bgColor rgb="FFFFFF00"/>
        </patternFill>
      </fill>
    </dxf>
    <dxf>
      <fill>
        <patternFill>
          <bgColor theme="9" tint="-0.24994659260841701"/>
        </patternFill>
      </fill>
    </dxf>
    <dxf>
      <font>
        <color theme="0"/>
      </font>
      <numFmt numFmtId="30" formatCode="@"/>
      <fill>
        <patternFill>
          <bgColor rgb="FFC00000"/>
        </patternFill>
      </fill>
    </dxf>
    <dxf>
      <fill>
        <patternFill>
          <bgColor theme="0"/>
        </patternFill>
      </fill>
    </dxf>
    <dxf>
      <fill>
        <patternFill>
          <bgColor theme="0"/>
        </patternFill>
      </fill>
    </dxf>
    <dxf>
      <fill>
        <patternFill>
          <bgColor rgb="FFFF0000"/>
        </patternFill>
      </fill>
    </dxf>
    <dxf>
      <fill>
        <patternFill>
          <bgColor rgb="FFFF0000"/>
        </patternFill>
      </fill>
    </dxf>
    <dxf>
      <fill>
        <patternFill>
          <bgColor rgb="FFFFFF00"/>
        </patternFill>
      </fill>
    </dxf>
    <dxf>
      <fill>
        <patternFill>
          <bgColor rgb="FF00FF00"/>
        </patternFill>
      </fill>
    </dxf>
    <dxf>
      <font>
        <color theme="0"/>
      </font>
      <fill>
        <patternFill>
          <bgColor rgb="FFC00000"/>
        </patternFill>
      </fill>
    </dxf>
    <dxf>
      <fill>
        <patternFill>
          <bgColor rgb="FF00FF00"/>
        </patternFill>
      </fill>
    </dxf>
    <dxf>
      <fill>
        <patternFill>
          <bgColor rgb="FFFF0000"/>
        </patternFill>
      </fill>
    </dxf>
    <dxf>
      <fill>
        <patternFill>
          <bgColor rgb="FFFF0000"/>
        </patternFill>
      </fill>
    </dxf>
    <dxf>
      <fill>
        <patternFill>
          <bgColor rgb="FFFFFF00"/>
        </patternFill>
      </fill>
    </dxf>
    <dxf>
      <font>
        <color theme="0"/>
      </font>
      <fill>
        <patternFill>
          <bgColor rgb="FFC0000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707</xdr:col>
      <xdr:colOff>0</xdr:colOff>
      <xdr:row>3</xdr:row>
      <xdr:rowOff>0</xdr:rowOff>
    </xdr:from>
    <xdr:to>
      <xdr:col>709</xdr:col>
      <xdr:colOff>665480</xdr:colOff>
      <xdr:row>5</xdr:row>
      <xdr:rowOff>22860</xdr:rowOff>
    </xdr:to>
    <xdr:pic>
      <xdr:nvPicPr>
        <xdr:cNvPr id="2" name="Imagen 1" descr="https://intranetmen.mineducacion.gov.co/comunidades/oac/SiteAssets/Imagen%20institucional%202018/Logo%20Mineducación.png">
          <a:extLst>
            <a:ext uri="{FF2B5EF4-FFF2-40B4-BE49-F238E27FC236}">
              <a16:creationId xmlns:a16="http://schemas.microsoft.com/office/drawing/2014/main" id="{1DEE5A8D-EC91-462E-B632-E3C091382934}"/>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5586880" y="777240"/>
          <a:ext cx="2250440" cy="419100"/>
        </a:xfrm>
        <a:prstGeom prst="rect">
          <a:avLst/>
        </a:prstGeom>
        <a:noFill/>
        <a:ln>
          <a:noFill/>
        </a:ln>
      </xdr:spPr>
    </xdr:pic>
    <xdr:clientData/>
  </xdr:twoCellAnchor>
  <xdr:twoCellAnchor editAs="oneCell">
    <xdr:from>
      <xdr:col>0</xdr:col>
      <xdr:colOff>771526</xdr:colOff>
      <xdr:row>0</xdr:row>
      <xdr:rowOff>38100</xdr:rowOff>
    </xdr:from>
    <xdr:to>
      <xdr:col>2</xdr:col>
      <xdr:colOff>638176</xdr:colOff>
      <xdr:row>2</xdr:row>
      <xdr:rowOff>180975</xdr:rowOff>
    </xdr:to>
    <xdr:pic>
      <xdr:nvPicPr>
        <xdr:cNvPr id="3" name="Imagen 2" descr="Macintosh HD:Users:dimprenta:Desktop:Captura de pantalla 2019-01-25 a las 3.10.13 p.m..png">
          <a:extLst>
            <a:ext uri="{FF2B5EF4-FFF2-40B4-BE49-F238E27FC236}">
              <a16:creationId xmlns:a16="http://schemas.microsoft.com/office/drawing/2014/main" id="{F01B21BA-CC95-4BE5-B2F8-8D9CE7D57BF6}"/>
            </a:ext>
          </a:extLst>
        </xdr:cNvPr>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6494" t="43230" r="59950" b="6891"/>
        <a:stretch/>
      </xdr:blipFill>
      <xdr:spPr bwMode="auto">
        <a:xfrm>
          <a:off x="771526" y="38100"/>
          <a:ext cx="3630930" cy="584835"/>
        </a:xfrm>
        <a:prstGeom prst="rect">
          <a:avLst/>
        </a:prstGeom>
        <a:noFill/>
        <a:ln>
          <a:noFill/>
        </a:ln>
        <a:extLst>
          <a:ext uri="{53640926-AAD7-44D8-BBD7-CCE9431645EC}">
            <a14:shadowObscured xmlns:a14="http://schemas.microsoft.com/office/drawing/2010/main"/>
          </a:ext>
        </a:extLst>
      </xdr:spPr>
    </xdr:pic>
    <xdr:clientData/>
  </xdr:twoCellAnchor>
  <xdr:twoCellAnchor editAs="oneCell">
    <xdr:from>
      <xdr:col>704</xdr:col>
      <xdr:colOff>0</xdr:colOff>
      <xdr:row>7</xdr:row>
      <xdr:rowOff>0</xdr:rowOff>
    </xdr:from>
    <xdr:to>
      <xdr:col>706</xdr:col>
      <xdr:colOff>665480</xdr:colOff>
      <xdr:row>9</xdr:row>
      <xdr:rowOff>613410</xdr:rowOff>
    </xdr:to>
    <xdr:pic>
      <xdr:nvPicPr>
        <xdr:cNvPr id="4" name="Imagen 3" descr="https://intranetmen.mineducacion.gov.co/comunidades/oac/SiteAssets/Imagen%20institucional%202018/Logo%20Mineducación.png">
          <a:extLst>
            <a:ext uri="{FF2B5EF4-FFF2-40B4-BE49-F238E27FC236}">
              <a16:creationId xmlns:a16="http://schemas.microsoft.com/office/drawing/2014/main" id="{B7993584-59D9-4A7F-A5FA-FCC7A4AFA6B5}"/>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3232300" y="3672840"/>
          <a:ext cx="2250440" cy="3851910"/>
        </a:xfrm>
        <a:prstGeom prst="rect">
          <a:avLst/>
        </a:prstGeom>
        <a:noFill/>
        <a:ln>
          <a:noFill/>
        </a:ln>
      </xdr:spPr>
    </xdr:pic>
    <xdr:clientData/>
  </xdr:twoCellAnchor>
  <xdr:twoCellAnchor editAs="oneCell">
    <xdr:from>
      <xdr:col>705</xdr:col>
      <xdr:colOff>0</xdr:colOff>
      <xdr:row>7</xdr:row>
      <xdr:rowOff>0</xdr:rowOff>
    </xdr:from>
    <xdr:to>
      <xdr:col>707</xdr:col>
      <xdr:colOff>665480</xdr:colOff>
      <xdr:row>9</xdr:row>
      <xdr:rowOff>613410</xdr:rowOff>
    </xdr:to>
    <xdr:pic>
      <xdr:nvPicPr>
        <xdr:cNvPr id="5" name="Imagen 4" descr="https://intranetmen.mineducacion.gov.co/comunidades/oac/SiteAssets/Imagen%20institucional%202018/Logo%20Mineducación.png">
          <a:extLst>
            <a:ext uri="{FF2B5EF4-FFF2-40B4-BE49-F238E27FC236}">
              <a16:creationId xmlns:a16="http://schemas.microsoft.com/office/drawing/2014/main" id="{B63E8729-1926-4274-86F5-7489D2DC3FF9}"/>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64017160" y="3672840"/>
          <a:ext cx="2250440" cy="385191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oneCellAnchor>
    <xdr:from>
      <xdr:col>700</xdr:col>
      <xdr:colOff>0</xdr:colOff>
      <xdr:row>3</xdr:row>
      <xdr:rowOff>0</xdr:rowOff>
    </xdr:from>
    <xdr:ext cx="2204720" cy="1651000"/>
    <xdr:pic>
      <xdr:nvPicPr>
        <xdr:cNvPr id="2" name="Imagen 4" descr="https://intranetmen.mineducacion.gov.co/comunidades/oac/SiteAssets/Imagen%20institucional%202018/Logo%20Mineducación.png">
          <a:extLst>
            <a:ext uri="{FF2B5EF4-FFF2-40B4-BE49-F238E27FC236}">
              <a16:creationId xmlns:a16="http://schemas.microsoft.com/office/drawing/2014/main" id="{07FC2513-AF58-409B-B23F-2F887C623A1A}"/>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3400000" y="571500"/>
          <a:ext cx="2204720" cy="1651000"/>
        </a:xfrm>
        <a:prstGeom prst="rect">
          <a:avLst/>
        </a:prstGeom>
        <a:noFill/>
        <a:ln>
          <a:noFill/>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USUARIO/AppData/Local/Microsoft/Windows/Temporary%20Internet%20Files/Content.IE5/5HM1ZHZH/Mapa_riesgos_institucional_seguimiento%20OCI%20corrupci&#243;n%20dic201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USUARIO/Documents/MARTHA/RIESGOS%20INC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EGUIMIENTO OCI R.CORRUPCIÓN"/>
      <sheetName val="resumen"/>
      <sheetName val="listas"/>
    </sheetNames>
    <sheetDataSet>
      <sheetData sheetId="0"/>
      <sheetData sheetId="1"/>
      <sheetData sheetId="2">
        <row r="1">
          <cell r="A1" t="str">
            <v>5 Casi seguro</v>
          </cell>
          <cell r="B1" t="str">
            <v>1 Insignificante</v>
          </cell>
          <cell r="C1" t="str">
            <v>Extremo</v>
          </cell>
          <cell r="D1" t="str">
            <v>Fuerte 96-100</v>
          </cell>
          <cell r="E1" t="str">
            <v>Asumir</v>
          </cell>
          <cell r="F1" t="str">
            <v xml:space="preserve">Gestión </v>
          </cell>
        </row>
        <row r="2">
          <cell r="A2" t="str">
            <v>4 Probable</v>
          </cell>
          <cell r="B2" t="str">
            <v>2 Menor</v>
          </cell>
          <cell r="C2" t="str">
            <v>Alta</v>
          </cell>
          <cell r="D2" t="str">
            <v>Moderado 86-95</v>
          </cell>
          <cell r="E2" t="str">
            <v>Reducir</v>
          </cell>
          <cell r="F2" t="str">
            <v>Corrupción</v>
          </cell>
        </row>
        <row r="3">
          <cell r="A3" t="str">
            <v>3 Posible</v>
          </cell>
          <cell r="B3" t="str">
            <v>3 Moderado</v>
          </cell>
          <cell r="C3" t="str">
            <v>Moderado</v>
          </cell>
          <cell r="D3" t="str">
            <v>Débil 0-85</v>
          </cell>
          <cell r="E3" t="str">
            <v>Evitar</v>
          </cell>
          <cell r="F3" t="str">
            <v>Seguridad digital</v>
          </cell>
        </row>
        <row r="4">
          <cell r="A4" t="str">
            <v>2 Improbable</v>
          </cell>
          <cell r="B4" t="str">
            <v>4 Mayor</v>
          </cell>
          <cell r="C4" t="str">
            <v>Bajo</v>
          </cell>
          <cell r="E4" t="str">
            <v>Compartir</v>
          </cell>
        </row>
        <row r="5">
          <cell r="A5" t="str">
            <v>1 Rara vez</v>
          </cell>
          <cell r="B5" t="str">
            <v>5 Catastrófico</v>
          </cell>
          <cell r="E5" t="str">
            <v>Mitigar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EXTO"/>
      <sheetName val="MATRIZ RIESGOS PROCESO"/>
      <sheetName val="MapaInherente RP"/>
      <sheetName val="MapaResidual RP"/>
      <sheetName val="Valoración Probabilidad Impacto"/>
      <sheetName val="Solidez de los controles"/>
      <sheetName val="MATRIZ RIESGOS CORRUPCIÓN"/>
      <sheetName val="Mapa Inherente RC"/>
      <sheetName val="Mapa Residual RC"/>
      <sheetName val="Criterios"/>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499A52E-B922-492B-8182-6AFACF5D52B2}">
  <dimension ref="A1:BK95"/>
  <sheetViews>
    <sheetView tabSelected="1" view="pageBreakPreview" zoomScale="50" zoomScaleNormal="100" zoomScaleSheetLayoutView="50" workbookViewId="0">
      <selection activeCell="G9" sqref="G9:G10"/>
    </sheetView>
  </sheetViews>
  <sheetFormatPr baseColWidth="10" defaultColWidth="24.5546875" defaultRowHeight="70.5" customHeight="1" x14ac:dyDescent="0.3"/>
  <cols>
    <col min="1" max="3" width="24.5546875" style="14"/>
    <col min="4" max="4" width="22" customWidth="1"/>
    <col min="5" max="5" width="14.109375" customWidth="1"/>
    <col min="6" max="6" width="24.33203125" customWidth="1"/>
    <col min="7" max="7" width="24.6640625" customWidth="1"/>
    <col min="8" max="8" width="6.88671875" customWidth="1"/>
    <col min="9" max="9" width="24.5546875" style="11" customWidth="1"/>
    <col min="10" max="10" width="23.6640625" customWidth="1"/>
    <col min="11" max="11" width="24.6640625" customWidth="1"/>
    <col min="12" max="12" width="24.5546875" customWidth="1"/>
    <col min="13" max="13" width="17.33203125" customWidth="1"/>
    <col min="14" max="14" width="18.88671875" customWidth="1"/>
    <col min="15" max="15" width="24.5546875" customWidth="1"/>
    <col min="16" max="16" width="16.33203125" customWidth="1"/>
    <col min="17" max="17" width="18.88671875" customWidth="1"/>
    <col min="18" max="19" width="24.5546875" customWidth="1"/>
    <col min="20" max="20" width="17.33203125" customWidth="1"/>
    <col min="21" max="27" width="24.5546875" customWidth="1"/>
    <col min="28" max="33" width="14.6640625" customWidth="1"/>
    <col min="34" max="40" width="18.88671875" customWidth="1"/>
    <col min="41" max="41" width="24.5546875" customWidth="1"/>
    <col min="42" max="42" width="19.33203125" customWidth="1"/>
    <col min="43" max="44" width="22.44140625" style="11" customWidth="1"/>
    <col min="45" max="45" width="47.88671875" style="14" customWidth="1"/>
    <col min="46" max="46" width="21.33203125" style="11" hidden="1" customWidth="1"/>
    <col min="47" max="47" width="42.109375" style="14" customWidth="1"/>
    <col min="48" max="48" width="27.33203125" style="14" customWidth="1"/>
    <col min="49" max="49" width="14.109375" style="687" customWidth="1"/>
    <col min="50" max="50" width="32" style="687" customWidth="1"/>
    <col min="51" max="51" width="24.5546875" style="687" customWidth="1"/>
    <col min="52" max="52" width="18.44140625" style="687" customWidth="1"/>
    <col min="53" max="53" width="24.5546875" style="687" hidden="1" customWidth="1"/>
    <col min="54" max="54" width="24.5546875" style="688" customWidth="1"/>
    <col min="55" max="55" width="39.6640625" style="688" customWidth="1"/>
    <col min="56" max="56" width="24.5546875" style="688" customWidth="1"/>
    <col min="57" max="57" width="24.5546875" style="689" customWidth="1"/>
    <col min="58" max="58" width="24.5546875" style="687" hidden="1" customWidth="1"/>
    <col min="59" max="59" width="24.5546875" style="688"/>
    <col min="60" max="60" width="41.33203125" style="689" customWidth="1"/>
    <col min="61" max="61" width="24.5546875" style="688"/>
    <col min="62" max="62" width="24.5546875" style="689"/>
    <col min="63" max="63" width="0" style="14" hidden="1" customWidth="1"/>
    <col min="64" max="16384" width="24.5546875" style="14"/>
  </cols>
  <sheetData>
    <row r="1" spans="1:63" ht="32.25" customHeight="1" x14ac:dyDescent="0.3">
      <c r="A1" s="338" t="s">
        <v>0</v>
      </c>
      <c r="B1" s="338"/>
      <c r="C1" s="338"/>
      <c r="D1" s="322"/>
      <c r="E1" s="322"/>
      <c r="F1" s="322"/>
      <c r="G1" s="322"/>
      <c r="H1" s="322"/>
      <c r="I1" s="322"/>
      <c r="J1" s="322"/>
      <c r="K1" s="322"/>
      <c r="L1" s="322"/>
      <c r="M1" s="322" t="s">
        <v>1</v>
      </c>
      <c r="N1" s="322"/>
      <c r="O1" s="322"/>
      <c r="P1" s="322"/>
      <c r="Q1" s="322"/>
      <c r="R1" s="322"/>
      <c r="S1" s="322"/>
      <c r="T1" s="322"/>
      <c r="U1" s="322"/>
      <c r="V1" s="322"/>
      <c r="W1" s="322"/>
      <c r="X1" s="322"/>
      <c r="Y1" s="322"/>
      <c r="Z1" s="322"/>
      <c r="AA1" s="322"/>
      <c r="AB1" s="322"/>
      <c r="AC1" s="322"/>
      <c r="AD1" s="322"/>
      <c r="AE1" s="322"/>
      <c r="AF1" s="322"/>
      <c r="AG1" s="322"/>
      <c r="AH1" s="322"/>
      <c r="AI1" s="322"/>
      <c r="AJ1" s="322"/>
      <c r="AK1" s="322"/>
      <c r="AL1" s="322"/>
      <c r="AM1" s="322"/>
      <c r="AN1" s="322"/>
      <c r="AO1" s="322" t="s">
        <v>2</v>
      </c>
      <c r="AP1" s="322" t="s">
        <v>3</v>
      </c>
      <c r="AQ1" s="637" t="s">
        <v>4</v>
      </c>
      <c r="AR1" s="638"/>
      <c r="AS1" s="638"/>
      <c r="AT1" s="638"/>
      <c r="AU1" s="638"/>
      <c r="AV1" s="638"/>
      <c r="AW1" s="638"/>
      <c r="AX1" s="638"/>
      <c r="AY1" s="638"/>
      <c r="AZ1" s="638"/>
      <c r="BA1" s="638"/>
      <c r="BB1" s="638"/>
      <c r="BC1" s="638"/>
      <c r="BD1" s="638"/>
      <c r="BE1" s="638"/>
      <c r="BF1" s="638"/>
      <c r="BG1" s="638"/>
      <c r="BH1" s="638"/>
      <c r="BI1" s="638"/>
      <c r="BJ1" s="639"/>
      <c r="BK1" s="13"/>
    </row>
    <row r="2" spans="1:63" ht="25.5" customHeight="1" x14ac:dyDescent="0.3">
      <c r="A2" s="338" t="s">
        <v>5</v>
      </c>
      <c r="B2" s="338" t="s">
        <v>6</v>
      </c>
      <c r="C2" s="339" t="s">
        <v>7</v>
      </c>
      <c r="D2" s="322" t="s">
        <v>8</v>
      </c>
      <c r="E2" s="322"/>
      <c r="F2" s="322"/>
      <c r="G2" s="340" t="s">
        <v>9</v>
      </c>
      <c r="H2" s="322" t="s">
        <v>10</v>
      </c>
      <c r="I2" s="341" t="s">
        <v>11</v>
      </c>
      <c r="J2" s="322" t="s">
        <v>12</v>
      </c>
      <c r="K2" s="340" t="s">
        <v>13</v>
      </c>
      <c r="L2" s="322" t="s">
        <v>14</v>
      </c>
      <c r="M2" s="322" t="s">
        <v>15</v>
      </c>
      <c r="N2" s="322"/>
      <c r="O2" s="322"/>
      <c r="P2" s="322"/>
      <c r="Q2" s="322"/>
      <c r="R2" s="322"/>
      <c r="S2" s="322" t="s">
        <v>16</v>
      </c>
      <c r="T2" s="322"/>
      <c r="U2" s="322"/>
      <c r="V2" s="322"/>
      <c r="W2" s="322"/>
      <c r="X2" s="322"/>
      <c r="Y2" s="322"/>
      <c r="Z2" s="322"/>
      <c r="AA2" s="322"/>
      <c r="AB2" s="322"/>
      <c r="AC2" s="322"/>
      <c r="AD2" s="322"/>
      <c r="AE2" s="322"/>
      <c r="AF2" s="322"/>
      <c r="AG2" s="322"/>
      <c r="AH2" s="322"/>
      <c r="AI2" s="322"/>
      <c r="AJ2" s="322"/>
      <c r="AK2" s="322"/>
      <c r="AL2" s="322"/>
      <c r="AM2" s="322"/>
      <c r="AN2" s="322"/>
      <c r="AO2" s="322"/>
      <c r="AP2" s="322"/>
      <c r="AQ2" s="640"/>
      <c r="AR2" s="641"/>
      <c r="AS2" s="641"/>
      <c r="AT2" s="641"/>
      <c r="AU2" s="641"/>
      <c r="AV2" s="641"/>
      <c r="AW2" s="641"/>
      <c r="AX2" s="641"/>
      <c r="AY2" s="641"/>
      <c r="AZ2" s="641"/>
      <c r="BA2" s="641"/>
      <c r="BB2" s="641"/>
      <c r="BC2" s="641"/>
      <c r="BD2" s="641"/>
      <c r="BE2" s="641"/>
      <c r="BF2" s="641"/>
      <c r="BG2" s="641"/>
      <c r="BH2" s="641"/>
      <c r="BI2" s="641"/>
      <c r="BJ2" s="642"/>
      <c r="BK2" s="13"/>
    </row>
    <row r="3" spans="1:63" ht="32.25" customHeight="1" x14ac:dyDescent="0.3">
      <c r="A3" s="338"/>
      <c r="B3" s="338"/>
      <c r="C3" s="339"/>
      <c r="D3" s="322" t="s">
        <v>17</v>
      </c>
      <c r="E3" s="322" t="s">
        <v>18</v>
      </c>
      <c r="F3" s="322" t="s">
        <v>19</v>
      </c>
      <c r="G3" s="340"/>
      <c r="H3" s="322"/>
      <c r="I3" s="341"/>
      <c r="J3" s="322"/>
      <c r="K3" s="340"/>
      <c r="L3" s="322"/>
      <c r="M3" s="322" t="s">
        <v>20</v>
      </c>
      <c r="N3" s="322"/>
      <c r="O3" s="322"/>
      <c r="P3" s="322"/>
      <c r="Q3" s="322"/>
      <c r="R3" s="322"/>
      <c r="S3" s="341" t="s">
        <v>21</v>
      </c>
      <c r="T3" s="322" t="s">
        <v>22</v>
      </c>
      <c r="U3" s="215" t="s">
        <v>23</v>
      </c>
      <c r="V3" s="215" t="s">
        <v>24</v>
      </c>
      <c r="W3" s="215" t="s">
        <v>25</v>
      </c>
      <c r="X3" s="215" t="s">
        <v>26</v>
      </c>
      <c r="Y3" s="215" t="s">
        <v>27</v>
      </c>
      <c r="Z3" s="215" t="s">
        <v>28</v>
      </c>
      <c r="AA3" s="215" t="s">
        <v>29</v>
      </c>
      <c r="AB3" s="322" t="s">
        <v>30</v>
      </c>
      <c r="AC3" s="322" t="s">
        <v>31</v>
      </c>
      <c r="AD3" s="322" t="s">
        <v>32</v>
      </c>
      <c r="AE3" s="322" t="s">
        <v>33</v>
      </c>
      <c r="AF3" s="322" t="s">
        <v>34</v>
      </c>
      <c r="AG3" s="322" t="s">
        <v>35</v>
      </c>
      <c r="AH3" s="322" t="s">
        <v>36</v>
      </c>
      <c r="AI3" s="322"/>
      <c r="AJ3" s="322" t="s">
        <v>37</v>
      </c>
      <c r="AK3" s="322"/>
      <c r="AL3" s="322"/>
      <c r="AM3" s="322"/>
      <c r="AN3" s="322"/>
      <c r="AO3" s="322"/>
      <c r="AP3" s="322"/>
      <c r="AQ3" s="322" t="s">
        <v>38</v>
      </c>
      <c r="AR3" s="322"/>
      <c r="AS3" s="338"/>
      <c r="AT3" s="322"/>
      <c r="AU3" s="338"/>
      <c r="AV3" s="338"/>
      <c r="AW3" s="664" t="s">
        <v>39</v>
      </c>
      <c r="AX3" s="664"/>
      <c r="AY3" s="664"/>
      <c r="AZ3" s="664"/>
      <c r="BA3" s="665" t="s">
        <v>40</v>
      </c>
      <c r="BB3" s="666" t="s">
        <v>41</v>
      </c>
      <c r="BC3" s="666"/>
      <c r="BD3" s="666"/>
      <c r="BE3" s="666"/>
      <c r="BF3" s="665" t="s">
        <v>40</v>
      </c>
      <c r="BG3" s="666" t="s">
        <v>42</v>
      </c>
      <c r="BH3" s="667"/>
      <c r="BI3" s="667"/>
      <c r="BJ3" s="667"/>
      <c r="BK3" s="15"/>
    </row>
    <row r="4" spans="1:63" ht="26.25" customHeight="1" x14ac:dyDescent="0.3">
      <c r="A4" s="338"/>
      <c r="B4" s="338"/>
      <c r="C4" s="339"/>
      <c r="D4" s="322"/>
      <c r="E4" s="322"/>
      <c r="F4" s="322"/>
      <c r="G4" s="340"/>
      <c r="H4" s="322"/>
      <c r="I4" s="341"/>
      <c r="J4" s="322"/>
      <c r="K4" s="340"/>
      <c r="L4" s="322"/>
      <c r="M4" s="223" t="s">
        <v>43</v>
      </c>
      <c r="N4" s="223" t="s">
        <v>44</v>
      </c>
      <c r="O4" s="223" t="s">
        <v>45</v>
      </c>
      <c r="P4" s="223" t="s">
        <v>46</v>
      </c>
      <c r="Q4" s="223" t="s">
        <v>47</v>
      </c>
      <c r="R4" s="223" t="s">
        <v>48</v>
      </c>
      <c r="S4" s="341"/>
      <c r="T4" s="322"/>
      <c r="U4" s="223" t="s">
        <v>49</v>
      </c>
      <c r="V4" s="223" t="s">
        <v>50</v>
      </c>
      <c r="W4" s="223" t="s">
        <v>51</v>
      </c>
      <c r="X4" s="223" t="s">
        <v>52</v>
      </c>
      <c r="Y4" s="223" t="s">
        <v>53</v>
      </c>
      <c r="Z4" s="223" t="s">
        <v>54</v>
      </c>
      <c r="AA4" s="223" t="s">
        <v>55</v>
      </c>
      <c r="AB4" s="322"/>
      <c r="AC4" s="322"/>
      <c r="AD4" s="322"/>
      <c r="AE4" s="322"/>
      <c r="AF4" s="322"/>
      <c r="AG4" s="322"/>
      <c r="AH4" s="223" t="s">
        <v>43</v>
      </c>
      <c r="AI4" s="223" t="s">
        <v>46</v>
      </c>
      <c r="AJ4" s="223" t="s">
        <v>43</v>
      </c>
      <c r="AK4" s="223" t="s">
        <v>56</v>
      </c>
      <c r="AL4" s="223" t="s">
        <v>46</v>
      </c>
      <c r="AM4" s="223" t="s">
        <v>57</v>
      </c>
      <c r="AN4" s="223" t="s">
        <v>48</v>
      </c>
      <c r="AO4" s="322"/>
      <c r="AP4" s="322"/>
      <c r="AQ4" s="9" t="s">
        <v>58</v>
      </c>
      <c r="AR4" s="9" t="s">
        <v>59</v>
      </c>
      <c r="AS4" s="230" t="s">
        <v>60</v>
      </c>
      <c r="AT4" s="223" t="s">
        <v>61</v>
      </c>
      <c r="AU4" s="229" t="s">
        <v>62</v>
      </c>
      <c r="AV4" s="229" t="s">
        <v>63</v>
      </c>
      <c r="AW4" s="665" t="s">
        <v>64</v>
      </c>
      <c r="AX4" s="665" t="s">
        <v>65</v>
      </c>
      <c r="AY4" s="665" t="s">
        <v>66</v>
      </c>
      <c r="AZ4" s="665" t="s">
        <v>63</v>
      </c>
      <c r="BA4" s="665" t="s">
        <v>67</v>
      </c>
      <c r="BB4" s="668" t="s">
        <v>64</v>
      </c>
      <c r="BC4" s="668" t="s">
        <v>65</v>
      </c>
      <c r="BD4" s="668" t="s">
        <v>66</v>
      </c>
      <c r="BE4" s="668" t="s">
        <v>63</v>
      </c>
      <c r="BF4" s="665" t="s">
        <v>68</v>
      </c>
      <c r="BG4" s="668" t="s">
        <v>64</v>
      </c>
      <c r="BH4" s="668" t="s">
        <v>65</v>
      </c>
      <c r="BI4" s="668" t="s">
        <v>66</v>
      </c>
      <c r="BJ4" s="668" t="s">
        <v>63</v>
      </c>
      <c r="BK4" s="25" t="s">
        <v>69</v>
      </c>
    </row>
    <row r="5" spans="1:63" customFormat="1" ht="84" customHeight="1" x14ac:dyDescent="0.3">
      <c r="A5" s="302" t="s">
        <v>70</v>
      </c>
      <c r="B5" s="303" t="s">
        <v>71</v>
      </c>
      <c r="C5" s="209" t="s">
        <v>72</v>
      </c>
      <c r="D5" s="224" t="s">
        <v>73</v>
      </c>
      <c r="E5" s="224" t="s">
        <v>74</v>
      </c>
      <c r="F5" s="224" t="s">
        <v>75</v>
      </c>
      <c r="G5" s="224"/>
      <c r="H5" s="304" t="s">
        <v>76</v>
      </c>
      <c r="I5" s="305" t="s">
        <v>77</v>
      </c>
      <c r="J5" s="307" t="s">
        <v>78</v>
      </c>
      <c r="K5" s="209"/>
      <c r="L5" s="297" t="s">
        <v>79</v>
      </c>
      <c r="M5" s="296" t="s">
        <v>80</v>
      </c>
      <c r="N5" s="296">
        <v>3</v>
      </c>
      <c r="O5" s="298" t="s">
        <v>81</v>
      </c>
      <c r="P5" s="298" t="s">
        <v>82</v>
      </c>
      <c r="Q5" s="297">
        <v>5</v>
      </c>
      <c r="R5" s="295" t="str">
        <f>IF(N5+Q5=0," ",IF(OR(AND(N5=1,Q5=1),AND(N5=1,Q5=2),AND(N5=2,Q5=2),AND(N5=2,Q5=1),AND(N5=3,Q5=1)),"Bajo",IF(OR(AND(N5=1,Q5=3),AND(N5=2,Q5=3),AND(N5=3,Q5=2),AND(N5=4,Q5=1)),"Moderado",IF(OR(AND(N5=1,Q5=4),AND(N5=2,Q5=4),AND(N5=3,Q5=3),AND(N5=4,Q5=2),AND(N5=4,Q5=3),AND(N5=5,Q5=1),AND(N5=5,Q5=2)),"Alto",IF(OR(AND(N5=2,Q5=5),AND(N5=3,Q5=5),AND(N5=3,Q5=4),AND(N5=4,Q5=4),AND(N5=4,Q5=5),AND(N5=5,Q5=3),AND(N5=5,Q5=4),AND(N5=1,Q5=5),AND(N5=5,Q5=5)),"Extremo","")))))</f>
        <v>Extremo</v>
      </c>
      <c r="S5" s="210" t="s">
        <v>83</v>
      </c>
      <c r="T5" s="208" t="s">
        <v>84</v>
      </c>
      <c r="U5" s="209">
        <v>15</v>
      </c>
      <c r="V5" s="209">
        <v>15</v>
      </c>
      <c r="W5" s="209">
        <v>15</v>
      </c>
      <c r="X5" s="209">
        <v>15</v>
      </c>
      <c r="Y5" s="209">
        <v>15</v>
      </c>
      <c r="Z5" s="209">
        <v>15</v>
      </c>
      <c r="AA5" s="209">
        <v>10</v>
      </c>
      <c r="AB5" s="212">
        <f t="shared" ref="AB5:AB9" si="0">SUM(U5:AA5)</f>
        <v>100</v>
      </c>
      <c r="AC5" s="209" t="s">
        <v>85</v>
      </c>
      <c r="AD5" s="209" t="s">
        <v>85</v>
      </c>
      <c r="AE5" s="209">
        <v>100</v>
      </c>
      <c r="AF5" s="300">
        <f>AVERAGE(AE5:AE8)</f>
        <v>62.5</v>
      </c>
      <c r="AG5" s="300" t="s">
        <v>86</v>
      </c>
      <c r="AH5" s="296" t="s">
        <v>87</v>
      </c>
      <c r="AI5" s="296" t="s">
        <v>88</v>
      </c>
      <c r="AJ5" s="296" t="s">
        <v>80</v>
      </c>
      <c r="AK5" s="296">
        <v>3</v>
      </c>
      <c r="AL5" s="296" t="s">
        <v>82</v>
      </c>
      <c r="AM5" s="296">
        <v>5</v>
      </c>
      <c r="AN5" s="295" t="str">
        <f>IF(AK5+AM5=0," ",IF(OR(AND(AK5=1,AM5=1),AND(AK5=1,AM5=2),AND(AK5=2,AM5=2),AND(AK5=2,AM5=1),AND(AK5=3,AM5=1)),"Bajo",IF(OR(AND(AK5=1,AM5=3),AND(AK5=2,AM5=3),AND(AK5=3,AM5=2),AND(AK5=4,AM5=1)),"Moderado",IF(OR(AND(AK5=1,AM5=4),AND(AK5=2,AM5=4),AND(AK5=3,AM5=3),AND(AK5=4,AM5=2),AND(AK5=4,AM5=3),AND(AK5=5,AM5=1),AND(AK5=5,AM5=2)),"Alto",IF(OR(AND(AK5=2,AM5=5),AND(AK5=1,AM5=5),AND(AK5=3,AM5=5),AND(AK5=3,AM5=4),AND(AK5=4,AM5=4),AND(AK5=4,AM5=5),AND(AK5=5,AM5=3),AND(AK5=5,AM5=4),AND(AK5=5,AM5=5)),"Extremo","")))))</f>
        <v>Extremo</v>
      </c>
      <c r="AO5" s="299" t="s">
        <v>89</v>
      </c>
      <c r="AP5" s="299" t="s">
        <v>90</v>
      </c>
      <c r="AQ5" s="213" t="s">
        <v>91</v>
      </c>
      <c r="AR5" s="213" t="s">
        <v>92</v>
      </c>
      <c r="AS5" s="217" t="s">
        <v>93</v>
      </c>
      <c r="AT5" s="211" t="s">
        <v>94</v>
      </c>
      <c r="AU5" s="211" t="s">
        <v>95</v>
      </c>
      <c r="AV5" s="217" t="s">
        <v>96</v>
      </c>
      <c r="AW5" s="644">
        <v>44015</v>
      </c>
      <c r="AX5" s="261" t="s">
        <v>97</v>
      </c>
      <c r="AY5" s="645" t="s">
        <v>98</v>
      </c>
      <c r="AZ5" s="645">
        <v>1</v>
      </c>
      <c r="BA5" s="261"/>
      <c r="BB5" s="261"/>
      <c r="BC5" s="261" t="s">
        <v>99</v>
      </c>
      <c r="BD5" s="645" t="s">
        <v>98</v>
      </c>
      <c r="BE5" s="645">
        <v>1</v>
      </c>
      <c r="BF5" s="261"/>
      <c r="BG5" s="646">
        <v>44202</v>
      </c>
      <c r="BH5" s="261" t="s">
        <v>99</v>
      </c>
      <c r="BI5" s="645" t="s">
        <v>98</v>
      </c>
      <c r="BJ5" s="645">
        <v>1</v>
      </c>
      <c r="BK5" s="209"/>
    </row>
    <row r="6" spans="1:63" customFormat="1" ht="78.75" customHeight="1" x14ac:dyDescent="0.3">
      <c r="A6" s="302"/>
      <c r="B6" s="303"/>
      <c r="C6" s="210" t="s">
        <v>100</v>
      </c>
      <c r="D6" s="224" t="s">
        <v>73</v>
      </c>
      <c r="E6" s="224" t="s">
        <v>101</v>
      </c>
      <c r="F6" s="224" t="s">
        <v>75</v>
      </c>
      <c r="G6" s="224"/>
      <c r="H6" s="304"/>
      <c r="I6" s="306"/>
      <c r="J6" s="307"/>
      <c r="K6" s="209"/>
      <c r="L6" s="297"/>
      <c r="M6" s="296"/>
      <c r="N6" s="296"/>
      <c r="O6" s="298"/>
      <c r="P6" s="298"/>
      <c r="Q6" s="297"/>
      <c r="R6" s="295"/>
      <c r="S6" s="209" t="s">
        <v>102</v>
      </c>
      <c r="T6" s="208" t="s">
        <v>84</v>
      </c>
      <c r="U6" s="209">
        <v>15</v>
      </c>
      <c r="V6" s="209">
        <v>15</v>
      </c>
      <c r="W6" s="209">
        <v>15</v>
      </c>
      <c r="X6" s="209">
        <v>15</v>
      </c>
      <c r="Y6" s="209">
        <v>15</v>
      </c>
      <c r="Z6" s="209">
        <v>15</v>
      </c>
      <c r="AA6" s="209">
        <v>10</v>
      </c>
      <c r="AB6" s="212">
        <f t="shared" si="0"/>
        <v>100</v>
      </c>
      <c r="AC6" s="209" t="s">
        <v>85</v>
      </c>
      <c r="AD6" s="209" t="s">
        <v>85</v>
      </c>
      <c r="AE6" s="209">
        <v>100</v>
      </c>
      <c r="AF6" s="300"/>
      <c r="AG6" s="300"/>
      <c r="AH6" s="296"/>
      <c r="AI6" s="296"/>
      <c r="AJ6" s="296"/>
      <c r="AK6" s="296"/>
      <c r="AL6" s="296"/>
      <c r="AM6" s="296"/>
      <c r="AN6" s="295"/>
      <c r="AO6" s="299"/>
      <c r="AP6" s="299"/>
      <c r="AQ6" s="213" t="s">
        <v>91</v>
      </c>
      <c r="AR6" s="213" t="s">
        <v>92</v>
      </c>
      <c r="AS6" s="217" t="s">
        <v>103</v>
      </c>
      <c r="AT6" s="211" t="s">
        <v>94</v>
      </c>
      <c r="AU6" s="211" t="s">
        <v>104</v>
      </c>
      <c r="AV6" s="217" t="s">
        <v>105</v>
      </c>
      <c r="AW6" s="644">
        <v>44015</v>
      </c>
      <c r="AX6" s="261" t="s">
        <v>106</v>
      </c>
      <c r="AY6" s="645" t="s">
        <v>98</v>
      </c>
      <c r="AZ6" s="645" t="s">
        <v>107</v>
      </c>
      <c r="BA6" s="261"/>
      <c r="BB6" s="261"/>
      <c r="BC6" s="261" t="s">
        <v>99</v>
      </c>
      <c r="BD6" s="645" t="s">
        <v>98</v>
      </c>
      <c r="BE6" s="645" t="s">
        <v>107</v>
      </c>
      <c r="BF6" s="261"/>
      <c r="BG6" s="646">
        <v>44202</v>
      </c>
      <c r="BH6" s="261" t="s">
        <v>99</v>
      </c>
      <c r="BI6" s="645" t="s">
        <v>98</v>
      </c>
      <c r="BJ6" s="645" t="s">
        <v>107</v>
      </c>
      <c r="BK6" s="209"/>
    </row>
    <row r="7" spans="1:63" customFormat="1" ht="108" customHeight="1" x14ac:dyDescent="0.3">
      <c r="A7" s="302"/>
      <c r="B7" s="303"/>
      <c r="C7" s="210" t="s">
        <v>108</v>
      </c>
      <c r="D7" s="224" t="s">
        <v>73</v>
      </c>
      <c r="E7" s="224" t="s">
        <v>101</v>
      </c>
      <c r="F7" s="224" t="s">
        <v>75</v>
      </c>
      <c r="G7" s="224"/>
      <c r="H7" s="304"/>
      <c r="I7" s="306"/>
      <c r="J7" s="307"/>
      <c r="K7" s="209"/>
      <c r="L7" s="297"/>
      <c r="M7" s="296"/>
      <c r="N7" s="296"/>
      <c r="O7" s="298"/>
      <c r="P7" s="298"/>
      <c r="Q7" s="297"/>
      <c r="R7" s="295"/>
      <c r="S7" s="209" t="s">
        <v>109</v>
      </c>
      <c r="T7" s="208" t="s">
        <v>84</v>
      </c>
      <c r="U7" s="209">
        <v>15</v>
      </c>
      <c r="V7" s="209">
        <v>15</v>
      </c>
      <c r="W7" s="209">
        <v>15</v>
      </c>
      <c r="X7" s="209">
        <v>15</v>
      </c>
      <c r="Y7" s="209">
        <v>15</v>
      </c>
      <c r="Z7" s="209">
        <v>0</v>
      </c>
      <c r="AA7" s="209">
        <v>10</v>
      </c>
      <c r="AB7" s="212">
        <f t="shared" si="0"/>
        <v>85</v>
      </c>
      <c r="AC7" s="209" t="s">
        <v>86</v>
      </c>
      <c r="AD7" s="209" t="s">
        <v>85</v>
      </c>
      <c r="AE7" s="212">
        <v>0</v>
      </c>
      <c r="AF7" s="300"/>
      <c r="AG7" s="300"/>
      <c r="AH7" s="296"/>
      <c r="AI7" s="296"/>
      <c r="AJ7" s="296"/>
      <c r="AK7" s="296"/>
      <c r="AL7" s="296"/>
      <c r="AM7" s="296"/>
      <c r="AN7" s="295"/>
      <c r="AO7" s="299"/>
      <c r="AP7" s="299"/>
      <c r="AQ7" s="213" t="s">
        <v>110</v>
      </c>
      <c r="AR7" s="213" t="s">
        <v>92</v>
      </c>
      <c r="AS7" s="211" t="s">
        <v>111</v>
      </c>
      <c r="AT7" s="211" t="s">
        <v>94</v>
      </c>
      <c r="AU7" s="211" t="s">
        <v>112</v>
      </c>
      <c r="AV7" s="217" t="s">
        <v>113</v>
      </c>
      <c r="AW7" s="644">
        <v>44015</v>
      </c>
      <c r="AX7" s="261" t="s">
        <v>114</v>
      </c>
      <c r="AY7" s="645" t="s">
        <v>98</v>
      </c>
      <c r="AZ7" s="645">
        <v>5</v>
      </c>
      <c r="BA7" s="261"/>
      <c r="BB7" s="261"/>
      <c r="BC7" s="261" t="s">
        <v>99</v>
      </c>
      <c r="BD7" s="645" t="s">
        <v>98</v>
      </c>
      <c r="BE7" s="645">
        <v>5</v>
      </c>
      <c r="BF7" s="261"/>
      <c r="BG7" s="646">
        <v>44202</v>
      </c>
      <c r="BH7" s="261" t="s">
        <v>99</v>
      </c>
      <c r="BI7" s="645" t="s">
        <v>98</v>
      </c>
      <c r="BJ7" s="645">
        <v>5</v>
      </c>
      <c r="BK7" s="209"/>
    </row>
    <row r="8" spans="1:63" customFormat="1" ht="68.25" customHeight="1" x14ac:dyDescent="0.3">
      <c r="A8" s="302"/>
      <c r="B8" s="303"/>
      <c r="C8" s="210" t="s">
        <v>115</v>
      </c>
      <c r="D8" s="224" t="s">
        <v>73</v>
      </c>
      <c r="E8" s="224" t="s">
        <v>101</v>
      </c>
      <c r="F8" s="224" t="s">
        <v>116</v>
      </c>
      <c r="G8" s="224"/>
      <c r="H8" s="304"/>
      <c r="I8" s="306"/>
      <c r="J8" s="307"/>
      <c r="K8" s="209"/>
      <c r="L8" s="297"/>
      <c r="M8" s="296"/>
      <c r="N8" s="296"/>
      <c r="O8" s="298"/>
      <c r="P8" s="298"/>
      <c r="Q8" s="297"/>
      <c r="R8" s="295"/>
      <c r="S8" s="210" t="s">
        <v>117</v>
      </c>
      <c r="T8" s="208" t="s">
        <v>118</v>
      </c>
      <c r="U8" s="209">
        <v>15</v>
      </c>
      <c r="V8" s="209">
        <v>15</v>
      </c>
      <c r="W8" s="209">
        <v>15</v>
      </c>
      <c r="X8" s="209">
        <v>10</v>
      </c>
      <c r="Y8" s="209">
        <v>15</v>
      </c>
      <c r="Z8" s="209">
        <v>15</v>
      </c>
      <c r="AA8" s="209">
        <v>10</v>
      </c>
      <c r="AB8" s="212">
        <f t="shared" si="0"/>
        <v>95</v>
      </c>
      <c r="AC8" s="209" t="s">
        <v>119</v>
      </c>
      <c r="AD8" s="209" t="s">
        <v>85</v>
      </c>
      <c r="AE8" s="209">
        <v>50</v>
      </c>
      <c r="AF8" s="300"/>
      <c r="AG8" s="300"/>
      <c r="AH8" s="296"/>
      <c r="AI8" s="296"/>
      <c r="AJ8" s="296"/>
      <c r="AK8" s="296"/>
      <c r="AL8" s="296"/>
      <c r="AM8" s="296"/>
      <c r="AN8" s="295"/>
      <c r="AO8" s="299"/>
      <c r="AP8" s="299"/>
      <c r="AQ8" s="213" t="s">
        <v>120</v>
      </c>
      <c r="AR8" s="213" t="s">
        <v>92</v>
      </c>
      <c r="AS8" s="211" t="s">
        <v>121</v>
      </c>
      <c r="AT8" s="211" t="s">
        <v>94</v>
      </c>
      <c r="AU8" s="209" t="s">
        <v>122</v>
      </c>
      <c r="AV8" s="217" t="s">
        <v>123</v>
      </c>
      <c r="AW8" s="644">
        <v>44015</v>
      </c>
      <c r="AX8" s="261" t="s">
        <v>124</v>
      </c>
      <c r="AY8" s="645" t="s">
        <v>98</v>
      </c>
      <c r="AZ8" s="645">
        <v>0</v>
      </c>
      <c r="BA8" s="261"/>
      <c r="BB8" s="261"/>
      <c r="BC8" s="261" t="s">
        <v>124</v>
      </c>
      <c r="BD8" s="645" t="s">
        <v>98</v>
      </c>
      <c r="BE8" s="645">
        <v>0</v>
      </c>
      <c r="BF8" s="261"/>
      <c r="BG8" s="646">
        <v>44202</v>
      </c>
      <c r="BH8" s="261" t="s">
        <v>125</v>
      </c>
      <c r="BI8" s="645" t="s">
        <v>98</v>
      </c>
      <c r="BJ8" s="645">
        <v>1</v>
      </c>
      <c r="BK8" s="209"/>
    </row>
    <row r="9" spans="1:63" customFormat="1" ht="68.25" customHeight="1" x14ac:dyDescent="0.3">
      <c r="A9" s="331" t="s">
        <v>126</v>
      </c>
      <c r="B9" s="332" t="s">
        <v>127</v>
      </c>
      <c r="C9" s="333" t="s">
        <v>128</v>
      </c>
      <c r="D9" s="305" t="s">
        <v>73</v>
      </c>
      <c r="E9" s="305" t="s">
        <v>101</v>
      </c>
      <c r="F9" s="305" t="s">
        <v>75</v>
      </c>
      <c r="G9" s="305"/>
      <c r="H9" s="322" t="s">
        <v>129</v>
      </c>
      <c r="I9" s="305" t="s">
        <v>130</v>
      </c>
      <c r="J9" s="307" t="s">
        <v>131</v>
      </c>
      <c r="K9" s="298"/>
      <c r="L9" s="298" t="s">
        <v>132</v>
      </c>
      <c r="M9" s="296" t="s">
        <v>133</v>
      </c>
      <c r="N9" s="296">
        <v>2</v>
      </c>
      <c r="O9" s="298" t="s">
        <v>134</v>
      </c>
      <c r="P9" s="298" t="s">
        <v>135</v>
      </c>
      <c r="Q9" s="298">
        <v>4</v>
      </c>
      <c r="R9" s="295" t="str">
        <f>IF(N9+Q9=0," ",IF(OR(AND(N9=1,Q9=1),AND(N9=1,Q9=2),AND(N9=2,Q9=2),AND(N9=2,Q9=1),AND(N9=3,Q9=1)),"Bajo",IF(OR(AND(N9=1,Q9=3),AND(N9=2,Q9=3),AND(N9=3,Q9=2),AND(N9=4,Q9=1)),"Moderado",IF(OR(AND(N9=1,Q9=4),AND(N9=2,Q9=4),AND(N9=3,Q9=3),AND(N9=4,Q9=2),AND(N9=4,Q9=3),AND(N9=5,Q9=1),AND(N9=5,Q9=2)),"Alto",IF(OR(AND(N9=2,Q9=5),AND(N9=3,Q9=5),AND(N9=3,Q9=4),AND(N9=4,Q9=4),AND(N9=4,Q9=5),AND(N9=5,Q9=3),AND(N9=5,Q9=4),AND(N9=1,Q9=5),AND(N9=5,Q9=5)),"Extremo","")))))</f>
        <v>Alto</v>
      </c>
      <c r="S9" s="298" t="s">
        <v>136</v>
      </c>
      <c r="T9" s="296" t="s">
        <v>84</v>
      </c>
      <c r="U9" s="298">
        <v>15</v>
      </c>
      <c r="V9" s="298">
        <v>15</v>
      </c>
      <c r="W9" s="298">
        <v>15</v>
      </c>
      <c r="X9" s="298">
        <v>15</v>
      </c>
      <c r="Y9" s="298">
        <v>15</v>
      </c>
      <c r="Z9" s="298">
        <v>15</v>
      </c>
      <c r="AA9" s="298">
        <v>10</v>
      </c>
      <c r="AB9" s="305">
        <f t="shared" si="0"/>
        <v>100</v>
      </c>
      <c r="AC9" s="298" t="s">
        <v>85</v>
      </c>
      <c r="AD9" s="298" t="s">
        <v>85</v>
      </c>
      <c r="AE9" s="305">
        <v>100</v>
      </c>
      <c r="AF9" s="305">
        <f>AVERAGE(AE9:AE13)</f>
        <v>62.5</v>
      </c>
      <c r="AG9" s="305" t="s">
        <v>119</v>
      </c>
      <c r="AH9" s="296" t="s">
        <v>87</v>
      </c>
      <c r="AI9" s="296" t="s">
        <v>87</v>
      </c>
      <c r="AJ9" s="296" t="s">
        <v>133</v>
      </c>
      <c r="AK9" s="296">
        <v>1</v>
      </c>
      <c r="AL9" s="296" t="s">
        <v>135</v>
      </c>
      <c r="AM9" s="296">
        <v>3</v>
      </c>
      <c r="AN9" s="295" t="str">
        <f>IF(AK9+AM9=0," ",IF(OR(AND(AK9=1,AM9=1),AND(AK9=1,AM9=2),AND(AK9=2,AM9=2),AND(AK9=2,AM9=1),AND(AK9=3,AM9=1)),"Bajo",IF(OR(AND(AK9=1,AM9=3),AND(AK9=2,AM9=3),AND(AK9=3,AM9=2),AND(AK9=4,AM9=1)),"Moderado",IF(OR(AND(AK9=1,AM9=4),AND(AK9=2,AM9=4),AND(AK9=3,AM9=3),AND(AK9=4,AM9=2),AND(AK9=4,AM9=3),AND(AK9=5,AM9=1),AND(AK9=5,AM9=2)),"Alto",IF(OR(AND(AK9=2,AM9=5),AND(AK9=1,AM9=5),AND(AK9=3,AM9=5),AND(AK9=3,AM9=4),AND(AK9=4,AM9=4),AND(AK9=4,AM9=5),AND(AK9=5,AM9=3),AND(AK9=5,AM9=4),AND(AK9=5,AM9=5)),"Extremo","")))))</f>
        <v>Moderado</v>
      </c>
      <c r="AO9" s="299" t="s">
        <v>137</v>
      </c>
      <c r="AP9" s="299" t="s">
        <v>90</v>
      </c>
      <c r="AQ9" s="214" t="s">
        <v>91</v>
      </c>
      <c r="AR9" s="214" t="s">
        <v>92</v>
      </c>
      <c r="AS9" s="215" t="s">
        <v>138</v>
      </c>
      <c r="AT9" s="215" t="s">
        <v>139</v>
      </c>
      <c r="AU9" s="223" t="s">
        <v>140</v>
      </c>
      <c r="AV9" s="215" t="s">
        <v>141</v>
      </c>
      <c r="AW9" s="644"/>
      <c r="AX9" s="261"/>
      <c r="AY9" s="645"/>
      <c r="AZ9" s="647"/>
      <c r="BA9" s="261"/>
      <c r="BB9" s="644">
        <v>44139</v>
      </c>
      <c r="BC9" s="261" t="s">
        <v>99</v>
      </c>
      <c r="BD9" s="645" t="s">
        <v>142</v>
      </c>
      <c r="BE9" s="647"/>
      <c r="BF9" s="261"/>
      <c r="BG9" s="646">
        <v>44202</v>
      </c>
      <c r="BH9" s="261" t="s">
        <v>99</v>
      </c>
      <c r="BI9" s="645" t="s">
        <v>142</v>
      </c>
      <c r="BJ9" s="647"/>
      <c r="BK9" s="210"/>
    </row>
    <row r="10" spans="1:63" customFormat="1" ht="68.25" customHeight="1" x14ac:dyDescent="0.3">
      <c r="A10" s="331"/>
      <c r="B10" s="332"/>
      <c r="C10" s="333"/>
      <c r="D10" s="305"/>
      <c r="E10" s="305"/>
      <c r="F10" s="305"/>
      <c r="G10" s="305"/>
      <c r="H10" s="322"/>
      <c r="I10" s="305"/>
      <c r="J10" s="307"/>
      <c r="K10" s="298"/>
      <c r="L10" s="298"/>
      <c r="M10" s="296"/>
      <c r="N10" s="296"/>
      <c r="O10" s="298"/>
      <c r="P10" s="298"/>
      <c r="Q10" s="298"/>
      <c r="R10" s="295"/>
      <c r="S10" s="298"/>
      <c r="T10" s="296"/>
      <c r="U10" s="298"/>
      <c r="V10" s="298"/>
      <c r="W10" s="298"/>
      <c r="X10" s="298"/>
      <c r="Y10" s="298"/>
      <c r="Z10" s="298"/>
      <c r="AA10" s="298"/>
      <c r="AB10" s="305"/>
      <c r="AC10" s="298"/>
      <c r="AD10" s="298"/>
      <c r="AE10" s="305"/>
      <c r="AF10" s="305"/>
      <c r="AG10" s="305"/>
      <c r="AH10" s="296"/>
      <c r="AI10" s="296"/>
      <c r="AJ10" s="296"/>
      <c r="AK10" s="296"/>
      <c r="AL10" s="296"/>
      <c r="AM10" s="296"/>
      <c r="AN10" s="295"/>
      <c r="AO10" s="299"/>
      <c r="AP10" s="299"/>
      <c r="AQ10" s="2" t="s">
        <v>143</v>
      </c>
      <c r="AR10" s="214" t="s">
        <v>92</v>
      </c>
      <c r="AS10" s="215" t="s">
        <v>144</v>
      </c>
      <c r="AT10" s="215" t="s">
        <v>139</v>
      </c>
      <c r="AU10" s="223" t="s">
        <v>145</v>
      </c>
      <c r="AV10" s="217" t="s">
        <v>146</v>
      </c>
      <c r="AW10" s="644"/>
      <c r="AX10" s="261"/>
      <c r="AY10" s="645"/>
      <c r="AZ10" s="647"/>
      <c r="BA10" s="261"/>
      <c r="BB10" s="644">
        <v>44139</v>
      </c>
      <c r="BC10" s="261"/>
      <c r="BD10" s="645" t="s">
        <v>142</v>
      </c>
      <c r="BE10" s="647"/>
      <c r="BF10" s="261"/>
      <c r="BG10" s="646">
        <v>44202</v>
      </c>
      <c r="BH10" s="261"/>
      <c r="BI10" s="645" t="s">
        <v>142</v>
      </c>
      <c r="BJ10" s="647"/>
      <c r="BK10" s="210"/>
    </row>
    <row r="11" spans="1:63" customFormat="1" ht="78.75" customHeight="1" x14ac:dyDescent="0.3">
      <c r="A11" s="331"/>
      <c r="B11" s="332"/>
      <c r="C11" s="228" t="s">
        <v>147</v>
      </c>
      <c r="D11" s="215" t="s">
        <v>73</v>
      </c>
      <c r="E11" s="215" t="s">
        <v>101</v>
      </c>
      <c r="F11" s="215" t="s">
        <v>148</v>
      </c>
      <c r="G11" s="215"/>
      <c r="H11" s="322"/>
      <c r="I11" s="305"/>
      <c r="J11" s="307"/>
      <c r="K11" s="210"/>
      <c r="L11" s="298"/>
      <c r="M11" s="296"/>
      <c r="N11" s="296"/>
      <c r="O11" s="298"/>
      <c r="P11" s="298"/>
      <c r="Q11" s="298"/>
      <c r="R11" s="295"/>
      <c r="S11" s="210" t="s">
        <v>149</v>
      </c>
      <c r="T11" s="208" t="s">
        <v>84</v>
      </c>
      <c r="U11" s="210">
        <v>15</v>
      </c>
      <c r="V11" s="210">
        <v>15</v>
      </c>
      <c r="W11" s="210">
        <v>15</v>
      </c>
      <c r="X11" s="210">
        <v>15</v>
      </c>
      <c r="Y11" s="210">
        <v>15</v>
      </c>
      <c r="Z11" s="210">
        <v>0</v>
      </c>
      <c r="AA11" s="210">
        <v>10</v>
      </c>
      <c r="AB11" s="215">
        <f t="shared" ref="AB11:AB34" si="1">SUM(U11:AA11)</f>
        <v>85</v>
      </c>
      <c r="AC11" s="210" t="s">
        <v>86</v>
      </c>
      <c r="AD11" s="210" t="s">
        <v>85</v>
      </c>
      <c r="AE11" s="215">
        <v>0</v>
      </c>
      <c r="AF11" s="305"/>
      <c r="AG11" s="305"/>
      <c r="AH11" s="296"/>
      <c r="AI11" s="296"/>
      <c r="AJ11" s="296"/>
      <c r="AK11" s="296"/>
      <c r="AL11" s="296"/>
      <c r="AM11" s="296"/>
      <c r="AN11" s="295"/>
      <c r="AO11" s="299"/>
      <c r="AP11" s="299"/>
      <c r="AQ11" s="214" t="s">
        <v>91</v>
      </c>
      <c r="AR11" s="214" t="s">
        <v>92</v>
      </c>
      <c r="AS11" s="215" t="s">
        <v>150</v>
      </c>
      <c r="AT11" s="215" t="s">
        <v>139</v>
      </c>
      <c r="AU11" s="215" t="s">
        <v>151</v>
      </c>
      <c r="AV11" s="217" t="s">
        <v>152</v>
      </c>
      <c r="AW11" s="644">
        <v>44018</v>
      </c>
      <c r="AX11" s="261" t="s">
        <v>153</v>
      </c>
      <c r="AY11" s="645" t="s">
        <v>142</v>
      </c>
      <c r="AZ11" s="645"/>
      <c r="BA11" s="261" t="s">
        <v>154</v>
      </c>
      <c r="BB11" s="644">
        <v>44139</v>
      </c>
      <c r="BC11" s="261"/>
      <c r="BD11" s="645" t="s">
        <v>142</v>
      </c>
      <c r="BE11" s="645"/>
      <c r="BF11" s="261"/>
      <c r="BG11" s="646">
        <v>44202</v>
      </c>
      <c r="BH11" s="261"/>
      <c r="BI11" s="645" t="s">
        <v>142</v>
      </c>
      <c r="BJ11" s="648">
        <v>1</v>
      </c>
      <c r="BK11" s="210"/>
    </row>
    <row r="12" spans="1:63" customFormat="1" ht="99" customHeight="1" x14ac:dyDescent="0.3">
      <c r="A12" s="331"/>
      <c r="B12" s="332"/>
      <c r="C12" s="228" t="s">
        <v>155</v>
      </c>
      <c r="D12" s="215" t="s">
        <v>73</v>
      </c>
      <c r="E12" s="215" t="s">
        <v>74</v>
      </c>
      <c r="F12" s="215" t="s">
        <v>75</v>
      </c>
      <c r="G12" s="215"/>
      <c r="H12" s="322"/>
      <c r="I12" s="305"/>
      <c r="J12" s="307"/>
      <c r="K12" s="210"/>
      <c r="L12" s="298"/>
      <c r="M12" s="296"/>
      <c r="N12" s="296"/>
      <c r="O12" s="298"/>
      <c r="P12" s="298"/>
      <c r="Q12" s="298"/>
      <c r="R12" s="295"/>
      <c r="S12" s="210" t="s">
        <v>136</v>
      </c>
      <c r="T12" s="208" t="s">
        <v>84</v>
      </c>
      <c r="U12" s="210">
        <v>15</v>
      </c>
      <c r="V12" s="210">
        <v>15</v>
      </c>
      <c r="W12" s="210">
        <v>15</v>
      </c>
      <c r="X12" s="210">
        <v>15</v>
      </c>
      <c r="Y12" s="210">
        <v>15</v>
      </c>
      <c r="Z12" s="210">
        <v>15</v>
      </c>
      <c r="AA12" s="210">
        <v>10</v>
      </c>
      <c r="AB12" s="215">
        <f t="shared" si="1"/>
        <v>100</v>
      </c>
      <c r="AC12" s="210" t="s">
        <v>85</v>
      </c>
      <c r="AD12" s="210" t="s">
        <v>85</v>
      </c>
      <c r="AE12" s="215">
        <v>100</v>
      </c>
      <c r="AF12" s="305"/>
      <c r="AG12" s="305"/>
      <c r="AH12" s="296"/>
      <c r="AI12" s="296"/>
      <c r="AJ12" s="296"/>
      <c r="AK12" s="296"/>
      <c r="AL12" s="296"/>
      <c r="AM12" s="296"/>
      <c r="AN12" s="295"/>
      <c r="AO12" s="299"/>
      <c r="AP12" s="299"/>
      <c r="AQ12" s="2" t="s">
        <v>143</v>
      </c>
      <c r="AR12" s="214" t="s">
        <v>92</v>
      </c>
      <c r="AS12" s="215" t="s">
        <v>156</v>
      </c>
      <c r="AT12" s="215" t="s">
        <v>139</v>
      </c>
      <c r="AU12" s="215" t="s">
        <v>157</v>
      </c>
      <c r="AV12" s="215" t="s">
        <v>141</v>
      </c>
      <c r="AW12" s="261"/>
      <c r="AX12" s="261"/>
      <c r="AY12" s="261"/>
      <c r="AZ12" s="261"/>
      <c r="BA12" s="261"/>
      <c r="BB12" s="644">
        <v>44139</v>
      </c>
      <c r="BC12" s="261" t="s">
        <v>158</v>
      </c>
      <c r="BD12" s="645" t="s">
        <v>142</v>
      </c>
      <c r="BE12" s="261">
        <v>5</v>
      </c>
      <c r="BF12" s="261"/>
      <c r="BG12" s="646">
        <v>44202</v>
      </c>
      <c r="BH12" s="261"/>
      <c r="BI12" s="645" t="s">
        <v>142</v>
      </c>
      <c r="BJ12" s="261">
        <v>5</v>
      </c>
      <c r="BK12" s="210"/>
    </row>
    <row r="13" spans="1:63" customFormat="1" ht="78.75" customHeight="1" x14ac:dyDescent="0.3">
      <c r="A13" s="331"/>
      <c r="B13" s="332"/>
      <c r="C13" s="228" t="s">
        <v>159</v>
      </c>
      <c r="D13" s="215" t="s">
        <v>73</v>
      </c>
      <c r="E13" s="215" t="s">
        <v>160</v>
      </c>
      <c r="F13" s="215" t="s">
        <v>161</v>
      </c>
      <c r="G13" s="215" t="s">
        <v>162</v>
      </c>
      <c r="H13" s="322"/>
      <c r="I13" s="305"/>
      <c r="J13" s="307"/>
      <c r="K13" s="210"/>
      <c r="L13" s="298"/>
      <c r="M13" s="296"/>
      <c r="N13" s="296"/>
      <c r="O13" s="298"/>
      <c r="P13" s="298"/>
      <c r="Q13" s="298"/>
      <c r="R13" s="295"/>
      <c r="S13" s="210" t="s">
        <v>163</v>
      </c>
      <c r="T13" s="208" t="s">
        <v>118</v>
      </c>
      <c r="U13" s="210">
        <v>15</v>
      </c>
      <c r="V13" s="210">
        <v>15</v>
      </c>
      <c r="W13" s="210">
        <v>15</v>
      </c>
      <c r="X13" s="210">
        <v>10</v>
      </c>
      <c r="Y13" s="210">
        <v>15</v>
      </c>
      <c r="Z13" s="210">
        <v>15</v>
      </c>
      <c r="AA13" s="210">
        <v>10</v>
      </c>
      <c r="AB13" s="215">
        <f t="shared" si="1"/>
        <v>95</v>
      </c>
      <c r="AC13" s="210" t="s">
        <v>119</v>
      </c>
      <c r="AD13" s="210" t="s">
        <v>85</v>
      </c>
      <c r="AE13" s="215">
        <v>50</v>
      </c>
      <c r="AF13" s="305"/>
      <c r="AG13" s="305"/>
      <c r="AH13" s="296"/>
      <c r="AI13" s="296"/>
      <c r="AJ13" s="296"/>
      <c r="AK13" s="296"/>
      <c r="AL13" s="296"/>
      <c r="AM13" s="296"/>
      <c r="AN13" s="295"/>
      <c r="AO13" s="299"/>
      <c r="AP13" s="299"/>
      <c r="AQ13" s="214" t="s">
        <v>91</v>
      </c>
      <c r="AR13" s="214" t="s">
        <v>92</v>
      </c>
      <c r="AS13" s="215" t="s">
        <v>164</v>
      </c>
      <c r="AT13" s="215" t="s">
        <v>139</v>
      </c>
      <c r="AU13" s="215" t="s">
        <v>165</v>
      </c>
      <c r="AV13" s="217" t="s">
        <v>166</v>
      </c>
      <c r="AW13" s="644">
        <v>44018</v>
      </c>
      <c r="AX13" s="261" t="s">
        <v>167</v>
      </c>
      <c r="AY13" s="645" t="s">
        <v>142</v>
      </c>
      <c r="AZ13" s="647">
        <v>0.4</v>
      </c>
      <c r="BA13" s="261" t="s">
        <v>168</v>
      </c>
      <c r="BB13" s="644">
        <v>44139</v>
      </c>
      <c r="BC13" s="261" t="s">
        <v>169</v>
      </c>
      <c r="BD13" s="645" t="s">
        <v>142</v>
      </c>
      <c r="BE13" s="647">
        <v>0.75</v>
      </c>
      <c r="BF13" s="261"/>
      <c r="BG13" s="646">
        <v>44202</v>
      </c>
      <c r="BH13" s="261" t="s">
        <v>170</v>
      </c>
      <c r="BI13" s="645" t="s">
        <v>142</v>
      </c>
      <c r="BJ13" s="648">
        <v>0.9</v>
      </c>
      <c r="BK13" s="210"/>
    </row>
    <row r="14" spans="1:63" customFormat="1" ht="102.75" customHeight="1" x14ac:dyDescent="0.3">
      <c r="A14" s="325" t="s">
        <v>171</v>
      </c>
      <c r="B14" s="297" t="s">
        <v>172</v>
      </c>
      <c r="C14" s="314" t="s">
        <v>173</v>
      </c>
      <c r="D14" s="323" t="s">
        <v>73</v>
      </c>
      <c r="E14" s="323" t="s">
        <v>101</v>
      </c>
      <c r="F14" s="323" t="s">
        <v>116</v>
      </c>
      <c r="G14" s="224"/>
      <c r="H14" s="324" t="s">
        <v>174</v>
      </c>
      <c r="I14" s="311" t="s">
        <v>175</v>
      </c>
      <c r="J14" s="307" t="s">
        <v>176</v>
      </c>
      <c r="K14" s="224"/>
      <c r="L14" s="297" t="s">
        <v>177</v>
      </c>
      <c r="M14" s="311" t="s">
        <v>80</v>
      </c>
      <c r="N14" s="311">
        <v>3</v>
      </c>
      <c r="O14" s="311" t="s">
        <v>178</v>
      </c>
      <c r="P14" s="311" t="s">
        <v>135</v>
      </c>
      <c r="Q14" s="311">
        <v>4</v>
      </c>
      <c r="R14" s="295" t="str">
        <f>IF(N14+Q14=0," ",IF(OR(AND(N14=1,Q14=1),AND(N14=1,Q14=2),AND(N14=2,Q14=2),AND(N14=2,Q14=1),AND(N14=3,Q14=1)),"Bajo",IF(OR(AND(N14=1,Q14=3),AND(N14=2,Q14=3),AND(N14=3,Q14=2),AND(N14=4,Q14=1)),"Moderado",IF(OR(AND(N14=1,Q14=4),AND(N14=2,Q14=4),AND(N14=3,Q14=3),AND(N14=4,Q14=2),AND(N14=4,Q14=3),AND(N14=5,Q14=1),AND(N14=5,Q14=2)),"Alto",IF(OR(AND(N14=2,Q14=5),AND(N14=3,Q14=5),AND(N14=3,Q14=4),AND(N14=4,Q14=4),AND(N14=4,Q14=5),AND(N14=5,Q14=3),AND(N14=5,Q14=4),AND(N14=1,Q14=5),AND(N14=5,Q14=5)),"Extremo","")))))</f>
        <v>Extremo</v>
      </c>
      <c r="S14" s="209" t="s">
        <v>179</v>
      </c>
      <c r="T14" s="209" t="s">
        <v>84</v>
      </c>
      <c r="U14" s="209">
        <v>15</v>
      </c>
      <c r="V14" s="209">
        <v>15</v>
      </c>
      <c r="W14" s="209">
        <v>15</v>
      </c>
      <c r="X14" s="209">
        <v>15</v>
      </c>
      <c r="Y14" s="209">
        <v>15</v>
      </c>
      <c r="Z14" s="209">
        <v>0</v>
      </c>
      <c r="AA14" s="209">
        <v>10</v>
      </c>
      <c r="AB14" s="219">
        <f t="shared" si="1"/>
        <v>85</v>
      </c>
      <c r="AC14" s="209" t="s">
        <v>86</v>
      </c>
      <c r="AD14" s="209" t="s">
        <v>85</v>
      </c>
      <c r="AE14" s="219">
        <v>0</v>
      </c>
      <c r="AF14" s="297">
        <f>AVERAGE(AE14:AE17)</f>
        <v>62.5</v>
      </c>
      <c r="AG14" s="311" t="s">
        <v>119</v>
      </c>
      <c r="AH14" s="323" t="s">
        <v>87</v>
      </c>
      <c r="AI14" s="323" t="s">
        <v>87</v>
      </c>
      <c r="AJ14" s="311" t="s">
        <v>133</v>
      </c>
      <c r="AK14" s="300">
        <v>2</v>
      </c>
      <c r="AL14" s="311" t="s">
        <v>180</v>
      </c>
      <c r="AM14" s="311">
        <v>3</v>
      </c>
      <c r="AN14" s="295" t="str">
        <f>IF(AK14+AM14=0," ",IF(OR(AND(AK14=1,AM14=1),AND(AK14=1,AM14=2),AND(AK14=2,AM14=2),AND(AK14=2,AM14=1),AND(AK14=3,AM14=1)),"Bajo",IF(OR(AND(AK14=1,AM14=3),AND(AK14=2,AM14=3),AND(AK14=3,AM14=2),AND(AK14=4,AM14=1)),"Moderado",IF(OR(AND(AK14=1,AM14=4),AND(AK14=2,AM14=4),AND(AK14=3,AM14=3),AND(AK14=4,AM14=2),AND(AK14=4,AM14=3),AND(AK14=5,AM14=1),AND(AK14=5,AM14=2)),"Alto",IF(OR(AND(AK14=2,AM14=5),AND(AK14=1,AM14=5),AND(AK14=3,AM14=5),AND(AK14=3,AM14=4),AND(AK14=4,AM14=4),AND(AK14=4,AM14=5),AND(AK14=5,AM14=3),AND(AK14=5,AM14=4),AND(AK14=5,AM14=5)),"Extremo","")))))</f>
        <v>Moderado</v>
      </c>
      <c r="AO14" s="299" t="s">
        <v>181</v>
      </c>
      <c r="AP14" s="299" t="s">
        <v>90</v>
      </c>
      <c r="AQ14" s="213" t="s">
        <v>91</v>
      </c>
      <c r="AR14" s="213" t="s">
        <v>92</v>
      </c>
      <c r="AS14" s="209" t="s">
        <v>182</v>
      </c>
      <c r="AT14" s="209" t="s">
        <v>183</v>
      </c>
      <c r="AU14" s="209" t="s">
        <v>184</v>
      </c>
      <c r="AV14" s="217" t="s">
        <v>185</v>
      </c>
      <c r="AW14" s="644">
        <v>44018</v>
      </c>
      <c r="AX14" s="261" t="s">
        <v>186</v>
      </c>
      <c r="AY14" s="645" t="s">
        <v>187</v>
      </c>
      <c r="AZ14" s="645">
        <v>0</v>
      </c>
      <c r="BA14" s="261" t="s">
        <v>188</v>
      </c>
      <c r="BB14" s="646">
        <v>44126</v>
      </c>
      <c r="BC14" s="261" t="s">
        <v>189</v>
      </c>
      <c r="BD14" s="261" t="s">
        <v>187</v>
      </c>
      <c r="BE14" s="261"/>
      <c r="BF14" s="261"/>
      <c r="BG14" s="644">
        <v>44196</v>
      </c>
      <c r="BH14" s="261"/>
      <c r="BI14" s="261" t="s">
        <v>183</v>
      </c>
      <c r="BJ14" s="645"/>
      <c r="BK14" s="209"/>
    </row>
    <row r="15" spans="1:63" customFormat="1" ht="68.25" customHeight="1" x14ac:dyDescent="0.3">
      <c r="A15" s="325"/>
      <c r="B15" s="297"/>
      <c r="C15" s="314"/>
      <c r="D15" s="323"/>
      <c r="E15" s="323"/>
      <c r="F15" s="323"/>
      <c r="G15" s="224"/>
      <c r="H15" s="324"/>
      <c r="I15" s="311"/>
      <c r="J15" s="307"/>
      <c r="K15" s="224"/>
      <c r="L15" s="297"/>
      <c r="M15" s="311"/>
      <c r="N15" s="311"/>
      <c r="O15" s="311"/>
      <c r="P15" s="311"/>
      <c r="Q15" s="311"/>
      <c r="R15" s="295"/>
      <c r="S15" s="209" t="s">
        <v>190</v>
      </c>
      <c r="T15" s="209" t="s">
        <v>84</v>
      </c>
      <c r="U15" s="209">
        <v>15</v>
      </c>
      <c r="V15" s="209">
        <v>15</v>
      </c>
      <c r="W15" s="209">
        <v>15</v>
      </c>
      <c r="X15" s="209">
        <v>15</v>
      </c>
      <c r="Y15" s="209">
        <v>15</v>
      </c>
      <c r="Z15" s="209">
        <v>15</v>
      </c>
      <c r="AA15" s="209">
        <v>10</v>
      </c>
      <c r="AB15" s="219">
        <f t="shared" si="1"/>
        <v>100</v>
      </c>
      <c r="AC15" s="209" t="s">
        <v>85</v>
      </c>
      <c r="AD15" s="209" t="s">
        <v>85</v>
      </c>
      <c r="AE15" s="219">
        <v>100</v>
      </c>
      <c r="AF15" s="297"/>
      <c r="AG15" s="311"/>
      <c r="AH15" s="323"/>
      <c r="AI15" s="323"/>
      <c r="AJ15" s="311"/>
      <c r="AK15" s="300"/>
      <c r="AL15" s="311"/>
      <c r="AM15" s="311"/>
      <c r="AN15" s="295"/>
      <c r="AO15" s="299"/>
      <c r="AP15" s="299"/>
      <c r="AQ15" s="213" t="s">
        <v>91</v>
      </c>
      <c r="AR15" s="213" t="s">
        <v>92</v>
      </c>
      <c r="AS15" s="209" t="s">
        <v>191</v>
      </c>
      <c r="AT15" s="209" t="s">
        <v>183</v>
      </c>
      <c r="AU15" s="209" t="s">
        <v>192</v>
      </c>
      <c r="AV15" s="217" t="s">
        <v>193</v>
      </c>
      <c r="AW15" s="644">
        <v>44018</v>
      </c>
      <c r="AX15" s="261" t="s">
        <v>1536</v>
      </c>
      <c r="AY15" s="645" t="s">
        <v>187</v>
      </c>
      <c r="AZ15" s="645">
        <v>95</v>
      </c>
      <c r="BA15" s="261" t="s">
        <v>194</v>
      </c>
      <c r="BB15" s="646">
        <v>44126</v>
      </c>
      <c r="BC15" s="261" t="s">
        <v>195</v>
      </c>
      <c r="BD15" s="261" t="s">
        <v>183</v>
      </c>
      <c r="BE15" s="261">
        <v>95</v>
      </c>
      <c r="BF15" s="261"/>
      <c r="BG15" s="644">
        <v>44197</v>
      </c>
      <c r="BH15" s="261"/>
      <c r="BI15" s="261" t="s">
        <v>183</v>
      </c>
      <c r="BJ15" s="645"/>
      <c r="BK15" s="209"/>
    </row>
    <row r="16" spans="1:63" customFormat="1" ht="125.25" customHeight="1" x14ac:dyDescent="0.3">
      <c r="A16" s="325"/>
      <c r="B16" s="297"/>
      <c r="C16" s="314" t="s">
        <v>196</v>
      </c>
      <c r="D16" s="323" t="s">
        <v>73</v>
      </c>
      <c r="E16" s="323" t="s">
        <v>74</v>
      </c>
      <c r="F16" s="323" t="s">
        <v>75</v>
      </c>
      <c r="G16" s="224"/>
      <c r="H16" s="324"/>
      <c r="I16" s="311"/>
      <c r="J16" s="307"/>
      <c r="K16" s="224"/>
      <c r="L16" s="297"/>
      <c r="M16" s="311"/>
      <c r="N16" s="311"/>
      <c r="O16" s="311"/>
      <c r="P16" s="311"/>
      <c r="Q16" s="311"/>
      <c r="R16" s="295"/>
      <c r="S16" s="209" t="s">
        <v>197</v>
      </c>
      <c r="T16" s="209" t="s">
        <v>84</v>
      </c>
      <c r="U16" s="209">
        <v>15</v>
      </c>
      <c r="V16" s="209">
        <v>15</v>
      </c>
      <c r="W16" s="209">
        <v>15</v>
      </c>
      <c r="X16" s="209">
        <v>15</v>
      </c>
      <c r="Y16" s="209">
        <v>15</v>
      </c>
      <c r="Z16" s="209">
        <v>15</v>
      </c>
      <c r="AA16" s="209">
        <v>10</v>
      </c>
      <c r="AB16" s="219">
        <f t="shared" si="1"/>
        <v>100</v>
      </c>
      <c r="AC16" s="209" t="s">
        <v>85</v>
      </c>
      <c r="AD16" s="209" t="s">
        <v>119</v>
      </c>
      <c r="AE16" s="219">
        <v>50</v>
      </c>
      <c r="AF16" s="297"/>
      <c r="AG16" s="311"/>
      <c r="AH16" s="323"/>
      <c r="AI16" s="323"/>
      <c r="AJ16" s="311"/>
      <c r="AK16" s="300"/>
      <c r="AL16" s="311"/>
      <c r="AM16" s="311"/>
      <c r="AN16" s="295"/>
      <c r="AO16" s="299"/>
      <c r="AP16" s="299"/>
      <c r="AQ16" s="213" t="s">
        <v>91</v>
      </c>
      <c r="AR16" s="213" t="s">
        <v>92</v>
      </c>
      <c r="AS16" s="209" t="s">
        <v>198</v>
      </c>
      <c r="AT16" s="209" t="s">
        <v>183</v>
      </c>
      <c r="AU16" s="209" t="s">
        <v>199</v>
      </c>
      <c r="AV16" s="217" t="s">
        <v>200</v>
      </c>
      <c r="AW16" s="644">
        <v>44018</v>
      </c>
      <c r="AX16" s="261" t="s">
        <v>201</v>
      </c>
      <c r="AY16" s="645" t="s">
        <v>187</v>
      </c>
      <c r="AZ16" s="645">
        <v>6</v>
      </c>
      <c r="BA16" s="261" t="s">
        <v>1537</v>
      </c>
      <c r="BB16" s="646">
        <v>44126</v>
      </c>
      <c r="BC16" s="261" t="s">
        <v>202</v>
      </c>
      <c r="BD16" s="261" t="s">
        <v>183</v>
      </c>
      <c r="BE16" s="261"/>
      <c r="BF16" s="261"/>
      <c r="BG16" s="644">
        <v>44198</v>
      </c>
      <c r="BH16" s="261"/>
      <c r="BI16" s="261" t="s">
        <v>183</v>
      </c>
      <c r="BJ16" s="645"/>
      <c r="BK16" s="209"/>
    </row>
    <row r="17" spans="1:63" customFormat="1" ht="68.25" customHeight="1" x14ac:dyDescent="0.3">
      <c r="A17" s="325"/>
      <c r="B17" s="297"/>
      <c r="C17" s="314"/>
      <c r="D17" s="323"/>
      <c r="E17" s="323"/>
      <c r="F17" s="323"/>
      <c r="G17" s="224"/>
      <c r="H17" s="324"/>
      <c r="I17" s="311"/>
      <c r="J17" s="307"/>
      <c r="K17" s="224"/>
      <c r="L17" s="297"/>
      <c r="M17" s="311"/>
      <c r="N17" s="311"/>
      <c r="O17" s="311"/>
      <c r="P17" s="311"/>
      <c r="Q17" s="311"/>
      <c r="R17" s="295"/>
      <c r="S17" s="209" t="s">
        <v>203</v>
      </c>
      <c r="T17" s="209" t="s">
        <v>84</v>
      </c>
      <c r="U17" s="209">
        <v>15</v>
      </c>
      <c r="V17" s="209">
        <v>15</v>
      </c>
      <c r="W17" s="209">
        <v>15</v>
      </c>
      <c r="X17" s="209">
        <v>15</v>
      </c>
      <c r="Y17" s="209">
        <v>15</v>
      </c>
      <c r="Z17" s="209">
        <v>15</v>
      </c>
      <c r="AA17" s="209">
        <v>15</v>
      </c>
      <c r="AB17" s="219">
        <f t="shared" si="1"/>
        <v>105</v>
      </c>
      <c r="AC17" s="209" t="s">
        <v>85</v>
      </c>
      <c r="AD17" s="209" t="s">
        <v>85</v>
      </c>
      <c r="AE17" s="219">
        <v>100</v>
      </c>
      <c r="AF17" s="297"/>
      <c r="AG17" s="311"/>
      <c r="AH17" s="323"/>
      <c r="AI17" s="323"/>
      <c r="AJ17" s="311"/>
      <c r="AK17" s="300"/>
      <c r="AL17" s="311"/>
      <c r="AM17" s="311"/>
      <c r="AN17" s="295"/>
      <c r="AO17" s="299"/>
      <c r="AP17" s="299"/>
      <c r="AQ17" s="213" t="s">
        <v>91</v>
      </c>
      <c r="AR17" s="213" t="s">
        <v>92</v>
      </c>
      <c r="AS17" s="209" t="s">
        <v>204</v>
      </c>
      <c r="AT17" s="209" t="s">
        <v>183</v>
      </c>
      <c r="AU17" s="209" t="s">
        <v>205</v>
      </c>
      <c r="AV17" s="217" t="s">
        <v>206</v>
      </c>
      <c r="AW17" s="644">
        <v>44018</v>
      </c>
      <c r="AX17" s="261" t="s">
        <v>207</v>
      </c>
      <c r="AY17" s="645" t="s">
        <v>187</v>
      </c>
      <c r="AZ17" s="645">
        <v>6</v>
      </c>
      <c r="BA17" s="261" t="s">
        <v>1538</v>
      </c>
      <c r="BB17" s="646">
        <v>44126</v>
      </c>
      <c r="BC17" s="261" t="s">
        <v>208</v>
      </c>
      <c r="BD17" s="261" t="s">
        <v>183</v>
      </c>
      <c r="BE17" s="261">
        <v>9</v>
      </c>
      <c r="BF17" s="261"/>
      <c r="BG17" s="644">
        <v>44199</v>
      </c>
      <c r="BH17" s="261" t="s">
        <v>209</v>
      </c>
      <c r="BI17" s="261" t="s">
        <v>183</v>
      </c>
      <c r="BJ17" s="645"/>
      <c r="BK17" s="209"/>
    </row>
    <row r="18" spans="1:63" customFormat="1" ht="68.25" customHeight="1" x14ac:dyDescent="0.3">
      <c r="A18" s="325" t="s">
        <v>210</v>
      </c>
      <c r="B18" s="297" t="s">
        <v>211</v>
      </c>
      <c r="C18" s="228" t="s">
        <v>212</v>
      </c>
      <c r="D18" s="216" t="s">
        <v>213</v>
      </c>
      <c r="E18" s="216" t="s">
        <v>101</v>
      </c>
      <c r="F18" s="216" t="s">
        <v>116</v>
      </c>
      <c r="G18" s="224"/>
      <c r="H18" s="304" t="s">
        <v>214</v>
      </c>
      <c r="I18" s="305" t="s">
        <v>215</v>
      </c>
      <c r="J18" s="307" t="s">
        <v>131</v>
      </c>
      <c r="K18" s="209"/>
      <c r="L18" s="297" t="s">
        <v>216</v>
      </c>
      <c r="M18" s="311" t="s">
        <v>80</v>
      </c>
      <c r="N18" s="311">
        <v>3</v>
      </c>
      <c r="O18" s="311" t="s">
        <v>178</v>
      </c>
      <c r="P18" s="311" t="s">
        <v>135</v>
      </c>
      <c r="Q18" s="311">
        <v>4</v>
      </c>
      <c r="R18" s="295" t="str">
        <f>IF(N18+Q18=0," ",IF(OR(AND(N18=1,Q18=1),AND(N18=1,Q18=2),AND(N18=2,Q18=2),AND(N18=2,Q18=1),AND(N18=3,Q18=1)),"Bajo",IF(OR(AND(N18=1,Q18=3),AND(N18=2,Q18=3),AND(N18=3,Q18=2),AND(N18=4,Q18=1)),"Moderado",IF(OR(AND(N18=1,Q18=4),AND(N18=2,Q18=4),AND(N18=3,Q18=3),AND(N18=4,Q18=2),AND(N18=4,Q18=3),AND(N18=5,Q18=1),AND(N18=5,Q18=2)),"Alto",IF(OR(AND(N18=2,Q18=5),AND(N18=3,Q18=5),AND(N18=3,Q18=4),AND(N18=4,Q18=4),AND(N18=4,Q18=5),AND(N18=5,Q18=3),AND(N18=5,Q18=4),AND(N18=1,Q18=5),AND(N18=5,Q18=5)),"Extremo","")))))</f>
        <v>Extremo</v>
      </c>
      <c r="S18" s="209" t="s">
        <v>217</v>
      </c>
      <c r="T18" s="208" t="s">
        <v>118</v>
      </c>
      <c r="U18" s="209">
        <v>15</v>
      </c>
      <c r="V18" s="209">
        <v>15</v>
      </c>
      <c r="W18" s="209">
        <v>15</v>
      </c>
      <c r="X18" s="209">
        <v>10</v>
      </c>
      <c r="Y18" s="209">
        <v>15</v>
      </c>
      <c r="Z18" s="209">
        <v>15</v>
      </c>
      <c r="AA18" s="209">
        <v>10</v>
      </c>
      <c r="AB18" s="212">
        <f t="shared" si="1"/>
        <v>95</v>
      </c>
      <c r="AC18" s="209" t="s">
        <v>119</v>
      </c>
      <c r="AD18" s="209" t="s">
        <v>85</v>
      </c>
      <c r="AE18" s="212">
        <v>50</v>
      </c>
      <c r="AF18" s="311">
        <f>AVERAGE(AE18:AE20)</f>
        <v>66.666666666666671</v>
      </c>
      <c r="AG18" s="311" t="s">
        <v>119</v>
      </c>
      <c r="AH18" s="311" t="s">
        <v>87</v>
      </c>
      <c r="AI18" s="311" t="s">
        <v>88</v>
      </c>
      <c r="AJ18" s="311" t="s">
        <v>133</v>
      </c>
      <c r="AK18" s="311">
        <v>2</v>
      </c>
      <c r="AL18" s="311" t="s">
        <v>135</v>
      </c>
      <c r="AM18" s="311">
        <v>4</v>
      </c>
      <c r="AN18" s="295" t="str">
        <f>IF(AK18+AM18=0," ",IF(OR(AND(AK18=1,AM18=1),AND(AK18=1,AM18=2),AND(AK18=2,AM18=2),AND(AK18=2,AM18=1),AND(AK18=3,AM18=1)),"Bajo",IF(OR(AND(AK18=1,AM18=3),AND(AK18=2,AM18=3),AND(AK18=3,AM18=2),AND(AK18=4,AM18=1)),"Moderado",IF(OR(AND(AK18=1,AM18=4),AND(AK18=2,AM18=4),AND(AK18=3,AM18=3),AND(AK18=4,AM18=2),AND(AK18=4,AM18=3),AND(AK18=5,AM18=1),AND(AK18=5,AM18=2)),"Alto",IF(OR(AND(AK18=2,AM18=5),AND(AK18=1,AM18=5),AND(AK18=3,AM18=5),AND(AK18=3,AM18=4),AND(AK18=4,AM18=4),AND(AK18=4,AM18=5),AND(AK18=5,AM18=3),AND(AK18=5,AM18=4),AND(AK18=5,AM18=5)),"Extremo","")))))</f>
        <v>Alto</v>
      </c>
      <c r="AO18" s="299" t="s">
        <v>218</v>
      </c>
      <c r="AP18" s="299" t="s">
        <v>90</v>
      </c>
      <c r="AQ18" s="213" t="s">
        <v>91</v>
      </c>
      <c r="AR18" s="213" t="s">
        <v>92</v>
      </c>
      <c r="AS18" s="209" t="s">
        <v>219</v>
      </c>
      <c r="AT18" s="209" t="s">
        <v>187</v>
      </c>
      <c r="AU18" s="209" t="s">
        <v>220</v>
      </c>
      <c r="AV18" s="217" t="s">
        <v>221</v>
      </c>
      <c r="AW18" s="644">
        <v>44018</v>
      </c>
      <c r="AX18" s="261" t="s">
        <v>222</v>
      </c>
      <c r="AY18" s="645" t="s">
        <v>187</v>
      </c>
      <c r="AZ18" s="645" t="s">
        <v>223</v>
      </c>
      <c r="BA18" s="261" t="s">
        <v>224</v>
      </c>
      <c r="BB18" s="646">
        <v>44126</v>
      </c>
      <c r="BC18" s="261" t="s">
        <v>225</v>
      </c>
      <c r="BD18" s="261" t="s">
        <v>187</v>
      </c>
      <c r="BE18" s="261" t="s">
        <v>226</v>
      </c>
      <c r="BF18" s="261"/>
      <c r="BG18" s="644">
        <v>44203</v>
      </c>
      <c r="BH18" s="261" t="s">
        <v>225</v>
      </c>
      <c r="BI18" s="261" t="s">
        <v>187</v>
      </c>
      <c r="BJ18" s="261" t="s">
        <v>226</v>
      </c>
      <c r="BK18" s="209"/>
    </row>
    <row r="19" spans="1:63" customFormat="1" ht="68.25" customHeight="1" x14ac:dyDescent="0.3">
      <c r="A19" s="325"/>
      <c r="B19" s="297"/>
      <c r="C19" s="228" t="s">
        <v>227</v>
      </c>
      <c r="D19" s="216" t="s">
        <v>213</v>
      </c>
      <c r="E19" s="216" t="s">
        <v>101</v>
      </c>
      <c r="F19" s="210" t="s">
        <v>228</v>
      </c>
      <c r="G19" s="224"/>
      <c r="H19" s="304"/>
      <c r="I19" s="305"/>
      <c r="J19" s="307"/>
      <c r="K19" s="209"/>
      <c r="L19" s="297"/>
      <c r="M19" s="311"/>
      <c r="N19" s="311"/>
      <c r="O19" s="311"/>
      <c r="P19" s="311"/>
      <c r="Q19" s="311"/>
      <c r="R19" s="295"/>
      <c r="S19" s="209" t="s">
        <v>229</v>
      </c>
      <c r="T19" s="208" t="s">
        <v>84</v>
      </c>
      <c r="U19" s="209">
        <v>15</v>
      </c>
      <c r="V19" s="209">
        <v>15</v>
      </c>
      <c r="W19" s="209">
        <v>15</v>
      </c>
      <c r="X19" s="209">
        <v>15</v>
      </c>
      <c r="Y19" s="209">
        <v>15</v>
      </c>
      <c r="Z19" s="209">
        <v>15</v>
      </c>
      <c r="AA19" s="209">
        <v>5</v>
      </c>
      <c r="AB19" s="212">
        <f t="shared" si="1"/>
        <v>95</v>
      </c>
      <c r="AC19" s="209" t="s">
        <v>119</v>
      </c>
      <c r="AD19" s="209" t="s">
        <v>85</v>
      </c>
      <c r="AE19" s="212">
        <v>50</v>
      </c>
      <c r="AF19" s="311"/>
      <c r="AG19" s="311"/>
      <c r="AH19" s="311"/>
      <c r="AI19" s="311"/>
      <c r="AJ19" s="311"/>
      <c r="AK19" s="311"/>
      <c r="AL19" s="311"/>
      <c r="AM19" s="311"/>
      <c r="AN19" s="295"/>
      <c r="AO19" s="299"/>
      <c r="AP19" s="299"/>
      <c r="AQ19" s="213" t="s">
        <v>91</v>
      </c>
      <c r="AR19" s="213" t="s">
        <v>92</v>
      </c>
      <c r="AS19" s="209" t="s">
        <v>230</v>
      </c>
      <c r="AT19" s="209" t="s">
        <v>187</v>
      </c>
      <c r="AU19" s="209" t="s">
        <v>231</v>
      </c>
      <c r="AV19" s="217" t="s">
        <v>232</v>
      </c>
      <c r="AW19" s="644">
        <v>44018</v>
      </c>
      <c r="AX19" s="261" t="s">
        <v>233</v>
      </c>
      <c r="AY19" s="645" t="s">
        <v>187</v>
      </c>
      <c r="AZ19" s="645" t="s">
        <v>231</v>
      </c>
      <c r="BA19" s="261" t="s">
        <v>234</v>
      </c>
      <c r="BB19" s="646">
        <v>44126</v>
      </c>
      <c r="BC19" s="261" t="s">
        <v>235</v>
      </c>
      <c r="BD19" s="261" t="s">
        <v>187</v>
      </c>
      <c r="BE19" s="261">
        <v>0</v>
      </c>
      <c r="BF19" s="261"/>
      <c r="BG19" s="644">
        <v>44203</v>
      </c>
      <c r="BH19" s="261" t="s">
        <v>236</v>
      </c>
      <c r="BI19" s="261" t="s">
        <v>187</v>
      </c>
      <c r="BJ19" s="261">
        <v>1</v>
      </c>
      <c r="BK19" s="209"/>
    </row>
    <row r="20" spans="1:63" customFormat="1" ht="68.25" customHeight="1" x14ac:dyDescent="0.3">
      <c r="A20" s="325"/>
      <c r="B20" s="297"/>
      <c r="C20" s="228" t="s">
        <v>237</v>
      </c>
      <c r="D20" s="216" t="s">
        <v>73</v>
      </c>
      <c r="E20" s="216" t="s">
        <v>238</v>
      </c>
      <c r="F20" s="216" t="s">
        <v>239</v>
      </c>
      <c r="G20" s="224"/>
      <c r="H20" s="304"/>
      <c r="I20" s="305"/>
      <c r="J20" s="307"/>
      <c r="K20" s="209"/>
      <c r="L20" s="297"/>
      <c r="M20" s="311"/>
      <c r="N20" s="311"/>
      <c r="O20" s="311"/>
      <c r="P20" s="311"/>
      <c r="Q20" s="311"/>
      <c r="R20" s="295"/>
      <c r="S20" s="209" t="s">
        <v>240</v>
      </c>
      <c r="T20" s="208" t="s">
        <v>84</v>
      </c>
      <c r="U20" s="209">
        <v>15</v>
      </c>
      <c r="V20" s="209">
        <v>15</v>
      </c>
      <c r="W20" s="209">
        <v>15</v>
      </c>
      <c r="X20" s="209">
        <v>15</v>
      </c>
      <c r="Y20" s="209">
        <v>15</v>
      </c>
      <c r="Z20" s="209">
        <v>15</v>
      </c>
      <c r="AA20" s="209">
        <v>10</v>
      </c>
      <c r="AB20" s="212">
        <f t="shared" si="1"/>
        <v>100</v>
      </c>
      <c r="AC20" s="209" t="s">
        <v>85</v>
      </c>
      <c r="AD20" s="209" t="s">
        <v>85</v>
      </c>
      <c r="AE20" s="212">
        <v>100</v>
      </c>
      <c r="AF20" s="311"/>
      <c r="AG20" s="311"/>
      <c r="AH20" s="311"/>
      <c r="AI20" s="311"/>
      <c r="AJ20" s="311"/>
      <c r="AK20" s="311"/>
      <c r="AL20" s="311"/>
      <c r="AM20" s="311"/>
      <c r="AN20" s="295"/>
      <c r="AO20" s="299"/>
      <c r="AP20" s="299"/>
      <c r="AQ20" s="213" t="s">
        <v>91</v>
      </c>
      <c r="AR20" s="213" t="s">
        <v>92</v>
      </c>
      <c r="AS20" s="209" t="s">
        <v>241</v>
      </c>
      <c r="AT20" s="209" t="s">
        <v>187</v>
      </c>
      <c r="AU20" s="209" t="s">
        <v>242</v>
      </c>
      <c r="AV20" s="217" t="s">
        <v>243</v>
      </c>
      <c r="AW20" s="644">
        <v>44018</v>
      </c>
      <c r="AX20" s="261" t="s">
        <v>244</v>
      </c>
      <c r="AY20" s="645" t="s">
        <v>187</v>
      </c>
      <c r="AZ20" s="645" t="s">
        <v>245</v>
      </c>
      <c r="BA20" s="261" t="s">
        <v>246</v>
      </c>
      <c r="BB20" s="646">
        <v>44126</v>
      </c>
      <c r="BC20" s="261" t="s">
        <v>247</v>
      </c>
      <c r="BD20" s="261" t="s">
        <v>187</v>
      </c>
      <c r="BE20" s="261" t="s">
        <v>248</v>
      </c>
      <c r="BF20" s="261"/>
      <c r="BG20" s="644">
        <v>44203</v>
      </c>
      <c r="BH20" s="261" t="s">
        <v>247</v>
      </c>
      <c r="BI20" s="261" t="s">
        <v>187</v>
      </c>
      <c r="BJ20" s="261" t="s">
        <v>248</v>
      </c>
      <c r="BK20" s="209"/>
    </row>
    <row r="21" spans="1:63" customFormat="1" ht="68.25" customHeight="1" x14ac:dyDescent="0.3">
      <c r="A21" s="325"/>
      <c r="B21" s="297"/>
      <c r="C21" s="228" t="s">
        <v>249</v>
      </c>
      <c r="D21" s="216" t="s">
        <v>250</v>
      </c>
      <c r="E21" s="216" t="s">
        <v>160</v>
      </c>
      <c r="F21" s="216" t="s">
        <v>75</v>
      </c>
      <c r="G21" s="224"/>
      <c r="H21" s="304" t="s">
        <v>251</v>
      </c>
      <c r="I21" s="305" t="s">
        <v>252</v>
      </c>
      <c r="J21" s="307" t="s">
        <v>131</v>
      </c>
      <c r="K21" s="209"/>
      <c r="L21" s="297" t="s">
        <v>253</v>
      </c>
      <c r="M21" s="311" t="s">
        <v>80</v>
      </c>
      <c r="N21" s="311">
        <v>3</v>
      </c>
      <c r="O21" s="311" t="s">
        <v>178</v>
      </c>
      <c r="P21" s="311" t="s">
        <v>135</v>
      </c>
      <c r="Q21" s="311">
        <v>4</v>
      </c>
      <c r="R21" s="295" t="str">
        <f>IF(N21+Q21=0," ",IF(OR(AND(N21=1,Q21=1),AND(N21=1,Q21=2),AND(N21=2,Q21=2),AND(N21=2,Q21=1),AND(N21=3,Q21=1)),"Bajo",IF(OR(AND(N21=1,Q21=3),AND(N21=2,Q21=3),AND(N21=3,Q21=2),AND(N21=4,Q21=1)),"Moderado",IF(OR(AND(N21=1,Q21=4),AND(N21=2,Q21=4),AND(N21=3,Q21=3),AND(N21=4,Q21=2),AND(N21=4,Q21=3),AND(N21=5,Q21=1),AND(N21=5,Q21=2)),"Alto",IF(OR(AND(N21=2,Q21=5),AND(N21=3,Q21=5),AND(N21=3,Q21=4),AND(N21=4,Q21=4),AND(N21=4,Q21=5),AND(N21=5,Q21=3),AND(N21=5,Q21=4),AND(N21=1,Q21=5),AND(N21=5,Q21=5)),"Extremo","")))))</f>
        <v>Extremo</v>
      </c>
      <c r="S21" s="209" t="s">
        <v>254</v>
      </c>
      <c r="T21" s="208" t="s">
        <v>84</v>
      </c>
      <c r="U21" s="209">
        <v>15</v>
      </c>
      <c r="V21" s="209">
        <v>15</v>
      </c>
      <c r="W21" s="209">
        <v>15</v>
      </c>
      <c r="X21" s="209">
        <v>15</v>
      </c>
      <c r="Y21" s="209">
        <v>15</v>
      </c>
      <c r="Z21" s="209">
        <v>15</v>
      </c>
      <c r="AA21" s="209">
        <v>10</v>
      </c>
      <c r="AB21" s="212">
        <f t="shared" si="1"/>
        <v>100</v>
      </c>
      <c r="AC21" s="209" t="s">
        <v>85</v>
      </c>
      <c r="AD21" s="209" t="s">
        <v>85</v>
      </c>
      <c r="AE21" s="212">
        <v>100</v>
      </c>
      <c r="AF21" s="311">
        <f>AVERAGE(AE21:AE22)</f>
        <v>75</v>
      </c>
      <c r="AG21" s="311" t="s">
        <v>119</v>
      </c>
      <c r="AH21" s="311" t="s">
        <v>87</v>
      </c>
      <c r="AI21" s="311" t="s">
        <v>88</v>
      </c>
      <c r="AJ21" s="311" t="s">
        <v>133</v>
      </c>
      <c r="AK21" s="311">
        <v>2</v>
      </c>
      <c r="AL21" s="311" t="s">
        <v>135</v>
      </c>
      <c r="AM21" s="311">
        <v>4</v>
      </c>
      <c r="AN21" s="295" t="str">
        <f>IF(AK21+AM21=0," ",IF(OR(AND(AK21=1,AM21=1),AND(AK21=1,AM21=2),AND(AK21=2,AM21=2),AND(AK21=2,AM21=1),AND(AK21=3,AM21=1)),"Bajo",IF(OR(AND(AK21=1,AM21=3),AND(AK21=2,AM21=3),AND(AK21=3,AM21=2),AND(AK21=4,AM21=1)),"Moderado",IF(OR(AND(AK21=1,AM21=4),AND(AK21=2,AM21=4),AND(AK21=3,AM21=3),AND(AK21=4,AM21=2),AND(AK21=4,AM21=3),AND(AK21=5,AM21=1),AND(AK21=5,AM21=2)),"Alto",IF(OR(AND(AK21=2,AM21=5),AND(AK21=1,AM21=5),AND(AK21=3,AM21=5),AND(AK21=3,AM21=4),AND(AK21=4,AM21=4),AND(AK21=4,AM21=5),AND(AK21=5,AM21=3),AND(AK21=5,AM21=4),AND(AK21=5,AM21=5)),"Extremo","")))))</f>
        <v>Alto</v>
      </c>
      <c r="AO21" s="299" t="s">
        <v>255</v>
      </c>
      <c r="AP21" s="299" t="s">
        <v>90</v>
      </c>
      <c r="AQ21" s="213" t="s">
        <v>91</v>
      </c>
      <c r="AR21" s="213" t="s">
        <v>92</v>
      </c>
      <c r="AS21" s="209" t="s">
        <v>256</v>
      </c>
      <c r="AT21" s="209" t="s">
        <v>187</v>
      </c>
      <c r="AU21" s="209" t="s">
        <v>257</v>
      </c>
      <c r="AV21" s="217" t="s">
        <v>258</v>
      </c>
      <c r="AW21" s="644">
        <v>44018</v>
      </c>
      <c r="AX21" s="261" t="s">
        <v>259</v>
      </c>
      <c r="AY21" s="645" t="s">
        <v>260</v>
      </c>
      <c r="AZ21" s="645" t="s">
        <v>261</v>
      </c>
      <c r="BA21" s="261" t="s">
        <v>262</v>
      </c>
      <c r="BB21" s="646">
        <v>44126</v>
      </c>
      <c r="BC21" s="261" t="s">
        <v>263</v>
      </c>
      <c r="BD21" s="261" t="s">
        <v>187</v>
      </c>
      <c r="BE21" s="261" t="s">
        <v>264</v>
      </c>
      <c r="BF21" s="261"/>
      <c r="BG21" s="644">
        <v>44203</v>
      </c>
      <c r="BH21" s="261" t="s">
        <v>263</v>
      </c>
      <c r="BI21" s="261" t="s">
        <v>187</v>
      </c>
      <c r="BJ21" s="261" t="s">
        <v>264</v>
      </c>
      <c r="BK21" s="209"/>
    </row>
    <row r="22" spans="1:63" customFormat="1" ht="80.25" customHeight="1" x14ac:dyDescent="0.3">
      <c r="A22" s="325"/>
      <c r="B22" s="297"/>
      <c r="C22" s="228" t="s">
        <v>265</v>
      </c>
      <c r="D22" s="216" t="s">
        <v>73</v>
      </c>
      <c r="E22" s="216" t="s">
        <v>101</v>
      </c>
      <c r="F22" s="216" t="s">
        <v>116</v>
      </c>
      <c r="G22" s="209" t="s">
        <v>266</v>
      </c>
      <c r="H22" s="304"/>
      <c r="I22" s="305"/>
      <c r="J22" s="307"/>
      <c r="K22" s="209"/>
      <c r="L22" s="297"/>
      <c r="M22" s="311"/>
      <c r="N22" s="311"/>
      <c r="O22" s="311"/>
      <c r="P22" s="311"/>
      <c r="Q22" s="311"/>
      <c r="R22" s="295"/>
      <c r="S22" s="209" t="s">
        <v>267</v>
      </c>
      <c r="T22" s="208" t="s">
        <v>118</v>
      </c>
      <c r="U22" s="209">
        <v>15</v>
      </c>
      <c r="V22" s="209">
        <v>15</v>
      </c>
      <c r="W22" s="209">
        <v>15</v>
      </c>
      <c r="X22" s="209">
        <v>10</v>
      </c>
      <c r="Y22" s="209">
        <v>15</v>
      </c>
      <c r="Z22" s="209">
        <v>15</v>
      </c>
      <c r="AA22" s="209">
        <v>5</v>
      </c>
      <c r="AB22" s="212">
        <f t="shared" si="1"/>
        <v>90</v>
      </c>
      <c r="AC22" s="209" t="s">
        <v>119</v>
      </c>
      <c r="AD22" s="209" t="s">
        <v>85</v>
      </c>
      <c r="AE22" s="212">
        <v>50</v>
      </c>
      <c r="AF22" s="311"/>
      <c r="AG22" s="311"/>
      <c r="AH22" s="311"/>
      <c r="AI22" s="311"/>
      <c r="AJ22" s="311"/>
      <c r="AK22" s="311"/>
      <c r="AL22" s="311"/>
      <c r="AM22" s="311"/>
      <c r="AN22" s="295"/>
      <c r="AO22" s="299"/>
      <c r="AP22" s="299"/>
      <c r="AQ22" s="213" t="s">
        <v>91</v>
      </c>
      <c r="AR22" s="213" t="s">
        <v>92</v>
      </c>
      <c r="AS22" s="209" t="s">
        <v>268</v>
      </c>
      <c r="AT22" s="209" t="s">
        <v>187</v>
      </c>
      <c r="AU22" s="209" t="s">
        <v>269</v>
      </c>
      <c r="AV22" s="217" t="s">
        <v>270</v>
      </c>
      <c r="AW22" s="644">
        <v>44018</v>
      </c>
      <c r="AX22" s="261" t="s">
        <v>271</v>
      </c>
      <c r="AY22" s="645" t="s">
        <v>272</v>
      </c>
      <c r="AZ22" s="645" t="s">
        <v>273</v>
      </c>
      <c r="BA22" s="261" t="s">
        <v>274</v>
      </c>
      <c r="BB22" s="646">
        <v>44126</v>
      </c>
      <c r="BC22" s="261" t="s">
        <v>1539</v>
      </c>
      <c r="BD22" s="261" t="s">
        <v>187</v>
      </c>
      <c r="BE22" s="261">
        <v>370</v>
      </c>
      <c r="BF22" s="261"/>
      <c r="BG22" s="644">
        <v>44203</v>
      </c>
      <c r="BH22" s="261" t="s">
        <v>1539</v>
      </c>
      <c r="BI22" s="261" t="s">
        <v>187</v>
      </c>
      <c r="BJ22" s="645"/>
      <c r="BK22" s="209"/>
    </row>
    <row r="23" spans="1:63" s="11" customFormat="1" ht="88.5" customHeight="1" x14ac:dyDescent="0.3">
      <c r="A23" s="328" t="s">
        <v>275</v>
      </c>
      <c r="B23" s="298" t="s">
        <v>276</v>
      </c>
      <c r="C23" s="227" t="s">
        <v>277</v>
      </c>
      <c r="D23" s="210" t="s">
        <v>73</v>
      </c>
      <c r="E23" s="210" t="s">
        <v>74</v>
      </c>
      <c r="F23" s="210" t="s">
        <v>75</v>
      </c>
      <c r="G23" s="210"/>
      <c r="H23" s="328" t="s">
        <v>278</v>
      </c>
      <c r="I23" s="298" t="s">
        <v>279</v>
      </c>
      <c r="J23" s="298" t="s">
        <v>176</v>
      </c>
      <c r="K23" s="210"/>
      <c r="L23" s="298" t="s">
        <v>280</v>
      </c>
      <c r="M23" s="296" t="s">
        <v>133</v>
      </c>
      <c r="N23" s="296">
        <v>2</v>
      </c>
      <c r="O23" s="298" t="s">
        <v>281</v>
      </c>
      <c r="P23" s="298" t="s">
        <v>82</v>
      </c>
      <c r="Q23" s="298">
        <v>5</v>
      </c>
      <c r="R23" s="295" t="str">
        <f>IF(N23+Q23=0," ",IF(OR(AND(N23=1,Q23=1),AND(N23=1,Q23=2),AND(N23=2,Q23=2),AND(N23=2,Q23=1),AND(N23=3,Q23=1)),"Bajo",IF(OR(AND(N23=1,Q23=3),AND(N23=2,Q23=3),AND(N23=3,Q23=2),AND(N23=4,Q23=1)),"Moderado",IF(OR(AND(N23=1,Q23=4),AND(N23=2,Q23=4),AND(N23=3,Q23=3),AND(N23=4,Q23=2),AND(N23=4,Q23=3),AND(N23=5,Q23=1),AND(N23=5,Q23=2)),"Alto",IF(OR(AND(N23=2,Q23=5),AND(N23=3,Q23=5),AND(N23=3,Q23=4),AND(N23=4,Q23=4),AND(N23=4,Q23=5),AND(N23=5,Q23=3),AND(N23=5,Q23=4),AND(N23=1,Q23=5),AND(N23=5,Q23=5)),"Extremo","")))))</f>
        <v>Extremo</v>
      </c>
      <c r="S23" s="209" t="s">
        <v>282</v>
      </c>
      <c r="T23" s="208" t="s">
        <v>84</v>
      </c>
      <c r="U23" s="209">
        <v>15</v>
      </c>
      <c r="V23" s="209">
        <v>15</v>
      </c>
      <c r="W23" s="209">
        <v>15</v>
      </c>
      <c r="X23" s="209">
        <v>15</v>
      </c>
      <c r="Y23" s="209">
        <v>15</v>
      </c>
      <c r="Z23" s="209">
        <v>15</v>
      </c>
      <c r="AA23" s="209">
        <v>10</v>
      </c>
      <c r="AB23" s="212">
        <f t="shared" si="1"/>
        <v>100</v>
      </c>
      <c r="AC23" s="209" t="s">
        <v>85</v>
      </c>
      <c r="AD23" s="209" t="s">
        <v>85</v>
      </c>
      <c r="AE23" s="212">
        <v>100</v>
      </c>
      <c r="AF23" s="300">
        <f>AVERAGE(AE23:AE28)</f>
        <v>66.666666666666671</v>
      </c>
      <c r="AG23" s="300" t="s">
        <v>119</v>
      </c>
      <c r="AH23" s="296" t="s">
        <v>87</v>
      </c>
      <c r="AI23" s="296" t="s">
        <v>88</v>
      </c>
      <c r="AJ23" s="296" t="s">
        <v>283</v>
      </c>
      <c r="AK23" s="296">
        <v>1</v>
      </c>
      <c r="AL23" s="296" t="s">
        <v>82</v>
      </c>
      <c r="AM23" s="296">
        <v>5</v>
      </c>
      <c r="AN23" s="295" t="str">
        <f>IF(AK23+AM23=0," ",IF(OR(AND(AK23=1,AM23=1),AND(AK23=1,AM23=2),AND(AK23=2,AM23=2),AND(AK23=2,AM23=1),AND(AK23=3,AM23=1)),"Bajo",IF(OR(AND(AK23=1,AM23=3),AND(AK23=2,AM23=3),AND(AK23=3,AM23=2),AND(AK23=4,AM23=1)),"Moderado",IF(OR(AND(AK23=1,AM23=4),AND(AK23=2,AM23=4),AND(AK23=3,AM23=3),AND(AK23=4,AM23=2),AND(AK23=4,AM23=3),AND(AK23=5,AM23=1),AND(AK23=5,AM23=2)),"Alto",IF(OR(AND(AK23=2,AM23=5),AND(AK23=1,AM23=5),AND(AK23=3,AM23=5),AND(AK23=3,AM23=4),AND(AK23=4,AM23=4),AND(AK23=4,AM23=5),AND(AK23=5,AM23=3),AND(AK23=5,AM23=4),AND(AK23=5,AM23=5)),"Extremo","")))))</f>
        <v>Extremo</v>
      </c>
      <c r="AO23" s="299" t="s">
        <v>284</v>
      </c>
      <c r="AP23" s="299" t="s">
        <v>90</v>
      </c>
      <c r="AQ23" s="4" t="s">
        <v>91</v>
      </c>
      <c r="AR23" s="4" t="s">
        <v>92</v>
      </c>
      <c r="AS23" s="209" t="s">
        <v>285</v>
      </c>
      <c r="AT23" s="209" t="s">
        <v>183</v>
      </c>
      <c r="AU23" s="209" t="s">
        <v>286</v>
      </c>
      <c r="AV23" s="217" t="s">
        <v>287</v>
      </c>
      <c r="AW23" s="644">
        <v>44012</v>
      </c>
      <c r="AX23" s="261"/>
      <c r="AY23" s="645" t="s">
        <v>288</v>
      </c>
      <c r="AZ23" s="261"/>
      <c r="BA23" s="261" t="s">
        <v>1540</v>
      </c>
      <c r="BB23" s="646">
        <v>44126</v>
      </c>
      <c r="BC23" s="261" t="s">
        <v>289</v>
      </c>
      <c r="BD23" s="261" t="s">
        <v>183</v>
      </c>
      <c r="BE23" s="261">
        <v>103</v>
      </c>
      <c r="BF23" s="261"/>
      <c r="BG23" s="644">
        <v>43836</v>
      </c>
      <c r="BH23" s="261" t="s">
        <v>290</v>
      </c>
      <c r="BI23" s="261" t="s">
        <v>183</v>
      </c>
      <c r="BJ23" s="645">
        <v>143</v>
      </c>
      <c r="BK23" s="209"/>
    </row>
    <row r="24" spans="1:63" s="11" customFormat="1" ht="70.5" customHeight="1" x14ac:dyDescent="0.3">
      <c r="A24" s="328"/>
      <c r="B24" s="298"/>
      <c r="C24" s="227" t="s">
        <v>291</v>
      </c>
      <c r="D24" s="210" t="s">
        <v>73</v>
      </c>
      <c r="E24" s="210" t="s">
        <v>101</v>
      </c>
      <c r="F24" s="210" t="s">
        <v>75</v>
      </c>
      <c r="G24" s="210"/>
      <c r="H24" s="328"/>
      <c r="I24" s="298"/>
      <c r="J24" s="298"/>
      <c r="K24" s="210"/>
      <c r="L24" s="298"/>
      <c r="M24" s="296"/>
      <c r="N24" s="296"/>
      <c r="O24" s="298"/>
      <c r="P24" s="298"/>
      <c r="Q24" s="298"/>
      <c r="R24" s="295"/>
      <c r="S24" s="209" t="s">
        <v>292</v>
      </c>
      <c r="T24" s="208" t="s">
        <v>84</v>
      </c>
      <c r="U24" s="209">
        <v>15</v>
      </c>
      <c r="V24" s="209">
        <v>15</v>
      </c>
      <c r="W24" s="209">
        <v>15</v>
      </c>
      <c r="X24" s="209">
        <v>15</v>
      </c>
      <c r="Y24" s="209">
        <v>15</v>
      </c>
      <c r="Z24" s="209">
        <v>15</v>
      </c>
      <c r="AA24" s="209">
        <v>10</v>
      </c>
      <c r="AB24" s="212">
        <f t="shared" si="1"/>
        <v>100</v>
      </c>
      <c r="AC24" s="209" t="s">
        <v>85</v>
      </c>
      <c r="AD24" s="209" t="s">
        <v>85</v>
      </c>
      <c r="AE24" s="212">
        <v>100</v>
      </c>
      <c r="AF24" s="300"/>
      <c r="AG24" s="300"/>
      <c r="AH24" s="296"/>
      <c r="AI24" s="296"/>
      <c r="AJ24" s="296"/>
      <c r="AK24" s="296"/>
      <c r="AL24" s="296"/>
      <c r="AM24" s="296"/>
      <c r="AN24" s="295"/>
      <c r="AO24" s="299"/>
      <c r="AP24" s="299"/>
      <c r="AQ24" s="4" t="s">
        <v>91</v>
      </c>
      <c r="AR24" s="4" t="s">
        <v>92</v>
      </c>
      <c r="AS24" s="209" t="s">
        <v>293</v>
      </c>
      <c r="AT24" s="209" t="s">
        <v>183</v>
      </c>
      <c r="AU24" s="209" t="s">
        <v>294</v>
      </c>
      <c r="AV24" s="217" t="s">
        <v>295</v>
      </c>
      <c r="AW24" s="644">
        <v>44012</v>
      </c>
      <c r="AX24" s="261" t="s">
        <v>296</v>
      </c>
      <c r="AY24" s="645" t="s">
        <v>288</v>
      </c>
      <c r="AZ24" s="261" t="s">
        <v>297</v>
      </c>
      <c r="BA24" s="261" t="s">
        <v>1541</v>
      </c>
      <c r="BB24" s="646">
        <v>44126</v>
      </c>
      <c r="BC24" s="261" t="s">
        <v>298</v>
      </c>
      <c r="BD24" s="261" t="s">
        <v>183</v>
      </c>
      <c r="BE24" s="261">
        <v>9</v>
      </c>
      <c r="BF24" s="261"/>
      <c r="BG24" s="644">
        <v>43836</v>
      </c>
      <c r="BH24" s="261" t="s">
        <v>299</v>
      </c>
      <c r="BI24" s="261" t="s">
        <v>183</v>
      </c>
      <c r="BJ24" s="645">
        <v>12</v>
      </c>
      <c r="BK24" s="209"/>
    </row>
    <row r="25" spans="1:63" s="11" customFormat="1" ht="70.5" customHeight="1" x14ac:dyDescent="0.3">
      <c r="A25" s="328"/>
      <c r="B25" s="298"/>
      <c r="C25" s="330" t="s">
        <v>300</v>
      </c>
      <c r="D25" s="298" t="s">
        <v>73</v>
      </c>
      <c r="E25" s="298" t="s">
        <v>160</v>
      </c>
      <c r="F25" s="298" t="s">
        <v>161</v>
      </c>
      <c r="G25" s="298"/>
      <c r="H25" s="328"/>
      <c r="I25" s="298"/>
      <c r="J25" s="298"/>
      <c r="K25" s="298"/>
      <c r="L25" s="298"/>
      <c r="M25" s="296"/>
      <c r="N25" s="296"/>
      <c r="O25" s="298"/>
      <c r="P25" s="298"/>
      <c r="Q25" s="298"/>
      <c r="R25" s="295"/>
      <c r="S25" s="209" t="s">
        <v>301</v>
      </c>
      <c r="T25" s="208" t="s">
        <v>84</v>
      </c>
      <c r="U25" s="209">
        <v>15</v>
      </c>
      <c r="V25" s="209">
        <v>15</v>
      </c>
      <c r="W25" s="209">
        <v>15</v>
      </c>
      <c r="X25" s="209">
        <v>15</v>
      </c>
      <c r="Y25" s="209">
        <v>15</v>
      </c>
      <c r="Z25" s="209">
        <v>15</v>
      </c>
      <c r="AA25" s="209">
        <v>10</v>
      </c>
      <c r="AB25" s="212">
        <f t="shared" si="1"/>
        <v>100</v>
      </c>
      <c r="AC25" s="209" t="s">
        <v>85</v>
      </c>
      <c r="AD25" s="209" t="s">
        <v>85</v>
      </c>
      <c r="AE25" s="212">
        <v>100</v>
      </c>
      <c r="AF25" s="300"/>
      <c r="AG25" s="300"/>
      <c r="AH25" s="296"/>
      <c r="AI25" s="296"/>
      <c r="AJ25" s="296"/>
      <c r="AK25" s="296"/>
      <c r="AL25" s="296"/>
      <c r="AM25" s="296"/>
      <c r="AN25" s="295"/>
      <c r="AO25" s="299"/>
      <c r="AP25" s="299"/>
      <c r="AQ25" s="4" t="s">
        <v>91</v>
      </c>
      <c r="AR25" s="4" t="s">
        <v>92</v>
      </c>
      <c r="AS25" s="209" t="s">
        <v>302</v>
      </c>
      <c r="AT25" s="209" t="s">
        <v>183</v>
      </c>
      <c r="AU25" s="209" t="s">
        <v>303</v>
      </c>
      <c r="AV25" s="217" t="s">
        <v>303</v>
      </c>
      <c r="AW25" s="644">
        <v>44012</v>
      </c>
      <c r="AX25" s="261" t="s">
        <v>304</v>
      </c>
      <c r="AY25" s="645" t="s">
        <v>288</v>
      </c>
      <c r="AZ25" s="645" t="s">
        <v>305</v>
      </c>
      <c r="BA25" s="261" t="s">
        <v>306</v>
      </c>
      <c r="BB25" s="646">
        <v>44126</v>
      </c>
      <c r="BC25" s="261" t="s">
        <v>307</v>
      </c>
      <c r="BD25" s="261" t="s">
        <v>183</v>
      </c>
      <c r="BE25" s="261">
        <v>2</v>
      </c>
      <c r="BF25" s="261"/>
      <c r="BG25" s="644">
        <v>43836</v>
      </c>
      <c r="BH25" s="261" t="s">
        <v>308</v>
      </c>
      <c r="BI25" s="261" t="s">
        <v>183</v>
      </c>
      <c r="BJ25" s="645">
        <v>5</v>
      </c>
      <c r="BK25" s="209"/>
    </row>
    <row r="26" spans="1:63" s="11" customFormat="1" ht="70.5" customHeight="1" x14ac:dyDescent="0.3">
      <c r="A26" s="328"/>
      <c r="B26" s="298"/>
      <c r="C26" s="330"/>
      <c r="D26" s="298"/>
      <c r="E26" s="298"/>
      <c r="F26" s="298"/>
      <c r="G26" s="298"/>
      <c r="H26" s="328"/>
      <c r="I26" s="298"/>
      <c r="J26" s="298"/>
      <c r="K26" s="298"/>
      <c r="L26" s="298"/>
      <c r="M26" s="296"/>
      <c r="N26" s="296"/>
      <c r="O26" s="298"/>
      <c r="P26" s="298"/>
      <c r="Q26" s="298"/>
      <c r="R26" s="295"/>
      <c r="S26" s="209" t="s">
        <v>309</v>
      </c>
      <c r="T26" s="208" t="s">
        <v>84</v>
      </c>
      <c r="U26" s="209">
        <v>15</v>
      </c>
      <c r="V26" s="209">
        <v>15</v>
      </c>
      <c r="W26" s="209">
        <v>15</v>
      </c>
      <c r="X26" s="209">
        <v>15</v>
      </c>
      <c r="Y26" s="209">
        <v>15</v>
      </c>
      <c r="Z26" s="209">
        <v>15</v>
      </c>
      <c r="AA26" s="209">
        <v>10</v>
      </c>
      <c r="AB26" s="212">
        <f t="shared" si="1"/>
        <v>100</v>
      </c>
      <c r="AC26" s="209" t="s">
        <v>85</v>
      </c>
      <c r="AD26" s="209" t="s">
        <v>85</v>
      </c>
      <c r="AE26" s="212">
        <v>100</v>
      </c>
      <c r="AF26" s="300"/>
      <c r="AG26" s="300"/>
      <c r="AH26" s="296"/>
      <c r="AI26" s="296"/>
      <c r="AJ26" s="296"/>
      <c r="AK26" s="296"/>
      <c r="AL26" s="296"/>
      <c r="AM26" s="296"/>
      <c r="AN26" s="295"/>
      <c r="AO26" s="299"/>
      <c r="AP26" s="299"/>
      <c r="AQ26" s="4" t="s">
        <v>91</v>
      </c>
      <c r="AR26" s="4" t="s">
        <v>92</v>
      </c>
      <c r="AS26" s="209" t="s">
        <v>310</v>
      </c>
      <c r="AT26" s="209" t="s">
        <v>183</v>
      </c>
      <c r="AU26" s="209" t="s">
        <v>311</v>
      </c>
      <c r="AV26" s="217" t="s">
        <v>312</v>
      </c>
      <c r="AW26" s="644">
        <v>44012</v>
      </c>
      <c r="AX26" s="261"/>
      <c r="AY26" s="645" t="s">
        <v>288</v>
      </c>
      <c r="AZ26" s="261"/>
      <c r="BA26" s="261" t="s">
        <v>313</v>
      </c>
      <c r="BB26" s="646">
        <v>44126</v>
      </c>
      <c r="BC26" s="261" t="s">
        <v>314</v>
      </c>
      <c r="BD26" s="261" t="s">
        <v>183</v>
      </c>
      <c r="BE26" s="261">
        <v>0</v>
      </c>
      <c r="BF26" s="261"/>
      <c r="BG26" s="644">
        <v>43836</v>
      </c>
      <c r="BH26" s="261" t="s">
        <v>314</v>
      </c>
      <c r="BI26" s="261" t="s">
        <v>183</v>
      </c>
      <c r="BJ26" s="645">
        <v>0</v>
      </c>
      <c r="BK26" s="209"/>
    </row>
    <row r="27" spans="1:63" s="11" customFormat="1" ht="70.5" customHeight="1" x14ac:dyDescent="0.3">
      <c r="A27" s="328"/>
      <c r="B27" s="298"/>
      <c r="C27" s="227" t="s">
        <v>315</v>
      </c>
      <c r="D27" s="210" t="s">
        <v>73</v>
      </c>
      <c r="E27" s="210" t="s">
        <v>74</v>
      </c>
      <c r="F27" s="210" t="s">
        <v>148</v>
      </c>
      <c r="G27" s="210"/>
      <c r="H27" s="328"/>
      <c r="I27" s="298"/>
      <c r="J27" s="298"/>
      <c r="K27" s="210"/>
      <c r="L27" s="298"/>
      <c r="M27" s="296"/>
      <c r="N27" s="296"/>
      <c r="O27" s="298"/>
      <c r="P27" s="298"/>
      <c r="Q27" s="298"/>
      <c r="R27" s="295"/>
      <c r="S27" s="209" t="s">
        <v>316</v>
      </c>
      <c r="T27" s="208" t="s">
        <v>84</v>
      </c>
      <c r="U27" s="209">
        <v>15</v>
      </c>
      <c r="V27" s="209">
        <v>15</v>
      </c>
      <c r="W27" s="209">
        <v>15</v>
      </c>
      <c r="X27" s="209">
        <v>15</v>
      </c>
      <c r="Y27" s="209">
        <v>15</v>
      </c>
      <c r="Z27" s="209">
        <v>0</v>
      </c>
      <c r="AA27" s="209">
        <v>10</v>
      </c>
      <c r="AB27" s="212">
        <f t="shared" si="1"/>
        <v>85</v>
      </c>
      <c r="AC27" s="209" t="s">
        <v>86</v>
      </c>
      <c r="AD27" s="209" t="s">
        <v>119</v>
      </c>
      <c r="AE27" s="212">
        <v>0</v>
      </c>
      <c r="AF27" s="300"/>
      <c r="AG27" s="300"/>
      <c r="AH27" s="296"/>
      <c r="AI27" s="296"/>
      <c r="AJ27" s="296"/>
      <c r="AK27" s="296"/>
      <c r="AL27" s="296"/>
      <c r="AM27" s="296"/>
      <c r="AN27" s="295"/>
      <c r="AO27" s="299"/>
      <c r="AP27" s="299"/>
      <c r="AQ27" s="4" t="s">
        <v>91</v>
      </c>
      <c r="AR27" s="4" t="s">
        <v>92</v>
      </c>
      <c r="AS27" s="209" t="s">
        <v>317</v>
      </c>
      <c r="AT27" s="209" t="s">
        <v>183</v>
      </c>
      <c r="AU27" s="209" t="s">
        <v>318</v>
      </c>
      <c r="AV27" s="217" t="s">
        <v>319</v>
      </c>
      <c r="AW27" s="644">
        <v>44012</v>
      </c>
      <c r="AX27" s="261" t="s">
        <v>320</v>
      </c>
      <c r="AY27" s="645" t="s">
        <v>288</v>
      </c>
      <c r="AZ27" s="645" t="s">
        <v>297</v>
      </c>
      <c r="BA27" s="261" t="s">
        <v>313</v>
      </c>
      <c r="BB27" s="646">
        <v>44126</v>
      </c>
      <c r="BC27" s="261" t="s">
        <v>321</v>
      </c>
      <c r="BD27" s="261" t="s">
        <v>183</v>
      </c>
      <c r="BE27" s="648">
        <v>0.8</v>
      </c>
      <c r="BF27" s="261"/>
      <c r="BG27" s="644">
        <v>43836</v>
      </c>
      <c r="BH27" s="261" t="s">
        <v>322</v>
      </c>
      <c r="BI27" s="261" t="s">
        <v>183</v>
      </c>
      <c r="BJ27" s="649">
        <v>0.93600000000000005</v>
      </c>
      <c r="BK27" s="209"/>
    </row>
    <row r="28" spans="1:63" s="11" customFormat="1" ht="70.5" customHeight="1" x14ac:dyDescent="0.3">
      <c r="A28" s="328"/>
      <c r="B28" s="298"/>
      <c r="C28" s="227" t="s">
        <v>323</v>
      </c>
      <c r="D28" s="210" t="s">
        <v>73</v>
      </c>
      <c r="E28" s="210" t="s">
        <v>101</v>
      </c>
      <c r="F28" s="210" t="s">
        <v>116</v>
      </c>
      <c r="G28" s="210" t="s">
        <v>324</v>
      </c>
      <c r="H28" s="328"/>
      <c r="I28" s="298"/>
      <c r="J28" s="298"/>
      <c r="K28" s="210"/>
      <c r="L28" s="298"/>
      <c r="M28" s="296"/>
      <c r="N28" s="296"/>
      <c r="O28" s="298"/>
      <c r="P28" s="298"/>
      <c r="Q28" s="298"/>
      <c r="R28" s="295"/>
      <c r="S28" s="209" t="s">
        <v>325</v>
      </c>
      <c r="T28" s="208" t="s">
        <v>84</v>
      </c>
      <c r="U28" s="209">
        <v>15</v>
      </c>
      <c r="V28" s="209">
        <v>15</v>
      </c>
      <c r="W28" s="209">
        <v>15</v>
      </c>
      <c r="X28" s="209">
        <v>15</v>
      </c>
      <c r="Y28" s="209">
        <v>15</v>
      </c>
      <c r="Z28" s="209">
        <v>15</v>
      </c>
      <c r="AA28" s="209">
        <v>10</v>
      </c>
      <c r="AB28" s="212">
        <f t="shared" si="1"/>
        <v>100</v>
      </c>
      <c r="AC28" s="209" t="s">
        <v>86</v>
      </c>
      <c r="AD28" s="209" t="s">
        <v>119</v>
      </c>
      <c r="AE28" s="212">
        <v>0</v>
      </c>
      <c r="AF28" s="300"/>
      <c r="AG28" s="300"/>
      <c r="AH28" s="296"/>
      <c r="AI28" s="296"/>
      <c r="AJ28" s="296"/>
      <c r="AK28" s="296"/>
      <c r="AL28" s="296"/>
      <c r="AM28" s="296"/>
      <c r="AN28" s="295"/>
      <c r="AO28" s="299"/>
      <c r="AP28" s="299"/>
      <c r="AQ28" s="4" t="s">
        <v>91</v>
      </c>
      <c r="AR28" s="4" t="s">
        <v>92</v>
      </c>
      <c r="AS28" s="209" t="s">
        <v>326</v>
      </c>
      <c r="AT28" s="209" t="s">
        <v>183</v>
      </c>
      <c r="AU28" s="209" t="s">
        <v>327</v>
      </c>
      <c r="AV28" s="217" t="s">
        <v>328</v>
      </c>
      <c r="AW28" s="644">
        <v>44012</v>
      </c>
      <c r="AX28" s="261" t="s">
        <v>329</v>
      </c>
      <c r="AY28" s="645" t="s">
        <v>288</v>
      </c>
      <c r="AZ28" s="645" t="s">
        <v>330</v>
      </c>
      <c r="BA28" s="261" t="s">
        <v>331</v>
      </c>
      <c r="BB28" s="646">
        <v>44126</v>
      </c>
      <c r="BC28" s="261" t="s">
        <v>332</v>
      </c>
      <c r="BD28" s="261" t="s">
        <v>183</v>
      </c>
      <c r="BE28" s="261">
        <v>3</v>
      </c>
      <c r="BF28" s="261"/>
      <c r="BG28" s="644">
        <v>43836</v>
      </c>
      <c r="BH28" s="261" t="s">
        <v>333</v>
      </c>
      <c r="BI28" s="261" t="s">
        <v>183</v>
      </c>
      <c r="BJ28" s="645">
        <v>5</v>
      </c>
      <c r="BK28" s="209"/>
    </row>
    <row r="29" spans="1:63" customFormat="1" ht="95.25" customHeight="1" x14ac:dyDescent="0.3">
      <c r="A29" s="325" t="s">
        <v>334</v>
      </c>
      <c r="B29" s="297" t="s">
        <v>335</v>
      </c>
      <c r="C29" s="220" t="s">
        <v>336</v>
      </c>
      <c r="D29" s="224" t="s">
        <v>73</v>
      </c>
      <c r="E29" s="224" t="s">
        <v>101</v>
      </c>
      <c r="F29" s="224" t="s">
        <v>148</v>
      </c>
      <c r="G29" s="224"/>
      <c r="H29" s="304" t="s">
        <v>337</v>
      </c>
      <c r="I29" s="311" t="s">
        <v>338</v>
      </c>
      <c r="J29" s="307" t="s">
        <v>131</v>
      </c>
      <c r="K29" s="209"/>
      <c r="L29" s="297" t="s">
        <v>339</v>
      </c>
      <c r="M29" s="296" t="s">
        <v>133</v>
      </c>
      <c r="N29" s="296">
        <v>2</v>
      </c>
      <c r="O29" s="298" t="s">
        <v>81</v>
      </c>
      <c r="P29" s="298" t="s">
        <v>82</v>
      </c>
      <c r="Q29" s="297">
        <v>5</v>
      </c>
      <c r="R29" s="295" t="str">
        <f>IF(N29+Q29=0," ",IF(OR(AND(N29=1,Q29=1),AND(N29=1,Q29=2),AND(N29=2,Q29=2),AND(N29=2,Q29=1),AND(N29=3,Q29=1)),"Bajo",IF(OR(AND(N29=1,Q29=3),AND(N29=2,Q29=3),AND(N29=3,Q29=2),AND(N29=4,Q29=1)),"Moderado",IF(OR(AND(N29=1,Q29=4),AND(N29=2,Q29=4),AND(N29=3,Q29=3),AND(N29=4,Q29=2),AND(N29=4,Q29=3),AND(N29=5,Q29=1),AND(N29=5,Q29=2)),"Alto",IF(OR(AND(N29=2,Q29=5),AND(N29=3,Q29=5),AND(N29=3,Q29=4),AND(N29=4,Q29=4),AND(N29=4,Q29=5),AND(N29=5,Q29=3),AND(N29=5,Q29=4),AND(N29=1,Q29=5),AND(N29=5,Q29=5)),"Extremo","")))))</f>
        <v>Extremo</v>
      </c>
      <c r="S29" s="210" t="s">
        <v>340</v>
      </c>
      <c r="T29" s="208" t="s">
        <v>84</v>
      </c>
      <c r="U29" s="209">
        <v>15</v>
      </c>
      <c r="V29" s="209">
        <v>15</v>
      </c>
      <c r="W29" s="209">
        <v>15</v>
      </c>
      <c r="X29" s="209">
        <v>15</v>
      </c>
      <c r="Y29" s="209">
        <v>15</v>
      </c>
      <c r="Z29" s="209">
        <v>15</v>
      </c>
      <c r="AA29" s="209">
        <v>10</v>
      </c>
      <c r="AB29" s="212">
        <f t="shared" si="1"/>
        <v>100</v>
      </c>
      <c r="AC29" s="209" t="s">
        <v>85</v>
      </c>
      <c r="AD29" s="209" t="s">
        <v>85</v>
      </c>
      <c r="AE29" s="209">
        <v>100</v>
      </c>
      <c r="AF29" s="300">
        <f>AVERAGE(AE29:AE32)</f>
        <v>50</v>
      </c>
      <c r="AG29" s="300" t="s">
        <v>119</v>
      </c>
      <c r="AH29" s="296" t="s">
        <v>87</v>
      </c>
      <c r="AI29" s="296" t="s">
        <v>88</v>
      </c>
      <c r="AJ29" s="296" t="s">
        <v>283</v>
      </c>
      <c r="AK29" s="296">
        <v>1</v>
      </c>
      <c r="AL29" s="296" t="s">
        <v>82</v>
      </c>
      <c r="AM29" s="296">
        <v>5</v>
      </c>
      <c r="AN29" s="295" t="str">
        <f>IF(AK29+AM29=0," ",IF(OR(AND(AK29=1,AM29=1),AND(AK29=1,AM29=2),AND(AK29=2,AM29=2),AND(AK29=2,AM29=1),AND(AK29=3,AM29=1)),"Bajo",IF(OR(AND(AK29=1,AM29=3),AND(AK29=2,AM29=3),AND(AK29=3,AM29=2),AND(AK29=4,AM29=1)),"Moderado",IF(OR(AND(AK29=1,AM29=4),AND(AK29=2,AM29=4),AND(AK29=3,AM29=3),AND(AK29=4,AM29=2),AND(AK29=4,AM29=3),AND(AK29=5,AM29=1),AND(AK29=5,AM29=2)),"Alto",IF(OR(AND(AK29=2,AM29=5),AND(AK29=1,AM29=5),AND(AK29=3,AM29=5),AND(AK29=3,AM29=4),AND(AK29=4,AM29=4),AND(AK29=4,AM29=5),AND(AK29=5,AM29=3),AND(AK29=5,AM29=4),AND(AK29=5,AM29=5)),"Extremo","")))))</f>
        <v>Extremo</v>
      </c>
      <c r="AO29" s="299" t="s">
        <v>341</v>
      </c>
      <c r="AP29" s="299" t="s">
        <v>90</v>
      </c>
      <c r="AQ29" s="213" t="s">
        <v>91</v>
      </c>
      <c r="AR29" s="213" t="s">
        <v>92</v>
      </c>
      <c r="AS29" s="209" t="s">
        <v>342</v>
      </c>
      <c r="AT29" s="209" t="s">
        <v>187</v>
      </c>
      <c r="AU29" s="209" t="s">
        <v>343</v>
      </c>
      <c r="AV29" s="217" t="s">
        <v>344</v>
      </c>
      <c r="AW29" s="644">
        <v>44012</v>
      </c>
      <c r="AX29" s="261" t="s">
        <v>345</v>
      </c>
      <c r="AY29" s="261" t="s">
        <v>187</v>
      </c>
      <c r="AZ29" s="647" t="s">
        <v>346</v>
      </c>
      <c r="BA29" s="261" t="s">
        <v>1542</v>
      </c>
      <c r="BB29" s="646">
        <v>44126</v>
      </c>
      <c r="BC29" s="261" t="s">
        <v>347</v>
      </c>
      <c r="BD29" s="261" t="s">
        <v>187</v>
      </c>
      <c r="BE29" s="261" t="s">
        <v>348</v>
      </c>
      <c r="BF29" s="261"/>
      <c r="BG29" s="644">
        <v>44200</v>
      </c>
      <c r="BH29" s="261"/>
      <c r="BI29" s="261" t="s">
        <v>187</v>
      </c>
      <c r="BJ29" s="645" t="s">
        <v>349</v>
      </c>
      <c r="BK29" s="209"/>
    </row>
    <row r="30" spans="1:63" customFormat="1" ht="68.25" customHeight="1" x14ac:dyDescent="0.3">
      <c r="A30" s="325"/>
      <c r="B30" s="297"/>
      <c r="C30" s="220" t="s">
        <v>350</v>
      </c>
      <c r="D30" s="224" t="s">
        <v>250</v>
      </c>
      <c r="E30" s="224" t="s">
        <v>160</v>
      </c>
      <c r="F30" s="224" t="s">
        <v>148</v>
      </c>
      <c r="G30" s="224" t="s">
        <v>351</v>
      </c>
      <c r="H30" s="304"/>
      <c r="I30" s="311"/>
      <c r="J30" s="307"/>
      <c r="K30" s="209" t="s">
        <v>352</v>
      </c>
      <c r="L30" s="297"/>
      <c r="M30" s="296"/>
      <c r="N30" s="296"/>
      <c r="O30" s="298"/>
      <c r="P30" s="298"/>
      <c r="Q30" s="297"/>
      <c r="R30" s="295"/>
      <c r="S30" s="210" t="s">
        <v>353</v>
      </c>
      <c r="T30" s="208" t="s">
        <v>84</v>
      </c>
      <c r="U30" s="209">
        <v>15</v>
      </c>
      <c r="V30" s="209">
        <v>15</v>
      </c>
      <c r="W30" s="209">
        <v>15</v>
      </c>
      <c r="X30" s="209">
        <v>15</v>
      </c>
      <c r="Y30" s="209">
        <v>15</v>
      </c>
      <c r="Z30" s="209">
        <v>15</v>
      </c>
      <c r="AA30" s="209">
        <v>10</v>
      </c>
      <c r="AB30" s="212">
        <f t="shared" si="1"/>
        <v>100</v>
      </c>
      <c r="AC30" s="209" t="s">
        <v>85</v>
      </c>
      <c r="AD30" s="219" t="s">
        <v>119</v>
      </c>
      <c r="AE30" s="209">
        <v>50</v>
      </c>
      <c r="AF30" s="300"/>
      <c r="AG30" s="300"/>
      <c r="AH30" s="296"/>
      <c r="AI30" s="296"/>
      <c r="AJ30" s="296"/>
      <c r="AK30" s="296"/>
      <c r="AL30" s="296"/>
      <c r="AM30" s="296"/>
      <c r="AN30" s="295"/>
      <c r="AO30" s="299"/>
      <c r="AP30" s="299"/>
      <c r="AQ30" s="213" t="s">
        <v>91</v>
      </c>
      <c r="AR30" s="213" t="s">
        <v>92</v>
      </c>
      <c r="AS30" s="209" t="s">
        <v>354</v>
      </c>
      <c r="AT30" s="209" t="s">
        <v>187</v>
      </c>
      <c r="AU30" s="209" t="s">
        <v>355</v>
      </c>
      <c r="AV30" s="217" t="s">
        <v>356</v>
      </c>
      <c r="AW30" s="644">
        <v>44012</v>
      </c>
      <c r="AX30" s="261" t="s">
        <v>357</v>
      </c>
      <c r="AY30" s="261" t="s">
        <v>187</v>
      </c>
      <c r="AZ30" s="645">
        <v>0</v>
      </c>
      <c r="BA30" s="261" t="s">
        <v>1543</v>
      </c>
      <c r="BB30" s="646">
        <v>44126</v>
      </c>
      <c r="BC30" s="261" t="s">
        <v>358</v>
      </c>
      <c r="BD30" s="261" t="s">
        <v>187</v>
      </c>
      <c r="BE30" s="261"/>
      <c r="BF30" s="261"/>
      <c r="BG30" s="644">
        <v>44201</v>
      </c>
      <c r="BH30" s="261"/>
      <c r="BI30" s="261" t="s">
        <v>187</v>
      </c>
      <c r="BJ30" s="645" t="s">
        <v>349</v>
      </c>
      <c r="BK30" s="209"/>
    </row>
    <row r="31" spans="1:63" customFormat="1" ht="68.25" customHeight="1" x14ac:dyDescent="0.3">
      <c r="A31" s="325"/>
      <c r="B31" s="297"/>
      <c r="C31" s="220" t="s">
        <v>359</v>
      </c>
      <c r="D31" s="224" t="s">
        <v>73</v>
      </c>
      <c r="E31" s="224" t="s">
        <v>74</v>
      </c>
      <c r="F31" s="224" t="s">
        <v>75</v>
      </c>
      <c r="G31" s="224"/>
      <c r="H31" s="304"/>
      <c r="I31" s="311"/>
      <c r="J31" s="307"/>
      <c r="K31" s="209"/>
      <c r="L31" s="297"/>
      <c r="M31" s="296"/>
      <c r="N31" s="296"/>
      <c r="O31" s="298"/>
      <c r="P31" s="298"/>
      <c r="Q31" s="297"/>
      <c r="R31" s="295"/>
      <c r="S31" s="210" t="s">
        <v>136</v>
      </c>
      <c r="T31" s="208" t="s">
        <v>84</v>
      </c>
      <c r="U31" s="209">
        <v>15</v>
      </c>
      <c r="V31" s="209">
        <v>15</v>
      </c>
      <c r="W31" s="209">
        <v>15</v>
      </c>
      <c r="X31" s="209">
        <v>15</v>
      </c>
      <c r="Y31" s="209">
        <v>15</v>
      </c>
      <c r="Z31" s="209">
        <v>0</v>
      </c>
      <c r="AA31" s="209">
        <v>10</v>
      </c>
      <c r="AB31" s="212">
        <f t="shared" si="1"/>
        <v>85</v>
      </c>
      <c r="AC31" s="209" t="s">
        <v>86</v>
      </c>
      <c r="AD31" s="209" t="s">
        <v>85</v>
      </c>
      <c r="AE31" s="209">
        <v>0</v>
      </c>
      <c r="AF31" s="300"/>
      <c r="AG31" s="300"/>
      <c r="AH31" s="296"/>
      <c r="AI31" s="296"/>
      <c r="AJ31" s="296"/>
      <c r="AK31" s="296"/>
      <c r="AL31" s="296"/>
      <c r="AM31" s="296"/>
      <c r="AN31" s="295"/>
      <c r="AO31" s="299"/>
      <c r="AP31" s="299"/>
      <c r="AQ31" s="213" t="s">
        <v>91</v>
      </c>
      <c r="AR31" s="213" t="s">
        <v>92</v>
      </c>
      <c r="AS31" s="218" t="s">
        <v>360</v>
      </c>
      <c r="AT31" s="209" t="s">
        <v>187</v>
      </c>
      <c r="AU31" s="209" t="s">
        <v>355</v>
      </c>
      <c r="AV31" s="217" t="s">
        <v>361</v>
      </c>
      <c r="AW31" s="644">
        <v>44012</v>
      </c>
      <c r="AX31" s="261" t="s">
        <v>362</v>
      </c>
      <c r="AY31" s="261" t="s">
        <v>187</v>
      </c>
      <c r="AZ31" s="645" t="s">
        <v>363</v>
      </c>
      <c r="BA31" s="261" t="s">
        <v>1544</v>
      </c>
      <c r="BB31" s="646">
        <v>44126</v>
      </c>
      <c r="BC31" s="261" t="s">
        <v>358</v>
      </c>
      <c r="BD31" s="261" t="s">
        <v>187</v>
      </c>
      <c r="BE31" s="261"/>
      <c r="BF31" s="261"/>
      <c r="BG31" s="644">
        <v>44202</v>
      </c>
      <c r="BH31" s="261"/>
      <c r="BI31" s="261" t="s">
        <v>187</v>
      </c>
      <c r="BJ31" s="645" t="s">
        <v>349</v>
      </c>
      <c r="BK31" s="209"/>
    </row>
    <row r="32" spans="1:63" customFormat="1" ht="81.75" customHeight="1" x14ac:dyDescent="0.3">
      <c r="A32" s="325"/>
      <c r="B32" s="297"/>
      <c r="C32" s="220" t="s">
        <v>364</v>
      </c>
      <c r="D32" s="224" t="s">
        <v>73</v>
      </c>
      <c r="E32" s="224" t="s">
        <v>101</v>
      </c>
      <c r="F32" s="224" t="s">
        <v>148</v>
      </c>
      <c r="G32" s="224"/>
      <c r="H32" s="304"/>
      <c r="I32" s="311"/>
      <c r="J32" s="307"/>
      <c r="K32" s="209"/>
      <c r="L32" s="297"/>
      <c r="M32" s="296"/>
      <c r="N32" s="296"/>
      <c r="O32" s="298"/>
      <c r="P32" s="298"/>
      <c r="Q32" s="297"/>
      <c r="R32" s="295"/>
      <c r="S32" s="210" t="s">
        <v>365</v>
      </c>
      <c r="T32" s="208" t="s">
        <v>84</v>
      </c>
      <c r="U32" s="209">
        <v>15</v>
      </c>
      <c r="V32" s="209">
        <v>15</v>
      </c>
      <c r="W32" s="209">
        <v>15</v>
      </c>
      <c r="X32" s="209">
        <v>15</v>
      </c>
      <c r="Y32" s="209">
        <v>15</v>
      </c>
      <c r="Z32" s="209">
        <v>15</v>
      </c>
      <c r="AA32" s="209">
        <v>10</v>
      </c>
      <c r="AB32" s="212">
        <f t="shared" si="1"/>
        <v>100</v>
      </c>
      <c r="AC32" s="209" t="s">
        <v>85</v>
      </c>
      <c r="AD32" s="219" t="s">
        <v>119</v>
      </c>
      <c r="AE32" s="209">
        <v>50</v>
      </c>
      <c r="AF32" s="300"/>
      <c r="AG32" s="300"/>
      <c r="AH32" s="296"/>
      <c r="AI32" s="296"/>
      <c r="AJ32" s="296"/>
      <c r="AK32" s="296"/>
      <c r="AL32" s="296"/>
      <c r="AM32" s="296"/>
      <c r="AN32" s="295"/>
      <c r="AO32" s="299"/>
      <c r="AP32" s="299"/>
      <c r="AQ32" s="213" t="s">
        <v>91</v>
      </c>
      <c r="AR32" s="213" t="s">
        <v>92</v>
      </c>
      <c r="AS32" s="209" t="s">
        <v>366</v>
      </c>
      <c r="AT32" s="209" t="s">
        <v>187</v>
      </c>
      <c r="AU32" s="209" t="s">
        <v>367</v>
      </c>
      <c r="AV32" s="217" t="s">
        <v>368</v>
      </c>
      <c r="AW32" s="644">
        <v>44012</v>
      </c>
      <c r="AX32" s="261" t="s">
        <v>369</v>
      </c>
      <c r="AY32" s="261" t="s">
        <v>187</v>
      </c>
      <c r="AZ32" s="645" t="s">
        <v>370</v>
      </c>
      <c r="BA32" s="261" t="s">
        <v>1545</v>
      </c>
      <c r="BB32" s="646">
        <v>44126</v>
      </c>
      <c r="BC32" s="261" t="s">
        <v>371</v>
      </c>
      <c r="BD32" s="261" t="s">
        <v>187</v>
      </c>
      <c r="BE32" s="261">
        <v>3</v>
      </c>
      <c r="BF32" s="261"/>
      <c r="BG32" s="644">
        <v>44203</v>
      </c>
      <c r="BH32" s="261"/>
      <c r="BI32" s="261" t="s">
        <v>187</v>
      </c>
      <c r="BJ32" s="645" t="s">
        <v>349</v>
      </c>
      <c r="BK32" s="209"/>
    </row>
    <row r="33" spans="1:63" customFormat="1" ht="68.25" customHeight="1" x14ac:dyDescent="0.3">
      <c r="A33" s="320" t="s">
        <v>372</v>
      </c>
      <c r="B33" s="337" t="s">
        <v>373</v>
      </c>
      <c r="C33" s="228" t="s">
        <v>374</v>
      </c>
      <c r="D33" s="216" t="s">
        <v>73</v>
      </c>
      <c r="E33" s="216" t="s">
        <v>101</v>
      </c>
      <c r="F33" s="216" t="s">
        <v>116</v>
      </c>
      <c r="G33" s="216"/>
      <c r="H33" s="322" t="s">
        <v>375</v>
      </c>
      <c r="I33" s="305" t="s">
        <v>376</v>
      </c>
      <c r="J33" s="307" t="s">
        <v>377</v>
      </c>
      <c r="K33" s="210"/>
      <c r="L33" s="298" t="s">
        <v>378</v>
      </c>
      <c r="M33" s="296" t="s">
        <v>80</v>
      </c>
      <c r="N33" s="296">
        <v>3</v>
      </c>
      <c r="O33" s="298" t="s">
        <v>81</v>
      </c>
      <c r="P33" s="298">
        <v>5</v>
      </c>
      <c r="Q33" s="298">
        <v>5</v>
      </c>
      <c r="R33" s="295" t="str">
        <f>IF(N33+Q33=0," ",IF(OR(AND(N33=1,Q33=1),AND(N33=1,Q33=2),AND(N33=2,Q33=2),AND(N33=2,Q33=1),AND(N33=3,Q33=1)),"Bajo",IF(OR(AND(N33=1,Q33=3),AND(N33=2,Q33=3),AND(N33=3,Q33=2),AND(N33=4,Q33=1)),"Moderado",IF(OR(AND(N33=1,Q33=4),AND(N33=2,Q33=4),AND(N33=3,Q33=3),AND(N33=4,Q33=2),AND(N33=4,Q33=3),AND(N33=5,Q33=1),AND(N33=5,Q33=2)),"Alto",IF(OR(AND(N33=2,Q33=5),AND(N33=3,Q33=5),AND(N33=3,Q33=4),AND(N33=4,Q33=4),AND(N33=4,Q33=5),AND(N33=5,Q33=3),AND(N33=5,Q33=4),AND(N33=1,Q33=5),AND(N33=5,Q33=5)),"Extremo","")))))</f>
        <v>Extremo</v>
      </c>
      <c r="S33" s="210" t="s">
        <v>379</v>
      </c>
      <c r="T33" s="208" t="s">
        <v>84</v>
      </c>
      <c r="U33" s="210">
        <v>15</v>
      </c>
      <c r="V33" s="210">
        <v>15</v>
      </c>
      <c r="W33" s="210">
        <v>15</v>
      </c>
      <c r="X33" s="210">
        <v>15</v>
      </c>
      <c r="Y33" s="210">
        <v>15</v>
      </c>
      <c r="Z33" s="210">
        <v>0</v>
      </c>
      <c r="AA33" s="210">
        <v>10</v>
      </c>
      <c r="AB33" s="215">
        <f t="shared" si="1"/>
        <v>85</v>
      </c>
      <c r="AC33" s="210" t="s">
        <v>86</v>
      </c>
      <c r="AD33" s="210" t="s">
        <v>85</v>
      </c>
      <c r="AE33" s="210">
        <v>0</v>
      </c>
      <c r="AF33" s="319">
        <f>AVERAGE(AE33:AE39)</f>
        <v>66.666666666666671</v>
      </c>
      <c r="AG33" s="305" t="s">
        <v>119</v>
      </c>
      <c r="AH33" s="296" t="s">
        <v>87</v>
      </c>
      <c r="AI33" s="296" t="s">
        <v>87</v>
      </c>
      <c r="AJ33" s="296" t="s">
        <v>133</v>
      </c>
      <c r="AK33" s="296">
        <v>2</v>
      </c>
      <c r="AL33" s="296" t="s">
        <v>135</v>
      </c>
      <c r="AM33" s="296">
        <v>4</v>
      </c>
      <c r="AN33" s="295" t="str">
        <f>IF(AK33+AM33=0," ",IF(OR(AND(AK33=1,AM33=1),AND(AK33=1,AM33=2),AND(AK33=2,AM33=2),AND(AK33=2,AM33=1),AND(AK33=3,AM33=1)),"Bajo",IF(OR(AND(AK33=1,AM33=3),AND(AK33=2,AM33=3),AND(AK33=3,AM33=2),AND(AK33=4,AM33=1)),"Moderado",IF(OR(AND(AK33=1,AM33=4),AND(AK33=2,AM33=4),AND(AK33=3,AM33=3),AND(AK33=4,AM33=2),AND(AK33=4,AM33=3),AND(AK33=5,AM33=1),AND(AK33=5,AM33=2)),"Alto",IF(OR(AND(AK33=2,AM33=5),AND(AK33=1,AM33=5),AND(AK33=3,AM33=5),AND(AK33=3,AM33=4),AND(AK33=4,AM33=4),AND(AK33=4,AM33=5),AND(AK33=5,AM33=3),AND(AK33=5,AM33=4),AND(AK33=5,AM33=5)),"Extremo","")))))</f>
        <v>Alto</v>
      </c>
      <c r="AO33" s="299" t="s">
        <v>380</v>
      </c>
      <c r="AP33" s="299" t="s">
        <v>90</v>
      </c>
      <c r="AQ33" s="213" t="s">
        <v>91</v>
      </c>
      <c r="AR33" s="213" t="s">
        <v>92</v>
      </c>
      <c r="AS33" s="210" t="s">
        <v>381</v>
      </c>
      <c r="AT33" s="210" t="s">
        <v>382</v>
      </c>
      <c r="AU33" s="210" t="s">
        <v>383</v>
      </c>
      <c r="AV33" s="210" t="s">
        <v>384</v>
      </c>
      <c r="AW33" s="644">
        <v>44018</v>
      </c>
      <c r="AX33" s="261" t="s">
        <v>385</v>
      </c>
      <c r="AY33" s="645" t="s">
        <v>386</v>
      </c>
      <c r="AZ33" s="645">
        <v>1</v>
      </c>
      <c r="BA33" s="329" t="s">
        <v>387</v>
      </c>
      <c r="BB33" s="646">
        <v>44127</v>
      </c>
      <c r="BC33" s="261" t="s">
        <v>388</v>
      </c>
      <c r="BD33" s="645" t="s">
        <v>386</v>
      </c>
      <c r="BE33" s="261">
        <v>1</v>
      </c>
      <c r="BF33" s="261"/>
      <c r="BG33" s="644">
        <v>44203</v>
      </c>
      <c r="BH33" s="261" t="s">
        <v>389</v>
      </c>
      <c r="BI33" s="645" t="s">
        <v>386</v>
      </c>
      <c r="BJ33" s="645"/>
      <c r="BK33" s="210"/>
    </row>
    <row r="34" spans="1:63" customFormat="1" ht="105.75" customHeight="1" x14ac:dyDescent="0.3">
      <c r="A34" s="320"/>
      <c r="B34" s="337"/>
      <c r="C34" s="333" t="s">
        <v>390</v>
      </c>
      <c r="D34" s="307" t="s">
        <v>73</v>
      </c>
      <c r="E34" s="307" t="s">
        <v>101</v>
      </c>
      <c r="F34" s="307" t="s">
        <v>116</v>
      </c>
      <c r="G34" s="307"/>
      <c r="H34" s="322"/>
      <c r="I34" s="305"/>
      <c r="J34" s="307"/>
      <c r="K34" s="298"/>
      <c r="L34" s="298"/>
      <c r="M34" s="296"/>
      <c r="N34" s="296"/>
      <c r="O34" s="298"/>
      <c r="P34" s="298"/>
      <c r="Q34" s="298"/>
      <c r="R34" s="295"/>
      <c r="S34" s="298" t="s">
        <v>391</v>
      </c>
      <c r="T34" s="296" t="s">
        <v>84</v>
      </c>
      <c r="U34" s="298">
        <v>15</v>
      </c>
      <c r="V34" s="298">
        <v>15</v>
      </c>
      <c r="W34" s="298">
        <v>15</v>
      </c>
      <c r="X34" s="298">
        <v>15</v>
      </c>
      <c r="Y34" s="298">
        <v>15</v>
      </c>
      <c r="Z34" s="298">
        <v>15</v>
      </c>
      <c r="AA34" s="298">
        <v>10</v>
      </c>
      <c r="AB34" s="305">
        <f t="shared" si="1"/>
        <v>100</v>
      </c>
      <c r="AC34" s="298" t="s">
        <v>85</v>
      </c>
      <c r="AD34" s="298" t="s">
        <v>85</v>
      </c>
      <c r="AE34" s="298">
        <v>100</v>
      </c>
      <c r="AF34" s="319"/>
      <c r="AG34" s="305"/>
      <c r="AH34" s="296"/>
      <c r="AI34" s="296"/>
      <c r="AJ34" s="296"/>
      <c r="AK34" s="296"/>
      <c r="AL34" s="296"/>
      <c r="AM34" s="296"/>
      <c r="AN34" s="295"/>
      <c r="AO34" s="299"/>
      <c r="AP34" s="299"/>
      <c r="AQ34" s="213" t="s">
        <v>91</v>
      </c>
      <c r="AR34" s="213" t="s">
        <v>92</v>
      </c>
      <c r="AS34" s="210" t="s">
        <v>392</v>
      </c>
      <c r="AT34" s="210" t="s">
        <v>382</v>
      </c>
      <c r="AU34" s="210" t="s">
        <v>393</v>
      </c>
      <c r="AV34" s="217" t="s">
        <v>394</v>
      </c>
      <c r="AW34" s="644">
        <v>44018</v>
      </c>
      <c r="AX34" s="261" t="s">
        <v>395</v>
      </c>
      <c r="AY34" s="645" t="s">
        <v>386</v>
      </c>
      <c r="AZ34" s="650">
        <v>9</v>
      </c>
      <c r="BA34" s="329"/>
      <c r="BB34" s="646">
        <v>44127</v>
      </c>
      <c r="BC34" s="261" t="s">
        <v>396</v>
      </c>
      <c r="BD34" s="645" t="s">
        <v>386</v>
      </c>
      <c r="BE34" s="650">
        <v>5</v>
      </c>
      <c r="BF34" s="261"/>
      <c r="BG34" s="644">
        <v>44203</v>
      </c>
      <c r="BH34" s="261" t="s">
        <v>397</v>
      </c>
      <c r="BI34" s="645" t="s">
        <v>386</v>
      </c>
      <c r="BJ34" s="645"/>
      <c r="BK34" s="210"/>
    </row>
    <row r="35" spans="1:63" customFormat="1" ht="69.75" customHeight="1" x14ac:dyDescent="0.3">
      <c r="A35" s="320"/>
      <c r="B35" s="337"/>
      <c r="C35" s="333"/>
      <c r="D35" s="307"/>
      <c r="E35" s="307"/>
      <c r="F35" s="307"/>
      <c r="G35" s="307"/>
      <c r="H35" s="322"/>
      <c r="I35" s="305"/>
      <c r="J35" s="307"/>
      <c r="K35" s="298"/>
      <c r="L35" s="298"/>
      <c r="M35" s="296"/>
      <c r="N35" s="296"/>
      <c r="O35" s="298"/>
      <c r="P35" s="298"/>
      <c r="Q35" s="298"/>
      <c r="R35" s="295"/>
      <c r="S35" s="298"/>
      <c r="T35" s="296"/>
      <c r="U35" s="298"/>
      <c r="V35" s="298"/>
      <c r="W35" s="298"/>
      <c r="X35" s="298"/>
      <c r="Y35" s="298"/>
      <c r="Z35" s="298"/>
      <c r="AA35" s="298"/>
      <c r="AB35" s="305"/>
      <c r="AC35" s="298"/>
      <c r="AD35" s="298"/>
      <c r="AE35" s="298"/>
      <c r="AF35" s="319"/>
      <c r="AG35" s="305"/>
      <c r="AH35" s="296"/>
      <c r="AI35" s="296"/>
      <c r="AJ35" s="296"/>
      <c r="AK35" s="296"/>
      <c r="AL35" s="296"/>
      <c r="AM35" s="296"/>
      <c r="AN35" s="295"/>
      <c r="AO35" s="299"/>
      <c r="AP35" s="299"/>
      <c r="AQ35" s="213" t="s">
        <v>91</v>
      </c>
      <c r="AR35" s="213" t="s">
        <v>92</v>
      </c>
      <c r="AS35" s="210" t="s">
        <v>398</v>
      </c>
      <c r="AT35" s="210" t="s">
        <v>382</v>
      </c>
      <c r="AU35" s="210" t="s">
        <v>399</v>
      </c>
      <c r="AV35" s="217" t="s">
        <v>400</v>
      </c>
      <c r="AW35" s="644">
        <v>44018</v>
      </c>
      <c r="AX35" s="261" t="s">
        <v>401</v>
      </c>
      <c r="AY35" s="645" t="s">
        <v>386</v>
      </c>
      <c r="AZ35" s="647">
        <v>0.6</v>
      </c>
      <c r="BA35" s="261" t="s">
        <v>402</v>
      </c>
      <c r="BB35" s="646">
        <v>44127</v>
      </c>
      <c r="BC35" s="261" t="s">
        <v>403</v>
      </c>
      <c r="BD35" s="645" t="s">
        <v>386</v>
      </c>
      <c r="BE35" s="647">
        <v>0.9</v>
      </c>
      <c r="BF35" s="261"/>
      <c r="BG35" s="644">
        <v>44203</v>
      </c>
      <c r="BH35" s="261" t="s">
        <v>404</v>
      </c>
      <c r="BI35" s="645" t="s">
        <v>405</v>
      </c>
      <c r="BJ35" s="645"/>
      <c r="BK35" s="210"/>
    </row>
    <row r="36" spans="1:63" customFormat="1" ht="68.25" customHeight="1" x14ac:dyDescent="0.3">
      <c r="A36" s="320"/>
      <c r="B36" s="337"/>
      <c r="C36" s="333"/>
      <c r="D36" s="307"/>
      <c r="E36" s="307"/>
      <c r="F36" s="307"/>
      <c r="G36" s="307"/>
      <c r="H36" s="322"/>
      <c r="I36" s="305"/>
      <c r="J36" s="307"/>
      <c r="K36" s="298"/>
      <c r="L36" s="298"/>
      <c r="M36" s="296"/>
      <c r="N36" s="296"/>
      <c r="O36" s="298"/>
      <c r="P36" s="298"/>
      <c r="Q36" s="298"/>
      <c r="R36" s="295"/>
      <c r="S36" s="210" t="s">
        <v>406</v>
      </c>
      <c r="T36" s="208" t="s">
        <v>84</v>
      </c>
      <c r="U36" s="210">
        <v>15</v>
      </c>
      <c r="V36" s="210">
        <v>15</v>
      </c>
      <c r="W36" s="210">
        <v>15</v>
      </c>
      <c r="X36" s="210">
        <v>15</v>
      </c>
      <c r="Y36" s="210">
        <v>15</v>
      </c>
      <c r="Z36" s="210">
        <v>15</v>
      </c>
      <c r="AA36" s="210">
        <v>10</v>
      </c>
      <c r="AB36" s="215">
        <f t="shared" ref="AB36:AB48" si="2">SUM(U36:AA36)</f>
        <v>100</v>
      </c>
      <c r="AC36" s="210" t="s">
        <v>85</v>
      </c>
      <c r="AD36" s="210" t="s">
        <v>85</v>
      </c>
      <c r="AE36" s="210">
        <v>100</v>
      </c>
      <c r="AF36" s="319"/>
      <c r="AG36" s="305"/>
      <c r="AH36" s="296"/>
      <c r="AI36" s="296"/>
      <c r="AJ36" s="296"/>
      <c r="AK36" s="296"/>
      <c r="AL36" s="296"/>
      <c r="AM36" s="296"/>
      <c r="AN36" s="295"/>
      <c r="AO36" s="299"/>
      <c r="AP36" s="299"/>
      <c r="AQ36" s="213" t="s">
        <v>91</v>
      </c>
      <c r="AR36" s="213" t="s">
        <v>92</v>
      </c>
      <c r="AS36" s="210" t="s">
        <v>407</v>
      </c>
      <c r="AT36" s="210" t="s">
        <v>382</v>
      </c>
      <c r="AU36" s="210" t="s">
        <v>408</v>
      </c>
      <c r="AV36" s="217" t="s">
        <v>409</v>
      </c>
      <c r="AW36" s="644">
        <v>44018</v>
      </c>
      <c r="AX36" s="261" t="s">
        <v>410</v>
      </c>
      <c r="AY36" s="645" t="s">
        <v>386</v>
      </c>
      <c r="AZ36" s="647">
        <v>0.22</v>
      </c>
      <c r="BA36" s="261" t="s">
        <v>411</v>
      </c>
      <c r="BB36" s="646">
        <v>44127</v>
      </c>
      <c r="BC36" s="261" t="s">
        <v>410</v>
      </c>
      <c r="BD36" s="645" t="s">
        <v>386</v>
      </c>
      <c r="BE36" s="647"/>
      <c r="BF36" s="261"/>
      <c r="BG36" s="644">
        <v>44203</v>
      </c>
      <c r="BH36" s="261" t="s">
        <v>412</v>
      </c>
      <c r="BI36" s="645" t="s">
        <v>386</v>
      </c>
      <c r="BJ36" s="645"/>
      <c r="BK36" s="210"/>
    </row>
    <row r="37" spans="1:63" customFormat="1" ht="68.25" customHeight="1" x14ac:dyDescent="0.3">
      <c r="A37" s="320"/>
      <c r="B37" s="337"/>
      <c r="C37" s="228" t="s">
        <v>413</v>
      </c>
      <c r="D37" s="216" t="s">
        <v>73</v>
      </c>
      <c r="E37" s="216" t="s">
        <v>74</v>
      </c>
      <c r="F37" s="216" t="s">
        <v>75</v>
      </c>
      <c r="G37" s="216"/>
      <c r="H37" s="322"/>
      <c r="I37" s="305"/>
      <c r="J37" s="307"/>
      <c r="K37" s="210"/>
      <c r="L37" s="298"/>
      <c r="M37" s="296"/>
      <c r="N37" s="296"/>
      <c r="O37" s="298"/>
      <c r="P37" s="298"/>
      <c r="Q37" s="298"/>
      <c r="R37" s="295"/>
      <c r="S37" s="210" t="s">
        <v>414</v>
      </c>
      <c r="T37" s="208" t="s">
        <v>84</v>
      </c>
      <c r="U37" s="210">
        <v>15</v>
      </c>
      <c r="V37" s="210">
        <v>15</v>
      </c>
      <c r="W37" s="210">
        <v>15</v>
      </c>
      <c r="X37" s="210">
        <v>15</v>
      </c>
      <c r="Y37" s="210">
        <v>15</v>
      </c>
      <c r="Z37" s="210">
        <v>15</v>
      </c>
      <c r="AA37" s="210">
        <v>10</v>
      </c>
      <c r="AB37" s="215">
        <f t="shared" si="2"/>
        <v>100</v>
      </c>
      <c r="AC37" s="210" t="s">
        <v>85</v>
      </c>
      <c r="AD37" s="210" t="s">
        <v>85</v>
      </c>
      <c r="AE37" s="210">
        <v>100</v>
      </c>
      <c r="AF37" s="319"/>
      <c r="AG37" s="305"/>
      <c r="AH37" s="296"/>
      <c r="AI37" s="296"/>
      <c r="AJ37" s="296"/>
      <c r="AK37" s="296"/>
      <c r="AL37" s="296"/>
      <c r="AM37" s="296"/>
      <c r="AN37" s="295"/>
      <c r="AO37" s="299"/>
      <c r="AP37" s="299"/>
      <c r="AQ37" s="213" t="s">
        <v>91</v>
      </c>
      <c r="AR37" s="213" t="s">
        <v>92</v>
      </c>
      <c r="AS37" s="210" t="s">
        <v>415</v>
      </c>
      <c r="AT37" s="210" t="s">
        <v>382</v>
      </c>
      <c r="AU37" s="210" t="s">
        <v>416</v>
      </c>
      <c r="AV37" s="210" t="s">
        <v>417</v>
      </c>
      <c r="AW37" s="644">
        <v>44018</v>
      </c>
      <c r="AX37" s="261" t="s">
        <v>418</v>
      </c>
      <c r="AY37" s="645" t="s">
        <v>386</v>
      </c>
      <c r="AZ37" s="261">
        <v>0</v>
      </c>
      <c r="BA37" s="261" t="s">
        <v>419</v>
      </c>
      <c r="BB37" s="646">
        <v>44127</v>
      </c>
      <c r="BC37" s="261" t="s">
        <v>420</v>
      </c>
      <c r="BD37" s="645" t="s">
        <v>386</v>
      </c>
      <c r="BE37" s="261"/>
      <c r="BF37" s="261"/>
      <c r="BG37" s="644">
        <v>44203</v>
      </c>
      <c r="BH37" s="261"/>
      <c r="BI37" s="645" t="s">
        <v>386</v>
      </c>
      <c r="BJ37" s="645"/>
      <c r="BK37" s="210"/>
    </row>
    <row r="38" spans="1:63" customFormat="1" ht="96.75" customHeight="1" x14ac:dyDescent="0.3">
      <c r="A38" s="320"/>
      <c r="B38" s="337"/>
      <c r="C38" s="228" t="s">
        <v>421</v>
      </c>
      <c r="D38" s="216" t="s">
        <v>73</v>
      </c>
      <c r="E38" s="216" t="s">
        <v>74</v>
      </c>
      <c r="F38" s="216" t="s">
        <v>75</v>
      </c>
      <c r="G38" s="216"/>
      <c r="H38" s="322"/>
      <c r="I38" s="305"/>
      <c r="J38" s="307"/>
      <c r="K38" s="210"/>
      <c r="L38" s="298"/>
      <c r="M38" s="296"/>
      <c r="N38" s="296"/>
      <c r="O38" s="298"/>
      <c r="P38" s="298"/>
      <c r="Q38" s="298"/>
      <c r="R38" s="295"/>
      <c r="S38" s="210" t="s">
        <v>422</v>
      </c>
      <c r="T38" s="208" t="s">
        <v>84</v>
      </c>
      <c r="U38" s="210">
        <v>15</v>
      </c>
      <c r="V38" s="210">
        <v>15</v>
      </c>
      <c r="W38" s="210">
        <v>15</v>
      </c>
      <c r="X38" s="210">
        <v>15</v>
      </c>
      <c r="Y38" s="210">
        <v>15</v>
      </c>
      <c r="Z38" s="210">
        <v>0</v>
      </c>
      <c r="AA38" s="210">
        <v>10</v>
      </c>
      <c r="AB38" s="215">
        <f t="shared" si="2"/>
        <v>85</v>
      </c>
      <c r="AC38" s="210" t="s">
        <v>86</v>
      </c>
      <c r="AD38" s="210" t="s">
        <v>85</v>
      </c>
      <c r="AE38" s="210">
        <v>0</v>
      </c>
      <c r="AF38" s="319"/>
      <c r="AG38" s="305"/>
      <c r="AH38" s="296"/>
      <c r="AI38" s="296"/>
      <c r="AJ38" s="296"/>
      <c r="AK38" s="296"/>
      <c r="AL38" s="296"/>
      <c r="AM38" s="296"/>
      <c r="AN38" s="295"/>
      <c r="AO38" s="299"/>
      <c r="AP38" s="299"/>
      <c r="AQ38" s="213" t="s">
        <v>91</v>
      </c>
      <c r="AR38" s="213" t="s">
        <v>92</v>
      </c>
      <c r="AS38" s="210" t="s">
        <v>423</v>
      </c>
      <c r="AT38" s="210" t="s">
        <v>382</v>
      </c>
      <c r="AU38" s="210" t="s">
        <v>424</v>
      </c>
      <c r="AV38" s="217" t="s">
        <v>356</v>
      </c>
      <c r="AW38" s="644">
        <v>44018</v>
      </c>
      <c r="AX38" s="261" t="s">
        <v>425</v>
      </c>
      <c r="AY38" s="645" t="s">
        <v>386</v>
      </c>
      <c r="AZ38" s="261">
        <v>0</v>
      </c>
      <c r="BA38" s="261" t="s">
        <v>426</v>
      </c>
      <c r="BB38" s="646">
        <v>44127</v>
      </c>
      <c r="BC38" s="261" t="s">
        <v>388</v>
      </c>
      <c r="BD38" s="645" t="s">
        <v>386</v>
      </c>
      <c r="BE38" s="647"/>
      <c r="BF38" s="261"/>
      <c r="BG38" s="644">
        <v>44203</v>
      </c>
      <c r="BH38" s="261" t="s">
        <v>1546</v>
      </c>
      <c r="BI38" s="645" t="s">
        <v>386</v>
      </c>
      <c r="BJ38" s="645">
        <v>1</v>
      </c>
      <c r="BK38" s="210"/>
    </row>
    <row r="39" spans="1:63" customFormat="1" ht="68.25" customHeight="1" x14ac:dyDescent="0.3">
      <c r="A39" s="320"/>
      <c r="B39" s="337"/>
      <c r="C39" s="228" t="s">
        <v>427</v>
      </c>
      <c r="D39" s="216" t="s">
        <v>73</v>
      </c>
      <c r="E39" s="216" t="s">
        <v>160</v>
      </c>
      <c r="F39" s="216" t="s">
        <v>161</v>
      </c>
      <c r="G39" s="210" t="s">
        <v>428</v>
      </c>
      <c r="H39" s="322"/>
      <c r="I39" s="305"/>
      <c r="J39" s="307"/>
      <c r="K39" s="210" t="s">
        <v>429</v>
      </c>
      <c r="L39" s="298"/>
      <c r="M39" s="296"/>
      <c r="N39" s="296"/>
      <c r="O39" s="298"/>
      <c r="P39" s="298"/>
      <c r="Q39" s="298"/>
      <c r="R39" s="295"/>
      <c r="S39" s="210" t="s">
        <v>430</v>
      </c>
      <c r="T39" s="208" t="s">
        <v>84</v>
      </c>
      <c r="U39" s="210">
        <v>15</v>
      </c>
      <c r="V39" s="210">
        <v>15</v>
      </c>
      <c r="W39" s="210">
        <v>15</v>
      </c>
      <c r="X39" s="210">
        <v>15</v>
      </c>
      <c r="Y39" s="210">
        <v>15</v>
      </c>
      <c r="Z39" s="210">
        <v>15</v>
      </c>
      <c r="AA39" s="210">
        <v>10</v>
      </c>
      <c r="AB39" s="215">
        <f t="shared" si="2"/>
        <v>100</v>
      </c>
      <c r="AC39" s="210" t="s">
        <v>85</v>
      </c>
      <c r="AD39" s="210" t="s">
        <v>85</v>
      </c>
      <c r="AE39" s="210">
        <v>100</v>
      </c>
      <c r="AF39" s="319"/>
      <c r="AG39" s="305"/>
      <c r="AH39" s="296"/>
      <c r="AI39" s="296"/>
      <c r="AJ39" s="296"/>
      <c r="AK39" s="296"/>
      <c r="AL39" s="296"/>
      <c r="AM39" s="296"/>
      <c r="AN39" s="295"/>
      <c r="AO39" s="299"/>
      <c r="AP39" s="299"/>
      <c r="AQ39" s="213" t="s">
        <v>91</v>
      </c>
      <c r="AR39" s="213" t="s">
        <v>92</v>
      </c>
      <c r="AS39" s="210" t="s">
        <v>431</v>
      </c>
      <c r="AT39" s="210" t="s">
        <v>382</v>
      </c>
      <c r="AU39" s="210" t="s">
        <v>432</v>
      </c>
      <c r="AV39" s="210" t="s">
        <v>417</v>
      </c>
      <c r="AW39" s="644">
        <v>44018</v>
      </c>
      <c r="AX39" s="261" t="s">
        <v>433</v>
      </c>
      <c r="AY39" s="645" t="s">
        <v>386</v>
      </c>
      <c r="AZ39" s="647">
        <v>0.5</v>
      </c>
      <c r="BA39" s="261" t="s">
        <v>434</v>
      </c>
      <c r="BB39" s="646">
        <v>44127</v>
      </c>
      <c r="BC39" s="261" t="s">
        <v>435</v>
      </c>
      <c r="BD39" s="645" t="s">
        <v>386</v>
      </c>
      <c r="BE39" s="647">
        <v>0.6</v>
      </c>
      <c r="BF39" s="261"/>
      <c r="BG39" s="644">
        <v>44203</v>
      </c>
      <c r="BH39" s="261" t="s">
        <v>436</v>
      </c>
      <c r="BI39" s="645" t="s">
        <v>386</v>
      </c>
      <c r="BJ39" s="645"/>
      <c r="BK39" s="210"/>
    </row>
    <row r="40" spans="1:63" customFormat="1" ht="68.25" customHeight="1" x14ac:dyDescent="0.3">
      <c r="A40" s="325" t="s">
        <v>437</v>
      </c>
      <c r="B40" s="297" t="s">
        <v>438</v>
      </c>
      <c r="C40" s="225" t="s">
        <v>439</v>
      </c>
      <c r="D40" s="209" t="s">
        <v>73</v>
      </c>
      <c r="E40" s="218" t="s">
        <v>101</v>
      </c>
      <c r="F40" s="209" t="s">
        <v>116</v>
      </c>
      <c r="G40" s="209"/>
      <c r="H40" s="325" t="s">
        <v>440</v>
      </c>
      <c r="I40" s="298" t="s">
        <v>441</v>
      </c>
      <c r="J40" s="298" t="s">
        <v>377</v>
      </c>
      <c r="K40" s="209"/>
      <c r="L40" s="297" t="s">
        <v>442</v>
      </c>
      <c r="M40" s="296" t="s">
        <v>443</v>
      </c>
      <c r="N40" s="296">
        <v>4</v>
      </c>
      <c r="O40" s="298" t="s">
        <v>134</v>
      </c>
      <c r="P40" s="298" t="s">
        <v>135</v>
      </c>
      <c r="Q40" s="296">
        <v>4</v>
      </c>
      <c r="R40" s="299" t="str">
        <f>IF(N40+Q40=0," ",IF(OR(AND(N40=1,Q40=1),AND(N40=1,Q40=2),AND(N40=2,Q40=2),AND(N40=2,Q40=1),AND(N40=3,Q40=1)),"Bajo",IF(OR(AND(N40=1,Q40=3),AND(N40=2,Q40=3),AND(N40=3,Q40=2),AND(N40=4,Q40=1)),"Moderado",IF(OR(AND(N40=1,Q40=4),AND(N40=2,Q40=4),AND(N40=3,Q40=3),AND(N40=4,Q40=2),AND(N40=4,Q40=3),AND(N40=5,Q40=1),AND(N40=5,Q40=2)),"Alto",IF(OR(AND(N40=2,Q40=5),AND(N40=3,Q40=5),AND(N40=3,Q40=4),AND(N40=4,Q40=4),AND(N40=4,Q40=5),AND(N40=5,Q40=3),AND(N40=5,Q40=4),AND(N40=1,Q40=5),AND(N40=5,Q40=5)),"Extremo","")))))</f>
        <v>Extremo</v>
      </c>
      <c r="S40" s="209" t="s">
        <v>444</v>
      </c>
      <c r="T40" s="208" t="s">
        <v>84</v>
      </c>
      <c r="U40" s="209">
        <v>15</v>
      </c>
      <c r="V40" s="209">
        <v>15</v>
      </c>
      <c r="W40" s="209">
        <v>15</v>
      </c>
      <c r="X40" s="209">
        <v>15</v>
      </c>
      <c r="Y40" s="209">
        <v>15</v>
      </c>
      <c r="Z40" s="209">
        <v>15</v>
      </c>
      <c r="AA40" s="209">
        <v>10</v>
      </c>
      <c r="AB40" s="219">
        <f t="shared" si="2"/>
        <v>100</v>
      </c>
      <c r="AC40" s="209" t="s">
        <v>85</v>
      </c>
      <c r="AD40" s="209" t="s">
        <v>85</v>
      </c>
      <c r="AE40" s="219">
        <v>100</v>
      </c>
      <c r="AF40" s="326">
        <f>AVERAGE(AE40:AE42)</f>
        <v>100</v>
      </c>
      <c r="AG40" s="326" t="s">
        <v>85</v>
      </c>
      <c r="AH40" s="326" t="s">
        <v>87</v>
      </c>
      <c r="AI40" s="326" t="s">
        <v>88</v>
      </c>
      <c r="AJ40" s="326" t="s">
        <v>133</v>
      </c>
      <c r="AK40" s="326">
        <v>2</v>
      </c>
      <c r="AL40" s="296" t="s">
        <v>180</v>
      </c>
      <c r="AM40" s="326">
        <v>3</v>
      </c>
      <c r="AN40" s="299" t="str">
        <f>IF(AK40+AM40=0," ",IF(OR(AND(AK40=1,AM40=1),AND(AK40=1,AM40=2),AND(AK40=2,AM40=2),AND(AK40=2,AM40=1),AND(AK40=3,AM40=1)),"Bajo",IF(OR(AND(AK40=1,AM40=3),AND(AK40=2,AM40=3),AND(AK40=3,AM40=2),AND(AK40=4,AM40=1)),"Moderado",IF(OR(AND(AK40=1,AM40=4),AND(AK40=2,AM40=4),AND(AK40=3,AM40=3),AND(AK40=4,AM40=2),AND(AK40=4,AM40=3),AND(AK40=5,AM40=1),AND(AK40=5,AM40=2)),"Alto",IF(OR(AND(AK40=2,AM40=5),AND(AK40=1,AM40=5),AND(AK40=3,AM40=5),AND(AK40=3,AM40=4),AND(AK40=4,AM40=4),AND(AK40=4,AM40=5),AND(AK40=5,AM40=3),AND(AK40=5,AM40=4),AND(AK40=5,AM40=5)),"Extremo","")))))</f>
        <v>Moderado</v>
      </c>
      <c r="AO40" s="299" t="s">
        <v>445</v>
      </c>
      <c r="AP40" s="299" t="s">
        <v>90</v>
      </c>
      <c r="AQ40" s="4" t="s">
        <v>91</v>
      </c>
      <c r="AR40" s="4" t="s">
        <v>92</v>
      </c>
      <c r="AS40" s="209" t="s">
        <v>446</v>
      </c>
      <c r="AT40" s="209" t="s">
        <v>447</v>
      </c>
      <c r="AU40" s="209" t="s">
        <v>448</v>
      </c>
      <c r="AV40" s="211" t="s">
        <v>449</v>
      </c>
      <c r="AW40" s="644">
        <v>44012</v>
      </c>
      <c r="AX40" s="261" t="s">
        <v>450</v>
      </c>
      <c r="AY40" s="645" t="s">
        <v>451</v>
      </c>
      <c r="AZ40" s="645">
        <v>2</v>
      </c>
      <c r="BA40" s="261" t="s">
        <v>452</v>
      </c>
      <c r="BB40" s="644">
        <v>44012</v>
      </c>
      <c r="BC40" s="261" t="s">
        <v>453</v>
      </c>
      <c r="BD40" s="645" t="s">
        <v>451</v>
      </c>
      <c r="BE40" s="645">
        <v>1</v>
      </c>
      <c r="BF40" s="261"/>
      <c r="BG40" s="261"/>
      <c r="BH40" s="261" t="s">
        <v>454</v>
      </c>
      <c r="BI40" s="645" t="s">
        <v>451</v>
      </c>
      <c r="BJ40" s="261">
        <v>4</v>
      </c>
      <c r="BK40" s="209"/>
    </row>
    <row r="41" spans="1:63" customFormat="1" ht="68.25" customHeight="1" x14ac:dyDescent="0.3">
      <c r="A41" s="325"/>
      <c r="B41" s="297"/>
      <c r="C41" s="225" t="s">
        <v>455</v>
      </c>
      <c r="D41" s="209" t="s">
        <v>73</v>
      </c>
      <c r="E41" s="218" t="s">
        <v>101</v>
      </c>
      <c r="F41" s="209" t="s">
        <v>116</v>
      </c>
      <c r="G41" s="209"/>
      <c r="H41" s="325"/>
      <c r="I41" s="298"/>
      <c r="J41" s="298"/>
      <c r="K41" s="209"/>
      <c r="L41" s="297"/>
      <c r="M41" s="296"/>
      <c r="N41" s="296"/>
      <c r="O41" s="298"/>
      <c r="P41" s="298"/>
      <c r="Q41" s="296"/>
      <c r="R41" s="299"/>
      <c r="S41" s="210" t="s">
        <v>456</v>
      </c>
      <c r="T41" s="208" t="s">
        <v>84</v>
      </c>
      <c r="U41" s="209">
        <v>15</v>
      </c>
      <c r="V41" s="209">
        <v>15</v>
      </c>
      <c r="W41" s="209">
        <v>15</v>
      </c>
      <c r="X41" s="209">
        <v>15</v>
      </c>
      <c r="Y41" s="209">
        <v>15</v>
      </c>
      <c r="Z41" s="209">
        <v>15</v>
      </c>
      <c r="AA41" s="209">
        <v>10</v>
      </c>
      <c r="AB41" s="219">
        <f t="shared" si="2"/>
        <v>100</v>
      </c>
      <c r="AC41" s="209" t="s">
        <v>85</v>
      </c>
      <c r="AD41" s="209" t="s">
        <v>85</v>
      </c>
      <c r="AE41" s="219">
        <v>100</v>
      </c>
      <c r="AF41" s="326"/>
      <c r="AG41" s="326"/>
      <c r="AH41" s="326"/>
      <c r="AI41" s="326"/>
      <c r="AJ41" s="326"/>
      <c r="AK41" s="326"/>
      <c r="AL41" s="296"/>
      <c r="AM41" s="326"/>
      <c r="AN41" s="299"/>
      <c r="AO41" s="299"/>
      <c r="AP41" s="299"/>
      <c r="AQ41" s="4" t="s">
        <v>143</v>
      </c>
      <c r="AR41" s="4" t="s">
        <v>92</v>
      </c>
      <c r="AS41" s="209" t="s">
        <v>457</v>
      </c>
      <c r="AT41" s="209" t="s">
        <v>451</v>
      </c>
      <c r="AU41" s="209" t="s">
        <v>458</v>
      </c>
      <c r="AV41" s="211" t="s">
        <v>459</v>
      </c>
      <c r="AW41" s="644">
        <v>44012</v>
      </c>
      <c r="AX41" s="261"/>
      <c r="AY41" s="645" t="s">
        <v>451</v>
      </c>
      <c r="AZ41" s="645">
        <v>0</v>
      </c>
      <c r="BA41" s="645"/>
      <c r="BB41" s="644">
        <v>44012</v>
      </c>
      <c r="BC41" s="261" t="s">
        <v>460</v>
      </c>
      <c r="BD41" s="645" t="s">
        <v>451</v>
      </c>
      <c r="BE41" s="645">
        <v>1</v>
      </c>
      <c r="BF41" s="261"/>
      <c r="BG41" s="261"/>
      <c r="BH41" s="261" t="s">
        <v>461</v>
      </c>
      <c r="BI41" s="645" t="s">
        <v>451</v>
      </c>
      <c r="BJ41" s="261">
        <v>2</v>
      </c>
      <c r="BK41" s="209"/>
    </row>
    <row r="42" spans="1:63" customFormat="1" ht="121.5" customHeight="1" x14ac:dyDescent="0.3">
      <c r="A42" s="325"/>
      <c r="B42" s="297"/>
      <c r="C42" s="225" t="s">
        <v>462</v>
      </c>
      <c r="D42" s="209" t="s">
        <v>73</v>
      </c>
      <c r="E42" s="218" t="s">
        <v>101</v>
      </c>
      <c r="F42" s="209" t="s">
        <v>116</v>
      </c>
      <c r="G42" s="209"/>
      <c r="H42" s="325"/>
      <c r="I42" s="298"/>
      <c r="J42" s="298"/>
      <c r="K42" s="209"/>
      <c r="L42" s="297"/>
      <c r="M42" s="296"/>
      <c r="N42" s="296"/>
      <c r="O42" s="298"/>
      <c r="P42" s="298"/>
      <c r="Q42" s="296"/>
      <c r="R42" s="299"/>
      <c r="S42" s="209" t="s">
        <v>463</v>
      </c>
      <c r="T42" s="208" t="s">
        <v>84</v>
      </c>
      <c r="U42" s="209">
        <v>15</v>
      </c>
      <c r="V42" s="209">
        <v>15</v>
      </c>
      <c r="W42" s="209">
        <v>15</v>
      </c>
      <c r="X42" s="209">
        <v>15</v>
      </c>
      <c r="Y42" s="209">
        <v>15</v>
      </c>
      <c r="Z42" s="209">
        <v>15</v>
      </c>
      <c r="AA42" s="209">
        <v>10</v>
      </c>
      <c r="AB42" s="219">
        <f t="shared" si="2"/>
        <v>100</v>
      </c>
      <c r="AC42" s="209" t="s">
        <v>85</v>
      </c>
      <c r="AD42" s="209" t="s">
        <v>85</v>
      </c>
      <c r="AE42" s="219">
        <v>100</v>
      </c>
      <c r="AF42" s="326"/>
      <c r="AG42" s="326"/>
      <c r="AH42" s="326"/>
      <c r="AI42" s="326"/>
      <c r="AJ42" s="326"/>
      <c r="AK42" s="326"/>
      <c r="AL42" s="296"/>
      <c r="AM42" s="326"/>
      <c r="AN42" s="299"/>
      <c r="AO42" s="299"/>
      <c r="AP42" s="299"/>
      <c r="AQ42" s="4" t="s">
        <v>143</v>
      </c>
      <c r="AR42" s="4" t="s">
        <v>92</v>
      </c>
      <c r="AS42" s="209" t="s">
        <v>464</v>
      </c>
      <c r="AT42" s="209" t="s">
        <v>451</v>
      </c>
      <c r="AU42" s="209" t="s">
        <v>465</v>
      </c>
      <c r="AV42" s="211" t="s">
        <v>466</v>
      </c>
      <c r="AW42" s="644">
        <v>44012</v>
      </c>
      <c r="AX42" s="261"/>
      <c r="AY42" s="645" t="s">
        <v>451</v>
      </c>
      <c r="AZ42" s="645">
        <v>0</v>
      </c>
      <c r="BA42" s="645"/>
      <c r="BB42" s="644">
        <v>44012</v>
      </c>
      <c r="BC42" s="261" t="s">
        <v>467</v>
      </c>
      <c r="BD42" s="645" t="s">
        <v>451</v>
      </c>
      <c r="BE42" s="645">
        <v>0</v>
      </c>
      <c r="BF42" s="261"/>
      <c r="BG42" s="261"/>
      <c r="BH42" s="261" t="s">
        <v>468</v>
      </c>
      <c r="BI42" s="645" t="s">
        <v>451</v>
      </c>
      <c r="BJ42" s="261">
        <v>1</v>
      </c>
      <c r="BK42" s="209"/>
    </row>
    <row r="43" spans="1:63" customFormat="1" ht="114" customHeight="1" x14ac:dyDescent="0.3">
      <c r="A43" s="325"/>
      <c r="B43" s="297"/>
      <c r="C43" s="226" t="s">
        <v>469</v>
      </c>
      <c r="D43" s="210" t="s">
        <v>73</v>
      </c>
      <c r="E43" s="215" t="s">
        <v>101</v>
      </c>
      <c r="F43" s="210" t="s">
        <v>116</v>
      </c>
      <c r="G43" s="210"/>
      <c r="H43" s="328" t="s">
        <v>470</v>
      </c>
      <c r="I43" s="298" t="s">
        <v>471</v>
      </c>
      <c r="J43" s="298" t="s">
        <v>377</v>
      </c>
      <c r="K43" s="210"/>
      <c r="L43" s="298" t="s">
        <v>472</v>
      </c>
      <c r="M43" s="296" t="s">
        <v>443</v>
      </c>
      <c r="N43" s="296">
        <v>4</v>
      </c>
      <c r="O43" s="298" t="s">
        <v>134</v>
      </c>
      <c r="P43" s="296" t="s">
        <v>180</v>
      </c>
      <c r="Q43" s="326">
        <v>3</v>
      </c>
      <c r="R43" s="299" t="str">
        <f>IF(N43+Q43=0," ",IF(OR(AND(N43=1,Q43=1),AND(N43=1,Q43=2),AND(N43=2,Q43=2),AND(N43=2,Q43=1),AND(N43=3,Q43=1)),"Bajo",IF(OR(AND(N43=1,Q43=3),AND(N43=2,Q43=3),AND(N43=3,Q43=2),AND(N43=4,Q43=1)),"Moderado",IF(OR(AND(N43=1,Q43=4),AND(N43=2,Q43=4),AND(N43=3,Q43=3),AND(N43=4,Q43=2),AND(N43=4,Q43=3),AND(N43=5,Q43=1),AND(N43=5,Q43=2)),"Alto",IF(OR(AND(N43=2,Q43=5),AND(N43=3,Q43=5),AND(N43=3,Q43=4),AND(N43=4,Q43=4),AND(N43=4,Q43=5),AND(N43=5,Q43=3),AND(N43=5,Q43=4),AND(N43=1,Q43=5),AND(N43=5,Q43=5)),"Extremo","")))))</f>
        <v>Alto</v>
      </c>
      <c r="S43" s="210" t="s">
        <v>473</v>
      </c>
      <c r="T43" s="208" t="s">
        <v>84</v>
      </c>
      <c r="U43" s="209">
        <v>15</v>
      </c>
      <c r="V43" s="209">
        <v>15</v>
      </c>
      <c r="W43" s="209">
        <v>15</v>
      </c>
      <c r="X43" s="209">
        <v>15</v>
      </c>
      <c r="Y43" s="209">
        <v>15</v>
      </c>
      <c r="Z43" s="209">
        <v>0</v>
      </c>
      <c r="AA43" s="210">
        <v>5</v>
      </c>
      <c r="AB43" s="219">
        <f t="shared" si="2"/>
        <v>80</v>
      </c>
      <c r="AC43" s="209" t="s">
        <v>86</v>
      </c>
      <c r="AD43" s="209" t="s">
        <v>85</v>
      </c>
      <c r="AE43" s="219">
        <v>0</v>
      </c>
      <c r="AF43" s="326">
        <f>AVERAGE(AE43:AE47)</f>
        <v>70</v>
      </c>
      <c r="AG43" s="326" t="s">
        <v>119</v>
      </c>
      <c r="AH43" s="326" t="s">
        <v>87</v>
      </c>
      <c r="AI43" s="326" t="s">
        <v>88</v>
      </c>
      <c r="AJ43" s="326" t="s">
        <v>80</v>
      </c>
      <c r="AK43" s="326">
        <v>3</v>
      </c>
      <c r="AL43" s="296" t="s">
        <v>180</v>
      </c>
      <c r="AM43" s="326">
        <v>3</v>
      </c>
      <c r="AN43" s="299" t="str">
        <f>IF(AK43+AM43=0," ",IF(OR(AND(AK43=1,AM43=1),AND(AK43=1,AM43=2),AND(AK43=2,AM43=2),AND(AK43=2,AM43=1),AND(AK43=3,AM43=1)),"Bajo",IF(OR(AND(AK43=1,AM43=3),AND(AK43=2,AM43=3),AND(AK43=3,AM43=2),AND(AK43=4,AM43=1)),"Moderado",IF(OR(AND(AK43=1,AM43=4),AND(AK43=2,AM43=4),AND(AK43=3,AM43=3),AND(AK43=4,AM43=2),AND(AK43=4,AM43=3),AND(AK43=5,AM43=1),AND(AK43=5,AM43=2)),"Alto",IF(OR(AND(AK43=2,AM43=5),AND(AK43=1,AM43=5),AND(AK43=3,AM43=5),AND(AK43=3,AM43=4),AND(AK43=4,AM43=4),AND(AK43=4,AM43=5),AND(AK43=5,AM43=3),AND(AK43=5,AM43=4),AND(AK43=5,AM43=5)),"Extremo","")))))</f>
        <v>Alto</v>
      </c>
      <c r="AO43" s="299" t="s">
        <v>474</v>
      </c>
      <c r="AP43" s="299" t="s">
        <v>90</v>
      </c>
      <c r="AQ43" s="4" t="s">
        <v>143</v>
      </c>
      <c r="AR43" s="4" t="s">
        <v>92</v>
      </c>
      <c r="AS43" s="209" t="s">
        <v>475</v>
      </c>
      <c r="AT43" s="209" t="s">
        <v>476</v>
      </c>
      <c r="AU43" s="209" t="s">
        <v>477</v>
      </c>
      <c r="AV43" s="211" t="s">
        <v>478</v>
      </c>
      <c r="AW43" s="644">
        <v>44012</v>
      </c>
      <c r="AX43" s="261" t="s">
        <v>479</v>
      </c>
      <c r="AY43" s="645" t="s">
        <v>451</v>
      </c>
      <c r="AZ43" s="645">
        <v>6</v>
      </c>
      <c r="BA43" s="645"/>
      <c r="BB43" s="644">
        <v>44012</v>
      </c>
      <c r="BC43" s="261" t="s">
        <v>480</v>
      </c>
      <c r="BD43" s="645" t="s">
        <v>451</v>
      </c>
      <c r="BE43" s="645">
        <v>8</v>
      </c>
      <c r="BF43" s="261"/>
      <c r="BG43" s="261"/>
      <c r="BH43" s="261" t="s">
        <v>480</v>
      </c>
      <c r="BI43" s="645" t="s">
        <v>451</v>
      </c>
      <c r="BJ43" s="261">
        <v>12</v>
      </c>
      <c r="BK43" s="209"/>
    </row>
    <row r="44" spans="1:63" customFormat="1" ht="86.25" customHeight="1" x14ac:dyDescent="0.3">
      <c r="A44" s="325"/>
      <c r="B44" s="297"/>
      <c r="C44" s="329" t="s">
        <v>481</v>
      </c>
      <c r="D44" s="298" t="s">
        <v>73</v>
      </c>
      <c r="E44" s="298" t="s">
        <v>74</v>
      </c>
      <c r="F44" s="298" t="s">
        <v>116</v>
      </c>
      <c r="G44" s="298"/>
      <c r="H44" s="328"/>
      <c r="I44" s="298"/>
      <c r="J44" s="298"/>
      <c r="K44" s="210"/>
      <c r="L44" s="298"/>
      <c r="M44" s="296"/>
      <c r="N44" s="296"/>
      <c r="O44" s="298"/>
      <c r="P44" s="296"/>
      <c r="Q44" s="326"/>
      <c r="R44" s="299"/>
      <c r="S44" s="210" t="s">
        <v>482</v>
      </c>
      <c r="T44" s="208" t="s">
        <v>84</v>
      </c>
      <c r="U44" s="209">
        <v>15</v>
      </c>
      <c r="V44" s="209">
        <v>15</v>
      </c>
      <c r="W44" s="209">
        <v>15</v>
      </c>
      <c r="X44" s="209">
        <v>15</v>
      </c>
      <c r="Y44" s="209">
        <v>15</v>
      </c>
      <c r="Z44" s="209">
        <v>15</v>
      </c>
      <c r="AA44" s="209">
        <v>10</v>
      </c>
      <c r="AB44" s="219">
        <f t="shared" si="2"/>
        <v>100</v>
      </c>
      <c r="AC44" s="209" t="s">
        <v>85</v>
      </c>
      <c r="AD44" s="209" t="s">
        <v>85</v>
      </c>
      <c r="AE44" s="219">
        <v>100</v>
      </c>
      <c r="AF44" s="326"/>
      <c r="AG44" s="326"/>
      <c r="AH44" s="326"/>
      <c r="AI44" s="326"/>
      <c r="AJ44" s="326"/>
      <c r="AK44" s="326"/>
      <c r="AL44" s="296"/>
      <c r="AM44" s="326"/>
      <c r="AN44" s="299"/>
      <c r="AO44" s="299"/>
      <c r="AP44" s="299"/>
      <c r="AQ44" s="4" t="s">
        <v>91</v>
      </c>
      <c r="AR44" s="4" t="s">
        <v>92</v>
      </c>
      <c r="AS44" s="209" t="s">
        <v>483</v>
      </c>
      <c r="AT44" s="209" t="s">
        <v>484</v>
      </c>
      <c r="AU44" s="209" t="s">
        <v>122</v>
      </c>
      <c r="AV44" s="211" t="s">
        <v>485</v>
      </c>
      <c r="AW44" s="644">
        <v>44012</v>
      </c>
      <c r="AX44" s="261" t="s">
        <v>486</v>
      </c>
      <c r="AY44" s="645" t="s">
        <v>451</v>
      </c>
      <c r="AZ44" s="645">
        <v>5</v>
      </c>
      <c r="BA44" s="261" t="s">
        <v>487</v>
      </c>
      <c r="BB44" s="644">
        <v>44018</v>
      </c>
      <c r="BC44" s="261" t="s">
        <v>486</v>
      </c>
      <c r="BD44" s="645" t="s">
        <v>451</v>
      </c>
      <c r="BE44" s="645">
        <v>3</v>
      </c>
      <c r="BF44" s="261"/>
      <c r="BG44" s="261"/>
      <c r="BH44" s="261" t="s">
        <v>486</v>
      </c>
      <c r="BI44" s="645" t="s">
        <v>451</v>
      </c>
      <c r="BJ44" s="261">
        <v>11</v>
      </c>
      <c r="BK44" s="209"/>
    </row>
    <row r="45" spans="1:63" customFormat="1" ht="68.25" customHeight="1" x14ac:dyDescent="0.3">
      <c r="A45" s="325"/>
      <c r="B45" s="297"/>
      <c r="C45" s="329"/>
      <c r="D45" s="298"/>
      <c r="E45" s="298"/>
      <c r="F45" s="298"/>
      <c r="G45" s="298"/>
      <c r="H45" s="328"/>
      <c r="I45" s="298"/>
      <c r="J45" s="298"/>
      <c r="K45" s="210"/>
      <c r="L45" s="298"/>
      <c r="M45" s="296"/>
      <c r="N45" s="296"/>
      <c r="O45" s="298"/>
      <c r="P45" s="296"/>
      <c r="Q45" s="326"/>
      <c r="R45" s="299"/>
      <c r="S45" s="210" t="s">
        <v>488</v>
      </c>
      <c r="T45" s="208" t="s">
        <v>84</v>
      </c>
      <c r="U45" s="209">
        <v>15</v>
      </c>
      <c r="V45" s="209">
        <v>15</v>
      </c>
      <c r="W45" s="209">
        <v>15</v>
      </c>
      <c r="X45" s="209">
        <v>15</v>
      </c>
      <c r="Y45" s="209">
        <v>15</v>
      </c>
      <c r="Z45" s="209">
        <v>15</v>
      </c>
      <c r="AA45" s="209">
        <v>10</v>
      </c>
      <c r="AB45" s="219">
        <f t="shared" si="2"/>
        <v>100</v>
      </c>
      <c r="AC45" s="209" t="s">
        <v>85</v>
      </c>
      <c r="AD45" s="209" t="s">
        <v>85</v>
      </c>
      <c r="AE45" s="219">
        <v>100</v>
      </c>
      <c r="AF45" s="326"/>
      <c r="AG45" s="326"/>
      <c r="AH45" s="326"/>
      <c r="AI45" s="326"/>
      <c r="AJ45" s="326"/>
      <c r="AK45" s="326"/>
      <c r="AL45" s="296"/>
      <c r="AM45" s="326"/>
      <c r="AN45" s="299"/>
      <c r="AO45" s="299"/>
      <c r="AP45" s="299"/>
      <c r="AQ45" s="4" t="s">
        <v>143</v>
      </c>
      <c r="AR45" s="4" t="s">
        <v>92</v>
      </c>
      <c r="AS45" s="210" t="s">
        <v>489</v>
      </c>
      <c r="AT45" s="209" t="s">
        <v>451</v>
      </c>
      <c r="AU45" s="209" t="s">
        <v>490</v>
      </c>
      <c r="AV45" s="211" t="s">
        <v>491</v>
      </c>
      <c r="AW45" s="644">
        <v>44012</v>
      </c>
      <c r="AX45" s="261" t="s">
        <v>1547</v>
      </c>
      <c r="AY45" s="645" t="s">
        <v>451</v>
      </c>
      <c r="AZ45" s="645">
        <v>5</v>
      </c>
      <c r="BA45" s="645"/>
      <c r="BB45" s="644">
        <v>44018</v>
      </c>
      <c r="BC45" s="261"/>
      <c r="BD45" s="645" t="s">
        <v>451</v>
      </c>
      <c r="BE45" s="645"/>
      <c r="BF45" s="261"/>
      <c r="BG45" s="261"/>
      <c r="BH45" s="261" t="s">
        <v>492</v>
      </c>
      <c r="BI45" s="645" t="s">
        <v>451</v>
      </c>
      <c r="BJ45" s="261"/>
      <c r="BK45" s="209"/>
    </row>
    <row r="46" spans="1:63" customFormat="1" ht="68.25" customHeight="1" x14ac:dyDescent="0.3">
      <c r="A46" s="325"/>
      <c r="B46" s="297"/>
      <c r="C46" s="226" t="s">
        <v>493</v>
      </c>
      <c r="D46" s="215" t="s">
        <v>73</v>
      </c>
      <c r="E46" s="215" t="s">
        <v>101</v>
      </c>
      <c r="F46" s="210" t="s">
        <v>116</v>
      </c>
      <c r="G46" s="215"/>
      <c r="H46" s="328"/>
      <c r="I46" s="298"/>
      <c r="J46" s="298"/>
      <c r="K46" s="215"/>
      <c r="L46" s="298"/>
      <c r="M46" s="296"/>
      <c r="N46" s="296"/>
      <c r="O46" s="298"/>
      <c r="P46" s="296"/>
      <c r="Q46" s="326"/>
      <c r="R46" s="299"/>
      <c r="S46" s="215" t="s">
        <v>494</v>
      </c>
      <c r="T46" s="5" t="s">
        <v>84</v>
      </c>
      <c r="U46" s="218">
        <v>15</v>
      </c>
      <c r="V46" s="218">
        <v>15</v>
      </c>
      <c r="W46" s="218">
        <v>15</v>
      </c>
      <c r="X46" s="218">
        <v>15</v>
      </c>
      <c r="Y46" s="218">
        <v>15</v>
      </c>
      <c r="Z46" s="215">
        <v>15</v>
      </c>
      <c r="AA46" s="218">
        <v>10</v>
      </c>
      <c r="AB46" s="212">
        <f t="shared" si="2"/>
        <v>100</v>
      </c>
      <c r="AC46" s="209" t="s">
        <v>85</v>
      </c>
      <c r="AD46" s="218" t="s">
        <v>85</v>
      </c>
      <c r="AE46" s="212">
        <v>100</v>
      </c>
      <c r="AF46" s="326"/>
      <c r="AG46" s="326"/>
      <c r="AH46" s="326"/>
      <c r="AI46" s="326"/>
      <c r="AJ46" s="326"/>
      <c r="AK46" s="326"/>
      <c r="AL46" s="296"/>
      <c r="AM46" s="326"/>
      <c r="AN46" s="299"/>
      <c r="AO46" s="299"/>
      <c r="AP46" s="299"/>
      <c r="AQ46" s="2" t="s">
        <v>91</v>
      </c>
      <c r="AR46" s="2" t="s">
        <v>92</v>
      </c>
      <c r="AS46" s="218" t="s">
        <v>495</v>
      </c>
      <c r="AT46" s="218" t="s">
        <v>451</v>
      </c>
      <c r="AU46" s="218" t="s">
        <v>496</v>
      </c>
      <c r="AV46" s="217" t="s">
        <v>497</v>
      </c>
      <c r="AW46" s="644">
        <v>44012</v>
      </c>
      <c r="AX46" s="261" t="s">
        <v>498</v>
      </c>
      <c r="AY46" s="645" t="s">
        <v>451</v>
      </c>
      <c r="AZ46" s="645">
        <v>2</v>
      </c>
      <c r="BA46" s="261" t="s">
        <v>499</v>
      </c>
      <c r="BB46" s="644">
        <v>44018</v>
      </c>
      <c r="BC46" s="261" t="s">
        <v>500</v>
      </c>
      <c r="BD46" s="645" t="s">
        <v>451</v>
      </c>
      <c r="BE46" s="645">
        <v>3</v>
      </c>
      <c r="BF46" s="261"/>
      <c r="BG46" s="261"/>
      <c r="BH46" s="261" t="s">
        <v>501</v>
      </c>
      <c r="BI46" s="645" t="s">
        <v>451</v>
      </c>
      <c r="BJ46" s="261">
        <v>4</v>
      </c>
      <c r="BK46" s="218"/>
    </row>
    <row r="47" spans="1:63" customFormat="1" ht="96" customHeight="1" x14ac:dyDescent="0.3">
      <c r="A47" s="325"/>
      <c r="B47" s="297"/>
      <c r="C47" s="226" t="s">
        <v>502</v>
      </c>
      <c r="D47" s="210" t="s">
        <v>73</v>
      </c>
      <c r="E47" s="210" t="s">
        <v>160</v>
      </c>
      <c r="F47" s="210" t="s">
        <v>161</v>
      </c>
      <c r="G47" s="210" t="s">
        <v>503</v>
      </c>
      <c r="H47" s="328"/>
      <c r="I47" s="298"/>
      <c r="J47" s="298"/>
      <c r="K47" s="210" t="s">
        <v>429</v>
      </c>
      <c r="L47" s="298"/>
      <c r="M47" s="296"/>
      <c r="N47" s="296"/>
      <c r="O47" s="298"/>
      <c r="P47" s="296"/>
      <c r="Q47" s="326"/>
      <c r="R47" s="299"/>
      <c r="S47" s="210" t="s">
        <v>504</v>
      </c>
      <c r="T47" s="209" t="s">
        <v>118</v>
      </c>
      <c r="U47" s="209">
        <v>15</v>
      </c>
      <c r="V47" s="209">
        <v>15</v>
      </c>
      <c r="W47" s="209">
        <v>15</v>
      </c>
      <c r="X47" s="209">
        <v>10</v>
      </c>
      <c r="Y47" s="209">
        <v>15</v>
      </c>
      <c r="Z47" s="209">
        <v>15</v>
      </c>
      <c r="AA47" s="209">
        <v>10</v>
      </c>
      <c r="AB47" s="219">
        <f t="shared" si="2"/>
        <v>95</v>
      </c>
      <c r="AC47" s="209" t="s">
        <v>119</v>
      </c>
      <c r="AD47" s="209" t="s">
        <v>85</v>
      </c>
      <c r="AE47" s="219">
        <v>50</v>
      </c>
      <c r="AF47" s="326"/>
      <c r="AG47" s="326"/>
      <c r="AH47" s="326"/>
      <c r="AI47" s="326"/>
      <c r="AJ47" s="326"/>
      <c r="AK47" s="326"/>
      <c r="AL47" s="296"/>
      <c r="AM47" s="326"/>
      <c r="AN47" s="299"/>
      <c r="AO47" s="299"/>
      <c r="AP47" s="299"/>
      <c r="AQ47" s="4" t="s">
        <v>91</v>
      </c>
      <c r="AR47" s="4" t="s">
        <v>92</v>
      </c>
      <c r="AS47" s="209" t="s">
        <v>505</v>
      </c>
      <c r="AT47" s="209" t="s">
        <v>451</v>
      </c>
      <c r="AU47" s="209" t="s">
        <v>506</v>
      </c>
      <c r="AV47" s="211" t="s">
        <v>507</v>
      </c>
      <c r="AW47" s="644">
        <v>44012</v>
      </c>
      <c r="AX47" s="261" t="s">
        <v>508</v>
      </c>
      <c r="AY47" s="645" t="s">
        <v>451</v>
      </c>
      <c r="AZ47" s="645">
        <v>6</v>
      </c>
      <c r="BA47" s="261" t="s">
        <v>509</v>
      </c>
      <c r="BB47" s="644">
        <v>44018</v>
      </c>
      <c r="BC47" s="261" t="s">
        <v>510</v>
      </c>
      <c r="BD47" s="645" t="s">
        <v>451</v>
      </c>
      <c r="BE47" s="645">
        <v>7</v>
      </c>
      <c r="BF47" s="261"/>
      <c r="BG47" s="261"/>
      <c r="BH47" s="261" t="s">
        <v>511</v>
      </c>
      <c r="BI47" s="645" t="s">
        <v>451</v>
      </c>
      <c r="BJ47" s="261">
        <v>11</v>
      </c>
      <c r="BK47" s="209"/>
    </row>
    <row r="48" spans="1:63" customFormat="1" ht="80.25" customHeight="1" x14ac:dyDescent="0.3">
      <c r="A48" s="325" t="s">
        <v>512</v>
      </c>
      <c r="B48" s="297" t="s">
        <v>513</v>
      </c>
      <c r="C48" s="327" t="s">
        <v>514</v>
      </c>
      <c r="D48" s="209" t="s">
        <v>73</v>
      </c>
      <c r="E48" s="209" t="s">
        <v>101</v>
      </c>
      <c r="F48" s="209" t="s">
        <v>75</v>
      </c>
      <c r="G48" s="209"/>
      <c r="H48" s="325" t="s">
        <v>515</v>
      </c>
      <c r="I48" s="297" t="s">
        <v>516</v>
      </c>
      <c r="J48" s="298" t="s">
        <v>517</v>
      </c>
      <c r="K48" s="209"/>
      <c r="L48" s="297" t="s">
        <v>518</v>
      </c>
      <c r="M48" s="296" t="s">
        <v>133</v>
      </c>
      <c r="N48" s="296">
        <v>2</v>
      </c>
      <c r="O48" s="298" t="s">
        <v>281</v>
      </c>
      <c r="P48" s="298" t="s">
        <v>82</v>
      </c>
      <c r="Q48" s="297">
        <v>5</v>
      </c>
      <c r="R48" s="299" t="str">
        <f>IF(N48+Q48=0," ",IF(OR(AND(N48=1,Q48=1),AND(N48=1,Q48=2),AND(N48=2,Q48=2),AND(N48=2,Q48=1),AND(N48=3,Q48=1)),"Bajo",IF(OR(AND(N48=1,Q48=3),AND(N48=2,Q48=3),AND(N48=3,Q48=2),AND(N48=4,Q48=1)),"Moderado",IF(OR(AND(N48=1,Q48=4),AND(N48=2,Q48=4),AND(N48=3,Q48=3),AND(N48=4,Q48=2),AND(N48=4,Q48=3),AND(N48=5,Q48=1),AND(N48=5,Q48=2)),"Alto",IF(OR(AND(N48=2,Q48=5),AND(N48=3,Q48=5),AND(N48=3,Q48=4),AND(N48=4,Q48=4),AND(N48=4,Q48=5),AND(N48=5,Q48=3),AND(N48=5,Q48=4),AND(N48=1,Q48=5),AND(N48=5,Q48=5)),"Extremo","")))))</f>
        <v>Extremo</v>
      </c>
      <c r="S48" s="297" t="s">
        <v>519</v>
      </c>
      <c r="T48" s="296" t="s">
        <v>84</v>
      </c>
      <c r="U48" s="297">
        <v>15</v>
      </c>
      <c r="V48" s="297">
        <v>15</v>
      </c>
      <c r="W48" s="297">
        <v>15</v>
      </c>
      <c r="X48" s="297">
        <v>15</v>
      </c>
      <c r="Y48" s="297">
        <v>15</v>
      </c>
      <c r="Z48" s="297">
        <v>15</v>
      </c>
      <c r="AA48" s="297">
        <v>10</v>
      </c>
      <c r="AB48" s="312">
        <f t="shared" si="2"/>
        <v>100</v>
      </c>
      <c r="AC48" s="297" t="s">
        <v>85</v>
      </c>
      <c r="AD48" s="297" t="s">
        <v>85</v>
      </c>
      <c r="AE48" s="312">
        <v>100</v>
      </c>
      <c r="AF48" s="326">
        <f>AVERAGE(AE49:AE55)</f>
        <v>91.666666666666671</v>
      </c>
      <c r="AG48" s="326" t="s">
        <v>119</v>
      </c>
      <c r="AH48" s="326" t="s">
        <v>87</v>
      </c>
      <c r="AI48" s="326" t="s">
        <v>88</v>
      </c>
      <c r="AJ48" s="326" t="s">
        <v>283</v>
      </c>
      <c r="AK48" s="326">
        <v>1</v>
      </c>
      <c r="AL48" s="296" t="s">
        <v>82</v>
      </c>
      <c r="AM48" s="326">
        <v>5</v>
      </c>
      <c r="AN48" s="299" t="str">
        <f>IF(AK48+AM48=0," ",IF(OR(AND(AK48=1,AM48=1),AND(AK48=1,AM48=2),AND(AK48=2,AM48=2),AND(AK48=2,AM48=1),AND(AK48=3,AM48=1)),"Bajo",IF(OR(AND(AK48=1,AM48=3),AND(AK48=2,AM48=3),AND(AK48=3,AM48=2),AND(AK48=4,AM48=1)),"Moderado",IF(OR(AND(AK48=1,AM48=4),AND(AK48=2,AM48=4),AND(AK48=3,AM48=3),AND(AK48=4,AM48=2),AND(AK48=4,AM48=3),AND(AK48=5,AM48=1),AND(AK48=5,AM48=2)),"Alto",IF(OR(AND(AK48=2,AM48=5),AND(AK48=1,AM48=5),AND(AK48=3,AM48=5),AND(AK48=3,AM48=4),AND(AK48=4,AM48=4),AND(AK48=4,AM48=5),AND(AK48=5,AM48=3),AND(AK48=5,AM48=4),AND(AK48=5,AM48=5)),"Extremo","")))))</f>
        <v>Extremo</v>
      </c>
      <c r="AO48" s="336"/>
      <c r="AP48" s="299" t="s">
        <v>90</v>
      </c>
      <c r="AQ48" s="213" t="s">
        <v>91</v>
      </c>
      <c r="AR48" s="213" t="s">
        <v>92</v>
      </c>
      <c r="AS48" s="210" t="s">
        <v>520</v>
      </c>
      <c r="AT48" s="210" t="s">
        <v>521</v>
      </c>
      <c r="AU48" s="210" t="s">
        <v>522</v>
      </c>
      <c r="AV48" s="210" t="s">
        <v>523</v>
      </c>
      <c r="AW48" s="644">
        <v>44012</v>
      </c>
      <c r="AX48" s="261" t="s">
        <v>524</v>
      </c>
      <c r="AY48" s="261" t="s">
        <v>521</v>
      </c>
      <c r="AZ48" s="645">
        <v>6</v>
      </c>
      <c r="BA48" s="261" t="s">
        <v>525</v>
      </c>
      <c r="BB48" s="644">
        <v>44018</v>
      </c>
      <c r="BC48" s="261" t="s">
        <v>526</v>
      </c>
      <c r="BD48" s="261" t="s">
        <v>521</v>
      </c>
      <c r="BE48" s="645">
        <v>4</v>
      </c>
      <c r="BF48" s="261"/>
      <c r="BG48" s="261"/>
      <c r="BH48" s="261" t="s">
        <v>527</v>
      </c>
      <c r="BI48" s="261" t="s">
        <v>521</v>
      </c>
      <c r="BJ48" s="261">
        <v>12</v>
      </c>
      <c r="BK48" s="209"/>
    </row>
    <row r="49" spans="1:63" customFormat="1" ht="68.25" customHeight="1" x14ac:dyDescent="0.3">
      <c r="A49" s="325"/>
      <c r="B49" s="297"/>
      <c r="C49" s="327"/>
      <c r="D49" s="209" t="s">
        <v>73</v>
      </c>
      <c r="E49" s="209" t="s">
        <v>101</v>
      </c>
      <c r="F49" s="209" t="s">
        <v>75</v>
      </c>
      <c r="G49" s="209"/>
      <c r="H49" s="325"/>
      <c r="I49" s="297"/>
      <c r="J49" s="298"/>
      <c r="K49" s="209"/>
      <c r="L49" s="297"/>
      <c r="M49" s="296"/>
      <c r="N49" s="296"/>
      <c r="O49" s="298"/>
      <c r="P49" s="298"/>
      <c r="Q49" s="297"/>
      <c r="R49" s="299"/>
      <c r="S49" s="297"/>
      <c r="T49" s="296"/>
      <c r="U49" s="297"/>
      <c r="V49" s="297"/>
      <c r="W49" s="297"/>
      <c r="X49" s="297"/>
      <c r="Y49" s="297"/>
      <c r="Z49" s="297"/>
      <c r="AA49" s="297"/>
      <c r="AB49" s="312"/>
      <c r="AC49" s="297"/>
      <c r="AD49" s="297"/>
      <c r="AE49" s="312"/>
      <c r="AF49" s="326"/>
      <c r="AG49" s="326"/>
      <c r="AH49" s="326"/>
      <c r="AI49" s="326"/>
      <c r="AJ49" s="326"/>
      <c r="AK49" s="326"/>
      <c r="AL49" s="296"/>
      <c r="AM49" s="326"/>
      <c r="AN49" s="299"/>
      <c r="AO49" s="336"/>
      <c r="AP49" s="299"/>
      <c r="AQ49" s="213" t="s">
        <v>91</v>
      </c>
      <c r="AR49" s="213" t="s">
        <v>92</v>
      </c>
      <c r="AS49" s="210" t="s">
        <v>528</v>
      </c>
      <c r="AT49" s="210" t="s">
        <v>529</v>
      </c>
      <c r="AU49" s="210" t="s">
        <v>530</v>
      </c>
      <c r="AV49" s="211" t="s">
        <v>531</v>
      </c>
      <c r="AW49" s="644">
        <v>44012</v>
      </c>
      <c r="AX49" s="261" t="s">
        <v>532</v>
      </c>
      <c r="AY49" s="261" t="s">
        <v>529</v>
      </c>
      <c r="AZ49" s="645" t="s">
        <v>533</v>
      </c>
      <c r="BA49" s="645"/>
      <c r="BB49" s="644">
        <v>44018</v>
      </c>
      <c r="BC49" s="261" t="s">
        <v>534</v>
      </c>
      <c r="BD49" s="261" t="s">
        <v>529</v>
      </c>
      <c r="BE49" s="645">
        <v>3</v>
      </c>
      <c r="BF49" s="261"/>
      <c r="BG49" s="261"/>
      <c r="BH49" s="261" t="s">
        <v>535</v>
      </c>
      <c r="BI49" s="261" t="s">
        <v>529</v>
      </c>
      <c r="BJ49" s="261">
        <v>4</v>
      </c>
      <c r="BK49" s="209"/>
    </row>
    <row r="50" spans="1:63" customFormat="1" ht="68.25" customHeight="1" x14ac:dyDescent="0.3">
      <c r="A50" s="325"/>
      <c r="B50" s="297"/>
      <c r="C50" s="225" t="s">
        <v>536</v>
      </c>
      <c r="D50" s="209" t="s">
        <v>73</v>
      </c>
      <c r="E50" s="209" t="s">
        <v>101</v>
      </c>
      <c r="F50" s="209" t="s">
        <v>75</v>
      </c>
      <c r="G50" s="209"/>
      <c r="H50" s="325"/>
      <c r="I50" s="297"/>
      <c r="J50" s="298"/>
      <c r="K50" s="209"/>
      <c r="L50" s="297"/>
      <c r="M50" s="296"/>
      <c r="N50" s="296"/>
      <c r="O50" s="298"/>
      <c r="P50" s="298"/>
      <c r="Q50" s="297"/>
      <c r="R50" s="299"/>
      <c r="S50" s="209" t="s">
        <v>537</v>
      </c>
      <c r="T50" s="208" t="s">
        <v>84</v>
      </c>
      <c r="U50" s="209">
        <v>15</v>
      </c>
      <c r="V50" s="209">
        <v>15</v>
      </c>
      <c r="W50" s="209">
        <v>15</v>
      </c>
      <c r="X50" s="209">
        <v>15</v>
      </c>
      <c r="Y50" s="209">
        <v>15</v>
      </c>
      <c r="Z50" s="209">
        <v>15</v>
      </c>
      <c r="AA50" s="209">
        <v>10</v>
      </c>
      <c r="AB50" s="219">
        <f t="shared" ref="AB50:AB77" si="3">SUM(U50:AA50)</f>
        <v>100</v>
      </c>
      <c r="AC50" s="209" t="s">
        <v>85</v>
      </c>
      <c r="AD50" s="209" t="s">
        <v>85</v>
      </c>
      <c r="AE50" s="219">
        <v>100</v>
      </c>
      <c r="AF50" s="326"/>
      <c r="AG50" s="326"/>
      <c r="AH50" s="326"/>
      <c r="AI50" s="326"/>
      <c r="AJ50" s="326"/>
      <c r="AK50" s="326"/>
      <c r="AL50" s="296"/>
      <c r="AM50" s="326"/>
      <c r="AN50" s="299"/>
      <c r="AO50" s="336"/>
      <c r="AP50" s="299"/>
      <c r="AQ50" s="4" t="s">
        <v>143</v>
      </c>
      <c r="AR50" s="213" t="s">
        <v>92</v>
      </c>
      <c r="AS50" s="210" t="s">
        <v>538</v>
      </c>
      <c r="AT50" s="210" t="s">
        <v>451</v>
      </c>
      <c r="AU50" s="210" t="s">
        <v>506</v>
      </c>
      <c r="AV50" s="210" t="s">
        <v>539</v>
      </c>
      <c r="AW50" s="644">
        <v>44012</v>
      </c>
      <c r="AX50" s="261"/>
      <c r="AY50" s="261"/>
      <c r="AZ50" s="645"/>
      <c r="BA50" s="261" t="s">
        <v>540</v>
      </c>
      <c r="BB50" s="644"/>
      <c r="BC50" s="261"/>
      <c r="BD50" s="261" t="s">
        <v>451</v>
      </c>
      <c r="BE50" s="645"/>
      <c r="BF50" s="261"/>
      <c r="BG50" s="261"/>
      <c r="BH50" s="261" t="s">
        <v>541</v>
      </c>
      <c r="BI50" s="261" t="s">
        <v>451</v>
      </c>
      <c r="BJ50" s="261"/>
      <c r="BK50" s="209"/>
    </row>
    <row r="51" spans="1:63" customFormat="1" ht="68.25" customHeight="1" x14ac:dyDescent="0.3">
      <c r="A51" s="325"/>
      <c r="B51" s="297"/>
      <c r="C51" s="225" t="s">
        <v>542</v>
      </c>
      <c r="D51" s="209" t="s">
        <v>73</v>
      </c>
      <c r="E51" s="209" t="s">
        <v>101</v>
      </c>
      <c r="F51" s="209" t="s">
        <v>75</v>
      </c>
      <c r="G51" s="209"/>
      <c r="H51" s="325"/>
      <c r="I51" s="297"/>
      <c r="J51" s="298"/>
      <c r="K51" s="209"/>
      <c r="L51" s="297"/>
      <c r="M51" s="296"/>
      <c r="N51" s="296"/>
      <c r="O51" s="298"/>
      <c r="P51" s="298"/>
      <c r="Q51" s="297"/>
      <c r="R51" s="299"/>
      <c r="S51" s="209" t="s">
        <v>543</v>
      </c>
      <c r="T51" s="208" t="s">
        <v>84</v>
      </c>
      <c r="U51" s="209">
        <v>15</v>
      </c>
      <c r="V51" s="209">
        <v>15</v>
      </c>
      <c r="W51" s="209">
        <v>15</v>
      </c>
      <c r="X51" s="209">
        <v>15</v>
      </c>
      <c r="Y51" s="209">
        <v>15</v>
      </c>
      <c r="Z51" s="209">
        <v>15</v>
      </c>
      <c r="AA51" s="209">
        <v>10</v>
      </c>
      <c r="AB51" s="219">
        <f t="shared" si="3"/>
        <v>100</v>
      </c>
      <c r="AC51" s="209" t="s">
        <v>85</v>
      </c>
      <c r="AD51" s="209" t="s">
        <v>85</v>
      </c>
      <c r="AE51" s="219">
        <v>100</v>
      </c>
      <c r="AF51" s="326"/>
      <c r="AG51" s="326"/>
      <c r="AH51" s="326"/>
      <c r="AI51" s="326"/>
      <c r="AJ51" s="326"/>
      <c r="AK51" s="326"/>
      <c r="AL51" s="296"/>
      <c r="AM51" s="326"/>
      <c r="AN51" s="299"/>
      <c r="AO51" s="336"/>
      <c r="AP51" s="299"/>
      <c r="AQ51" s="4" t="s">
        <v>143</v>
      </c>
      <c r="AR51" s="213" t="s">
        <v>92</v>
      </c>
      <c r="AS51" s="210" t="s">
        <v>544</v>
      </c>
      <c r="AT51" s="210" t="s">
        <v>451</v>
      </c>
      <c r="AU51" s="210" t="s">
        <v>545</v>
      </c>
      <c r="AV51" s="210" t="s">
        <v>546</v>
      </c>
      <c r="AW51" s="644">
        <v>44012</v>
      </c>
      <c r="AX51" s="261"/>
      <c r="AY51" s="261"/>
      <c r="AZ51" s="261"/>
      <c r="BA51" s="261" t="s">
        <v>547</v>
      </c>
      <c r="BB51" s="261"/>
      <c r="BC51" s="261"/>
      <c r="BD51" s="261" t="s">
        <v>451</v>
      </c>
      <c r="BE51" s="261"/>
      <c r="BF51" s="261"/>
      <c r="BG51" s="261"/>
      <c r="BH51" s="261" t="s">
        <v>548</v>
      </c>
      <c r="BI51" s="261" t="s">
        <v>451</v>
      </c>
      <c r="BJ51" s="261"/>
      <c r="BK51" s="209"/>
    </row>
    <row r="52" spans="1:63" customFormat="1" ht="68.25" customHeight="1" x14ac:dyDescent="0.3">
      <c r="A52" s="325"/>
      <c r="B52" s="297"/>
      <c r="C52" s="327" t="s">
        <v>549</v>
      </c>
      <c r="D52" s="297" t="s">
        <v>550</v>
      </c>
      <c r="E52" s="297" t="s">
        <v>101</v>
      </c>
      <c r="F52" s="297" t="s">
        <v>116</v>
      </c>
      <c r="G52" s="297"/>
      <c r="H52" s="325"/>
      <c r="I52" s="297"/>
      <c r="J52" s="298"/>
      <c r="K52" s="297"/>
      <c r="L52" s="297"/>
      <c r="M52" s="296"/>
      <c r="N52" s="296"/>
      <c r="O52" s="298"/>
      <c r="P52" s="298"/>
      <c r="Q52" s="297"/>
      <c r="R52" s="299"/>
      <c r="S52" s="209" t="s">
        <v>551</v>
      </c>
      <c r="T52" s="208" t="s">
        <v>84</v>
      </c>
      <c r="U52" s="209">
        <v>15</v>
      </c>
      <c r="V52" s="209">
        <v>15</v>
      </c>
      <c r="W52" s="209">
        <v>15</v>
      </c>
      <c r="X52" s="209">
        <v>15</v>
      </c>
      <c r="Y52" s="209">
        <v>15</v>
      </c>
      <c r="Z52" s="209">
        <v>15</v>
      </c>
      <c r="AA52" s="209">
        <v>10</v>
      </c>
      <c r="AB52" s="219">
        <f t="shared" si="3"/>
        <v>100</v>
      </c>
      <c r="AC52" s="209" t="s">
        <v>85</v>
      </c>
      <c r="AD52" s="209" t="s">
        <v>85</v>
      </c>
      <c r="AE52" s="219">
        <v>100</v>
      </c>
      <c r="AF52" s="326"/>
      <c r="AG52" s="326"/>
      <c r="AH52" s="326"/>
      <c r="AI52" s="326"/>
      <c r="AJ52" s="326"/>
      <c r="AK52" s="326"/>
      <c r="AL52" s="296"/>
      <c r="AM52" s="326"/>
      <c r="AN52" s="299"/>
      <c r="AO52" s="336"/>
      <c r="AP52" s="299"/>
      <c r="AQ52" s="213" t="s">
        <v>91</v>
      </c>
      <c r="AR52" s="213" t="s">
        <v>92</v>
      </c>
      <c r="AS52" s="210" t="s">
        <v>552</v>
      </c>
      <c r="AT52" s="210" t="s">
        <v>451</v>
      </c>
      <c r="AU52" s="210" t="s">
        <v>553</v>
      </c>
      <c r="AV52" s="211" t="s">
        <v>554</v>
      </c>
      <c r="AW52" s="644">
        <v>44012</v>
      </c>
      <c r="AX52" s="261" t="s">
        <v>555</v>
      </c>
      <c r="AY52" s="261" t="s">
        <v>451</v>
      </c>
      <c r="AZ52" s="645">
        <v>2</v>
      </c>
      <c r="BA52" s="645"/>
      <c r="BB52" s="644">
        <v>44018</v>
      </c>
      <c r="BC52" s="261" t="s">
        <v>555</v>
      </c>
      <c r="BD52" s="261" t="s">
        <v>451</v>
      </c>
      <c r="BE52" s="645">
        <v>2</v>
      </c>
      <c r="BF52" s="261"/>
      <c r="BG52" s="261"/>
      <c r="BH52" s="261" t="s">
        <v>556</v>
      </c>
      <c r="BI52" s="261" t="s">
        <v>451</v>
      </c>
      <c r="BJ52" s="261"/>
      <c r="BK52" s="209"/>
    </row>
    <row r="53" spans="1:63" customFormat="1" ht="105.75" customHeight="1" x14ac:dyDescent="0.3">
      <c r="A53" s="325"/>
      <c r="B53" s="297"/>
      <c r="C53" s="327"/>
      <c r="D53" s="297"/>
      <c r="E53" s="297"/>
      <c r="F53" s="297"/>
      <c r="G53" s="297"/>
      <c r="H53" s="325"/>
      <c r="I53" s="297"/>
      <c r="J53" s="298"/>
      <c r="K53" s="297"/>
      <c r="L53" s="297"/>
      <c r="M53" s="296"/>
      <c r="N53" s="296"/>
      <c r="O53" s="298"/>
      <c r="P53" s="298"/>
      <c r="Q53" s="297"/>
      <c r="R53" s="299"/>
      <c r="S53" s="209" t="s">
        <v>557</v>
      </c>
      <c r="T53" s="208" t="s">
        <v>84</v>
      </c>
      <c r="U53" s="209">
        <v>15</v>
      </c>
      <c r="V53" s="209">
        <v>15</v>
      </c>
      <c r="W53" s="209">
        <v>15</v>
      </c>
      <c r="X53" s="209">
        <v>15</v>
      </c>
      <c r="Y53" s="209">
        <v>15</v>
      </c>
      <c r="Z53" s="209">
        <v>15</v>
      </c>
      <c r="AA53" s="209">
        <v>10</v>
      </c>
      <c r="AB53" s="219">
        <f t="shared" si="3"/>
        <v>100</v>
      </c>
      <c r="AC53" s="209" t="s">
        <v>85</v>
      </c>
      <c r="AD53" s="209" t="s">
        <v>85</v>
      </c>
      <c r="AE53" s="219">
        <v>100</v>
      </c>
      <c r="AF53" s="326"/>
      <c r="AG53" s="326"/>
      <c r="AH53" s="326"/>
      <c r="AI53" s="326"/>
      <c r="AJ53" s="326"/>
      <c r="AK53" s="326"/>
      <c r="AL53" s="296"/>
      <c r="AM53" s="326"/>
      <c r="AN53" s="299"/>
      <c r="AO53" s="336"/>
      <c r="AP53" s="299"/>
      <c r="AQ53" s="213" t="s">
        <v>91</v>
      </c>
      <c r="AR53" s="213" t="s">
        <v>92</v>
      </c>
      <c r="AS53" s="261" t="s">
        <v>558</v>
      </c>
      <c r="AT53" s="210" t="s">
        <v>559</v>
      </c>
      <c r="AU53" s="210" t="s">
        <v>560</v>
      </c>
      <c r="AV53" s="211" t="s">
        <v>561</v>
      </c>
      <c r="AW53" s="644">
        <v>44012</v>
      </c>
      <c r="AX53" s="261" t="s">
        <v>562</v>
      </c>
      <c r="AY53" s="261" t="s">
        <v>559</v>
      </c>
      <c r="AZ53" s="645">
        <v>6</v>
      </c>
      <c r="BA53" s="261" t="s">
        <v>563</v>
      </c>
      <c r="BB53" s="644">
        <v>44018</v>
      </c>
      <c r="BC53" s="261" t="s">
        <v>562</v>
      </c>
      <c r="BD53" s="261" t="s">
        <v>559</v>
      </c>
      <c r="BE53" s="645">
        <v>6</v>
      </c>
      <c r="BF53" s="261"/>
      <c r="BG53" s="261"/>
      <c r="BH53" s="261"/>
      <c r="BI53" s="261" t="s">
        <v>559</v>
      </c>
      <c r="BJ53" s="261">
        <v>12</v>
      </c>
      <c r="BK53" s="209"/>
    </row>
    <row r="54" spans="1:63" customFormat="1" ht="111.75" customHeight="1" x14ac:dyDescent="0.3">
      <c r="A54" s="325"/>
      <c r="B54" s="297"/>
      <c r="C54" s="225" t="s">
        <v>564</v>
      </c>
      <c r="D54" s="209" t="s">
        <v>73</v>
      </c>
      <c r="E54" s="209" t="s">
        <v>101</v>
      </c>
      <c r="F54" s="209" t="s">
        <v>75</v>
      </c>
      <c r="G54" s="209"/>
      <c r="H54" s="325"/>
      <c r="I54" s="297"/>
      <c r="J54" s="298"/>
      <c r="K54" s="209"/>
      <c r="L54" s="297"/>
      <c r="M54" s="296"/>
      <c r="N54" s="296"/>
      <c r="O54" s="298"/>
      <c r="P54" s="298"/>
      <c r="Q54" s="297"/>
      <c r="R54" s="299"/>
      <c r="S54" s="209" t="s">
        <v>565</v>
      </c>
      <c r="T54" s="208" t="s">
        <v>84</v>
      </c>
      <c r="U54" s="209">
        <v>15</v>
      </c>
      <c r="V54" s="209">
        <v>15</v>
      </c>
      <c r="W54" s="209">
        <v>15</v>
      </c>
      <c r="X54" s="209">
        <v>15</v>
      </c>
      <c r="Y54" s="209">
        <v>15</v>
      </c>
      <c r="Z54" s="209">
        <v>15</v>
      </c>
      <c r="AA54" s="209">
        <v>10</v>
      </c>
      <c r="AB54" s="219">
        <f t="shared" si="3"/>
        <v>100</v>
      </c>
      <c r="AC54" s="209" t="s">
        <v>85</v>
      </c>
      <c r="AD54" s="209" t="s">
        <v>85</v>
      </c>
      <c r="AE54" s="219">
        <v>100</v>
      </c>
      <c r="AF54" s="326"/>
      <c r="AG54" s="326"/>
      <c r="AH54" s="326"/>
      <c r="AI54" s="326"/>
      <c r="AJ54" s="326"/>
      <c r="AK54" s="326"/>
      <c r="AL54" s="296"/>
      <c r="AM54" s="326"/>
      <c r="AN54" s="299"/>
      <c r="AO54" s="336"/>
      <c r="AP54" s="299"/>
      <c r="AQ54" s="213" t="s">
        <v>91</v>
      </c>
      <c r="AR54" s="213" t="s">
        <v>92</v>
      </c>
      <c r="AS54" s="210" t="s">
        <v>566</v>
      </c>
      <c r="AT54" s="210" t="s">
        <v>451</v>
      </c>
      <c r="AU54" s="210" t="s">
        <v>506</v>
      </c>
      <c r="AV54" s="210" t="s">
        <v>567</v>
      </c>
      <c r="AW54" s="644">
        <v>44012</v>
      </c>
      <c r="AX54" s="261"/>
      <c r="AY54" s="261" t="s">
        <v>451</v>
      </c>
      <c r="AZ54" s="261"/>
      <c r="BA54" s="261" t="s">
        <v>568</v>
      </c>
      <c r="BB54" s="261"/>
      <c r="BC54" s="261"/>
      <c r="BD54" s="261" t="s">
        <v>451</v>
      </c>
      <c r="BE54" s="261"/>
      <c r="BF54" s="261"/>
      <c r="BG54" s="261"/>
      <c r="BH54" s="261" t="s">
        <v>569</v>
      </c>
      <c r="BI54" s="261" t="s">
        <v>451</v>
      </c>
      <c r="BJ54" s="261">
        <v>10</v>
      </c>
      <c r="BK54" s="209"/>
    </row>
    <row r="55" spans="1:63" customFormat="1" ht="110.25" customHeight="1" x14ac:dyDescent="0.3">
      <c r="A55" s="325"/>
      <c r="B55" s="297"/>
      <c r="C55" s="225" t="s">
        <v>570</v>
      </c>
      <c r="D55" s="209" t="s">
        <v>250</v>
      </c>
      <c r="E55" s="209" t="s">
        <v>160</v>
      </c>
      <c r="F55" s="209" t="s">
        <v>161</v>
      </c>
      <c r="G55" s="209" t="s">
        <v>571</v>
      </c>
      <c r="H55" s="325"/>
      <c r="I55" s="297"/>
      <c r="J55" s="298"/>
      <c r="K55" s="209" t="s">
        <v>429</v>
      </c>
      <c r="L55" s="297"/>
      <c r="M55" s="296"/>
      <c r="N55" s="296"/>
      <c r="O55" s="298"/>
      <c r="P55" s="298"/>
      <c r="Q55" s="297"/>
      <c r="R55" s="299"/>
      <c r="S55" s="209" t="s">
        <v>572</v>
      </c>
      <c r="T55" s="208" t="s">
        <v>118</v>
      </c>
      <c r="U55" s="209">
        <v>15</v>
      </c>
      <c r="V55" s="209">
        <v>15</v>
      </c>
      <c r="W55" s="209">
        <v>15</v>
      </c>
      <c r="X55" s="209">
        <v>10</v>
      </c>
      <c r="Y55" s="209">
        <v>15</v>
      </c>
      <c r="Z55" s="209">
        <v>15</v>
      </c>
      <c r="AA55" s="209">
        <v>10</v>
      </c>
      <c r="AB55" s="219">
        <f t="shared" si="3"/>
        <v>95</v>
      </c>
      <c r="AC55" s="209" t="s">
        <v>119</v>
      </c>
      <c r="AD55" s="209" t="s">
        <v>85</v>
      </c>
      <c r="AE55" s="219">
        <v>50</v>
      </c>
      <c r="AF55" s="326"/>
      <c r="AG55" s="326"/>
      <c r="AH55" s="326"/>
      <c r="AI55" s="326"/>
      <c r="AJ55" s="326"/>
      <c r="AK55" s="326"/>
      <c r="AL55" s="296"/>
      <c r="AM55" s="326"/>
      <c r="AN55" s="299"/>
      <c r="AO55" s="336"/>
      <c r="AP55" s="299"/>
      <c r="AQ55" s="213" t="s">
        <v>91</v>
      </c>
      <c r="AR55" s="213" t="s">
        <v>92</v>
      </c>
      <c r="AS55" s="210" t="s">
        <v>573</v>
      </c>
      <c r="AT55" s="210" t="s">
        <v>529</v>
      </c>
      <c r="AU55" s="210" t="s">
        <v>574</v>
      </c>
      <c r="AV55" s="211" t="s">
        <v>575</v>
      </c>
      <c r="AW55" s="644">
        <v>44012</v>
      </c>
      <c r="AX55" s="261" t="s">
        <v>576</v>
      </c>
      <c r="AY55" s="261" t="s">
        <v>451</v>
      </c>
      <c r="AZ55" s="645" t="s">
        <v>577</v>
      </c>
      <c r="BA55" s="261" t="s">
        <v>578</v>
      </c>
      <c r="BB55" s="644">
        <v>44018</v>
      </c>
      <c r="BC55" s="261" t="s">
        <v>576</v>
      </c>
      <c r="BD55" s="261" t="s">
        <v>579</v>
      </c>
      <c r="BE55" s="645" t="s">
        <v>577</v>
      </c>
      <c r="BF55" s="261"/>
      <c r="BG55" s="261"/>
      <c r="BH55" s="261" t="s">
        <v>580</v>
      </c>
      <c r="BI55" s="261" t="s">
        <v>579</v>
      </c>
      <c r="BJ55" s="261"/>
      <c r="BK55" s="209"/>
    </row>
    <row r="56" spans="1:63" customFormat="1" ht="68.25" customHeight="1" x14ac:dyDescent="0.3">
      <c r="A56" s="325"/>
      <c r="B56" s="297"/>
      <c r="C56" s="225" t="s">
        <v>581</v>
      </c>
      <c r="D56" s="209" t="s">
        <v>73</v>
      </c>
      <c r="E56" s="209" t="s">
        <v>74</v>
      </c>
      <c r="F56" s="209" t="s">
        <v>239</v>
      </c>
      <c r="G56" s="209"/>
      <c r="H56" s="325" t="s">
        <v>582</v>
      </c>
      <c r="I56" s="298" t="s">
        <v>583</v>
      </c>
      <c r="J56" s="298" t="s">
        <v>517</v>
      </c>
      <c r="K56" s="209"/>
      <c r="L56" s="297" t="s">
        <v>584</v>
      </c>
      <c r="M56" s="296" t="s">
        <v>133</v>
      </c>
      <c r="N56" s="296">
        <v>2</v>
      </c>
      <c r="O56" s="298" t="s">
        <v>281</v>
      </c>
      <c r="P56" s="298" t="s">
        <v>82</v>
      </c>
      <c r="Q56" s="297">
        <v>5</v>
      </c>
      <c r="R56" s="299" t="str">
        <f>IF(N56+Q56=0," ",IF(OR(AND(N56=1,Q56=1),AND(N56=1,Q56=2),AND(N56=2,Q56=2),AND(N56=2,Q56=1),AND(N56=3,Q56=1)),"Bajo",IF(OR(AND(N56=1,Q56=3),AND(N56=2,Q56=3),AND(N56=3,Q56=2),AND(N56=4,Q56=1)),"Moderado",IF(OR(AND(N56=1,Q56=4),AND(N56=2,Q56=4),AND(N56=3,Q56=3),AND(N56=4,Q56=2),AND(N56=4,Q56=3),AND(N56=5,Q56=1),AND(N56=5,Q56=2)),"Alto",IF(OR(AND(N56=2,Q56=5),AND(N56=3,Q56=5),AND(N56=3,Q56=4),AND(N56=4,Q56=4),AND(N56=4,Q56=5),AND(N56=5,Q56=3),AND(N56=5,Q56=4),AND(N56=1,Q56=5),AND(N56=5,Q56=5)),"Extremo","")))))</f>
        <v>Extremo</v>
      </c>
      <c r="S56" s="209" t="s">
        <v>585</v>
      </c>
      <c r="T56" s="208" t="s">
        <v>84</v>
      </c>
      <c r="U56" s="209">
        <v>15</v>
      </c>
      <c r="V56" s="209">
        <v>15</v>
      </c>
      <c r="W56" s="209">
        <v>15</v>
      </c>
      <c r="X56" s="209">
        <v>15</v>
      </c>
      <c r="Y56" s="209">
        <v>15</v>
      </c>
      <c r="Z56" s="209">
        <v>15</v>
      </c>
      <c r="AA56" s="209">
        <v>10</v>
      </c>
      <c r="AB56" s="219">
        <f t="shared" si="3"/>
        <v>100</v>
      </c>
      <c r="AC56" s="209" t="s">
        <v>85</v>
      </c>
      <c r="AD56" s="209" t="s">
        <v>85</v>
      </c>
      <c r="AE56" s="219">
        <v>100</v>
      </c>
      <c r="AF56" s="326">
        <f>AVERAGE(AE56:AE58)</f>
        <v>83.333333333333329</v>
      </c>
      <c r="AG56" s="326" t="s">
        <v>119</v>
      </c>
      <c r="AH56" s="326" t="s">
        <v>87</v>
      </c>
      <c r="AI56" s="326" t="s">
        <v>88</v>
      </c>
      <c r="AJ56" s="326" t="s">
        <v>283</v>
      </c>
      <c r="AK56" s="326">
        <v>1</v>
      </c>
      <c r="AL56" s="296" t="s">
        <v>82</v>
      </c>
      <c r="AM56" s="326">
        <v>5</v>
      </c>
      <c r="AN56" s="299" t="str">
        <f>IF(AK56+AM56=0," ",IF(OR(AND(AK56=1,AM56=1),AND(AK56=1,AM56=2),AND(AK56=2,AM56=2),AND(AK56=2,AM56=1),AND(AK56=3,AM56=1)),"Bajo",IF(OR(AND(AK56=1,AM56=3),AND(AK56=2,AM56=3),AND(AK56=3,AM56=2),AND(AK56=4,AM56=1)),"Moderado",IF(OR(AND(AK56=1,AM56=4),AND(AK56=2,AM56=4),AND(AK56=3,AM56=3),AND(AK56=4,AM56=2),AND(AK56=4,AM56=3),AND(AK56=5,AM56=1),AND(AK56=5,AM56=2)),"Alto",IF(OR(AND(AK56=2,AM56=5),AND(AK56=1,AM56=5),AND(AK56=3,AM56=5),AND(AK56=3,AM56=4),AND(AK56=4,AM56=4),AND(AK56=4,AM56=5),AND(AK56=5,AM56=3),AND(AK56=5,AM56=4),AND(AK56=5,AM56=5)),"Extremo","")))))</f>
        <v>Extremo</v>
      </c>
      <c r="AO56" s="336"/>
      <c r="AP56" s="299" t="s">
        <v>90</v>
      </c>
      <c r="AQ56" s="4" t="s">
        <v>143</v>
      </c>
      <c r="AR56" s="213" t="s">
        <v>92</v>
      </c>
      <c r="AS56" s="210" t="s">
        <v>586</v>
      </c>
      <c r="AT56" s="210" t="s">
        <v>451</v>
      </c>
      <c r="AU56" s="210" t="s">
        <v>587</v>
      </c>
      <c r="AV56" s="210" t="s">
        <v>588</v>
      </c>
      <c r="AW56" s="644">
        <v>44012</v>
      </c>
      <c r="AX56" s="261"/>
      <c r="AY56" s="261"/>
      <c r="AZ56" s="261"/>
      <c r="BA56" s="261"/>
      <c r="BB56" s="261"/>
      <c r="BC56" s="261"/>
      <c r="BD56" s="261" t="s">
        <v>451</v>
      </c>
      <c r="BE56" s="261"/>
      <c r="BF56" s="261"/>
      <c r="BG56" s="261"/>
      <c r="BH56" s="261" t="s">
        <v>589</v>
      </c>
      <c r="BI56" s="261" t="s">
        <v>451</v>
      </c>
      <c r="BJ56" s="261">
        <v>11</v>
      </c>
      <c r="BK56" s="209"/>
    </row>
    <row r="57" spans="1:63" customFormat="1" ht="68.25" customHeight="1" x14ac:dyDescent="0.3">
      <c r="A57" s="325"/>
      <c r="B57" s="297"/>
      <c r="C57" s="225" t="s">
        <v>590</v>
      </c>
      <c r="D57" s="209" t="s">
        <v>73</v>
      </c>
      <c r="E57" s="209" t="s">
        <v>101</v>
      </c>
      <c r="F57" s="209" t="s">
        <v>116</v>
      </c>
      <c r="G57" s="209"/>
      <c r="H57" s="325"/>
      <c r="I57" s="298"/>
      <c r="J57" s="298"/>
      <c r="K57" s="209"/>
      <c r="L57" s="297"/>
      <c r="M57" s="296"/>
      <c r="N57" s="296"/>
      <c r="O57" s="298"/>
      <c r="P57" s="298"/>
      <c r="Q57" s="297"/>
      <c r="R57" s="299"/>
      <c r="S57" s="210" t="s">
        <v>591</v>
      </c>
      <c r="T57" s="208" t="s">
        <v>84</v>
      </c>
      <c r="U57" s="209">
        <v>15</v>
      </c>
      <c r="V57" s="209">
        <v>15</v>
      </c>
      <c r="W57" s="209">
        <v>15</v>
      </c>
      <c r="X57" s="209">
        <v>15</v>
      </c>
      <c r="Y57" s="209">
        <v>15</v>
      </c>
      <c r="Z57" s="209">
        <v>15</v>
      </c>
      <c r="AA57" s="209">
        <v>10</v>
      </c>
      <c r="AB57" s="219">
        <f t="shared" si="3"/>
        <v>100</v>
      </c>
      <c r="AC57" s="209" t="s">
        <v>85</v>
      </c>
      <c r="AD57" s="209" t="s">
        <v>85</v>
      </c>
      <c r="AE57" s="219">
        <v>100</v>
      </c>
      <c r="AF57" s="326"/>
      <c r="AG57" s="326"/>
      <c r="AH57" s="326"/>
      <c r="AI57" s="326"/>
      <c r="AJ57" s="326"/>
      <c r="AK57" s="326"/>
      <c r="AL57" s="296"/>
      <c r="AM57" s="326"/>
      <c r="AN57" s="299"/>
      <c r="AO57" s="336"/>
      <c r="AP57" s="299"/>
      <c r="AQ57" s="4" t="s">
        <v>143</v>
      </c>
      <c r="AR57" s="213" t="s">
        <v>92</v>
      </c>
      <c r="AS57" s="210" t="s">
        <v>592</v>
      </c>
      <c r="AT57" s="210" t="s">
        <v>451</v>
      </c>
      <c r="AU57" s="210" t="s">
        <v>593</v>
      </c>
      <c r="AV57" s="211" t="s">
        <v>594</v>
      </c>
      <c r="AW57" s="644">
        <v>44012</v>
      </c>
      <c r="AX57" s="261"/>
      <c r="AY57" s="261"/>
      <c r="AZ57" s="645"/>
      <c r="BA57" s="645"/>
      <c r="BB57" s="644"/>
      <c r="BC57" s="261"/>
      <c r="BD57" s="261" t="s">
        <v>451</v>
      </c>
      <c r="BE57" s="645"/>
      <c r="BF57" s="261"/>
      <c r="BG57" s="261"/>
      <c r="BH57" s="261"/>
      <c r="BI57" s="261" t="s">
        <v>451</v>
      </c>
      <c r="BJ57" s="261"/>
      <c r="BK57" s="209"/>
    </row>
    <row r="58" spans="1:63" customFormat="1" ht="114.75" customHeight="1" x14ac:dyDescent="0.3">
      <c r="A58" s="325"/>
      <c r="B58" s="297"/>
      <c r="C58" s="225" t="s">
        <v>570</v>
      </c>
      <c r="D58" s="209" t="s">
        <v>250</v>
      </c>
      <c r="E58" s="209" t="s">
        <v>160</v>
      </c>
      <c r="F58" s="209" t="s">
        <v>161</v>
      </c>
      <c r="G58" s="209" t="s">
        <v>571</v>
      </c>
      <c r="H58" s="325"/>
      <c r="I58" s="298"/>
      <c r="J58" s="298"/>
      <c r="K58" s="209" t="s">
        <v>429</v>
      </c>
      <c r="L58" s="297"/>
      <c r="M58" s="296"/>
      <c r="N58" s="296"/>
      <c r="O58" s="298"/>
      <c r="P58" s="298"/>
      <c r="Q58" s="297"/>
      <c r="R58" s="299"/>
      <c r="S58" s="209" t="s">
        <v>572</v>
      </c>
      <c r="T58" s="209" t="s">
        <v>118</v>
      </c>
      <c r="U58" s="209">
        <v>15</v>
      </c>
      <c r="V58" s="209">
        <v>15</v>
      </c>
      <c r="W58" s="209">
        <v>15</v>
      </c>
      <c r="X58" s="209">
        <v>10</v>
      </c>
      <c r="Y58" s="209">
        <v>15</v>
      </c>
      <c r="Z58" s="209">
        <v>15</v>
      </c>
      <c r="AA58" s="209">
        <v>10</v>
      </c>
      <c r="AB58" s="219">
        <f t="shared" si="3"/>
        <v>95</v>
      </c>
      <c r="AC58" s="209" t="s">
        <v>119</v>
      </c>
      <c r="AD58" s="209" t="s">
        <v>85</v>
      </c>
      <c r="AE58" s="219">
        <v>50</v>
      </c>
      <c r="AF58" s="326"/>
      <c r="AG58" s="326"/>
      <c r="AH58" s="326"/>
      <c r="AI58" s="326"/>
      <c r="AJ58" s="326"/>
      <c r="AK58" s="326"/>
      <c r="AL58" s="296"/>
      <c r="AM58" s="326"/>
      <c r="AN58" s="299"/>
      <c r="AO58" s="336"/>
      <c r="AP58" s="299"/>
      <c r="AQ58" s="4" t="s">
        <v>143</v>
      </c>
      <c r="AR58" s="213" t="s">
        <v>92</v>
      </c>
      <c r="AS58" s="210" t="s">
        <v>573</v>
      </c>
      <c r="AT58" s="210" t="s">
        <v>529</v>
      </c>
      <c r="AU58" s="210" t="s">
        <v>574</v>
      </c>
      <c r="AV58" s="211" t="s">
        <v>575</v>
      </c>
      <c r="AW58" s="644">
        <v>44012</v>
      </c>
      <c r="AX58" s="261" t="s">
        <v>576</v>
      </c>
      <c r="AY58" s="261" t="s">
        <v>451</v>
      </c>
      <c r="AZ58" s="645" t="s">
        <v>577</v>
      </c>
      <c r="BA58" s="261"/>
      <c r="BB58" s="644">
        <v>44018</v>
      </c>
      <c r="BC58" s="261" t="s">
        <v>576</v>
      </c>
      <c r="BD58" s="261" t="s">
        <v>579</v>
      </c>
      <c r="BE58" s="645" t="s">
        <v>577</v>
      </c>
      <c r="BF58" s="261"/>
      <c r="BG58" s="261"/>
      <c r="BH58" s="261"/>
      <c r="BI58" s="261" t="s">
        <v>579</v>
      </c>
      <c r="BJ58" s="261"/>
      <c r="BK58" s="209"/>
    </row>
    <row r="59" spans="1:63" customFormat="1" ht="111" customHeight="1" x14ac:dyDescent="0.3">
      <c r="A59" s="315" t="s">
        <v>595</v>
      </c>
      <c r="B59" s="335" t="s">
        <v>596</v>
      </c>
      <c r="C59" s="220" t="s">
        <v>597</v>
      </c>
      <c r="D59" s="224" t="s">
        <v>73</v>
      </c>
      <c r="E59" s="224" t="s">
        <v>101</v>
      </c>
      <c r="F59" s="224" t="s">
        <v>598</v>
      </c>
      <c r="G59" s="224"/>
      <c r="H59" s="304" t="s">
        <v>599</v>
      </c>
      <c r="I59" s="311" t="s">
        <v>600</v>
      </c>
      <c r="J59" s="307" t="s">
        <v>601</v>
      </c>
      <c r="K59" s="209"/>
      <c r="L59" s="297" t="s">
        <v>602</v>
      </c>
      <c r="M59" s="296" t="s">
        <v>133</v>
      </c>
      <c r="N59" s="296">
        <v>2</v>
      </c>
      <c r="O59" s="298" t="s">
        <v>81</v>
      </c>
      <c r="P59" s="298" t="s">
        <v>82</v>
      </c>
      <c r="Q59" s="297">
        <v>5</v>
      </c>
      <c r="R59" s="295" t="str">
        <f>IF(N59+Q59=0," ",IF(OR(AND(N59=1,Q59=1),AND(N59=1,Q59=2),AND(N59=2,Q59=2),AND(N59=2,Q59=1),AND(N59=3,Q59=1)),"Bajo",IF(OR(AND(N59=1,Q59=3),AND(N59=2,Q59=3),AND(N59=3,Q59=2),AND(N59=4,Q59=1)),"Moderado",IF(OR(AND(N59=1,Q59=4),AND(N59=2,Q59=4),AND(N59=3,Q59=3),AND(N59=4,Q59=2),AND(N59=4,Q59=3),AND(N59=5,Q59=1),AND(N59=5,Q59=2)),"Alto",IF(OR(AND(N59=2,Q59=5),AND(N59=3,Q59=5),AND(N59=3,Q59=4),AND(N59=4,Q59=4),AND(N59=4,Q59=5),AND(N59=5,Q59=3),AND(N59=5,Q59=4),AND(N59=1,Q59=5),AND(N59=5,Q59=5)),"Extremo","")))))</f>
        <v>Extremo</v>
      </c>
      <c r="S59" s="209" t="s">
        <v>603</v>
      </c>
      <c r="T59" s="208" t="s">
        <v>84</v>
      </c>
      <c r="U59" s="209">
        <v>15</v>
      </c>
      <c r="V59" s="209">
        <v>15</v>
      </c>
      <c r="W59" s="209">
        <v>15</v>
      </c>
      <c r="X59" s="209">
        <v>15</v>
      </c>
      <c r="Y59" s="209">
        <v>15</v>
      </c>
      <c r="Z59" s="1">
        <v>0</v>
      </c>
      <c r="AA59" s="209">
        <v>10</v>
      </c>
      <c r="AB59" s="212">
        <f t="shared" si="3"/>
        <v>85</v>
      </c>
      <c r="AC59" s="209" t="s">
        <v>86</v>
      </c>
      <c r="AD59" s="209" t="s">
        <v>85</v>
      </c>
      <c r="AE59" s="1">
        <v>0</v>
      </c>
      <c r="AF59" s="306">
        <f>AVERAGE(AE59:AE63)</f>
        <v>0</v>
      </c>
      <c r="AG59" s="300" t="s">
        <v>86</v>
      </c>
      <c r="AH59" s="296" t="s">
        <v>88</v>
      </c>
      <c r="AI59" s="296" t="s">
        <v>88</v>
      </c>
      <c r="AJ59" s="296" t="s">
        <v>133</v>
      </c>
      <c r="AK59" s="296">
        <v>2</v>
      </c>
      <c r="AL59" s="296" t="s">
        <v>82</v>
      </c>
      <c r="AM59" s="296">
        <v>5</v>
      </c>
      <c r="AN59" s="295" t="str">
        <f>IF(AK59+AM59=0," ",IF(OR(AND(AK59=1,AM59=1),AND(AK59=1,AM59=2),AND(AK59=2,AM59=2),AND(AK59=2,AM59=1),AND(AK59=3,AM59=1)),"Bajo",IF(OR(AND(AK59=1,AM59=3),AND(AK59=2,AM59=3),AND(AK59=3,AM59=2),AND(AK59=4,AM59=1)),"Moderado",IF(OR(AND(AK59=1,AM59=4),AND(AK59=2,AM59=4),AND(AK59=3,AM59=3),AND(AK59=4,AM59=2),AND(AK59=4,AM59=3),AND(AK59=5,AM59=1),AND(AK59=5,AM59=2)),"Alto",IF(OR(AND(AK59=2,AM59=5),AND(AK59=1,AM59=5),AND(AK59=3,AM59=5),AND(AK59=3,AM59=4),AND(AK59=4,AM59=4),AND(AK59=4,AM59=5),AND(AK59=5,AM59=3),AND(AK59=5,AM59=4),AND(AK59=5,AM59=5)),"Extremo","")))))</f>
        <v>Extremo</v>
      </c>
      <c r="AO59" s="299" t="s">
        <v>604</v>
      </c>
      <c r="AP59" s="299" t="s">
        <v>90</v>
      </c>
      <c r="AQ59" s="213" t="s">
        <v>91</v>
      </c>
      <c r="AR59" s="213" t="s">
        <v>92</v>
      </c>
      <c r="AS59" s="209" t="s">
        <v>605</v>
      </c>
      <c r="AT59" s="209" t="s">
        <v>606</v>
      </c>
      <c r="AU59" s="209" t="s">
        <v>607</v>
      </c>
      <c r="AV59" s="217" t="s">
        <v>608</v>
      </c>
      <c r="AW59" s="644">
        <v>44019</v>
      </c>
      <c r="AX59" s="645" t="s">
        <v>609</v>
      </c>
      <c r="AY59" s="645" t="s">
        <v>610</v>
      </c>
      <c r="AZ59" s="647">
        <v>1</v>
      </c>
      <c r="BA59" s="329" t="s">
        <v>611</v>
      </c>
      <c r="BB59" s="261"/>
      <c r="BC59" s="261"/>
      <c r="BD59" s="645" t="s">
        <v>612</v>
      </c>
      <c r="BE59" s="261"/>
      <c r="BF59" s="261"/>
      <c r="BG59" s="261"/>
      <c r="BH59" s="261" t="s">
        <v>613</v>
      </c>
      <c r="BI59" s="645" t="s">
        <v>612</v>
      </c>
      <c r="BJ59" s="261">
        <v>12</v>
      </c>
      <c r="BK59" s="209"/>
    </row>
    <row r="60" spans="1:63" customFormat="1" ht="76.5" customHeight="1" x14ac:dyDescent="0.3">
      <c r="A60" s="315"/>
      <c r="B60" s="335"/>
      <c r="C60" s="220" t="s">
        <v>614</v>
      </c>
      <c r="D60" s="224" t="s">
        <v>73</v>
      </c>
      <c r="E60" s="224" t="s">
        <v>101</v>
      </c>
      <c r="F60" s="224" t="s">
        <v>148</v>
      </c>
      <c r="G60" s="224"/>
      <c r="H60" s="304"/>
      <c r="I60" s="311"/>
      <c r="J60" s="307"/>
      <c r="K60" s="209"/>
      <c r="L60" s="297"/>
      <c r="M60" s="296"/>
      <c r="N60" s="296"/>
      <c r="O60" s="298"/>
      <c r="P60" s="298"/>
      <c r="Q60" s="297"/>
      <c r="R60" s="295"/>
      <c r="S60" s="222" t="s">
        <v>615</v>
      </c>
      <c r="T60" s="208" t="s">
        <v>84</v>
      </c>
      <c r="U60" s="209">
        <v>15</v>
      </c>
      <c r="V60" s="209">
        <v>15</v>
      </c>
      <c r="W60" s="209">
        <v>15</v>
      </c>
      <c r="X60" s="209">
        <v>15</v>
      </c>
      <c r="Y60" s="209">
        <v>15</v>
      </c>
      <c r="Z60" s="1">
        <v>0</v>
      </c>
      <c r="AA60" s="209">
        <v>10</v>
      </c>
      <c r="AB60" s="212">
        <f t="shared" si="3"/>
        <v>85</v>
      </c>
      <c r="AC60" s="209" t="s">
        <v>86</v>
      </c>
      <c r="AD60" s="209" t="s">
        <v>85</v>
      </c>
      <c r="AE60" s="1">
        <v>0</v>
      </c>
      <c r="AF60" s="306"/>
      <c r="AG60" s="300"/>
      <c r="AH60" s="296"/>
      <c r="AI60" s="296"/>
      <c r="AJ60" s="296"/>
      <c r="AK60" s="296"/>
      <c r="AL60" s="296"/>
      <c r="AM60" s="296"/>
      <c r="AN60" s="295"/>
      <c r="AO60" s="299"/>
      <c r="AP60" s="299"/>
      <c r="AQ60" s="213" t="s">
        <v>91</v>
      </c>
      <c r="AR60" s="213" t="s">
        <v>92</v>
      </c>
      <c r="AS60" s="209" t="s">
        <v>616</v>
      </c>
      <c r="AT60" s="209" t="s">
        <v>606</v>
      </c>
      <c r="AU60" s="209" t="s">
        <v>617</v>
      </c>
      <c r="AV60" s="217" t="s">
        <v>531</v>
      </c>
      <c r="AW60" s="644">
        <v>44019</v>
      </c>
      <c r="AX60" s="261" t="s">
        <v>618</v>
      </c>
      <c r="AY60" s="645" t="s">
        <v>610</v>
      </c>
      <c r="AZ60" s="647">
        <v>1</v>
      </c>
      <c r="BA60" s="329"/>
      <c r="BB60" s="261"/>
      <c r="BC60" s="261"/>
      <c r="BD60" s="645" t="s">
        <v>612</v>
      </c>
      <c r="BE60" s="261"/>
      <c r="BF60" s="261"/>
      <c r="BG60" s="261"/>
      <c r="BH60" s="261" t="s">
        <v>619</v>
      </c>
      <c r="BI60" s="645" t="s">
        <v>612</v>
      </c>
      <c r="BJ60" s="261">
        <v>23</v>
      </c>
      <c r="BK60" s="209"/>
    </row>
    <row r="61" spans="1:63" customFormat="1" ht="80.25" customHeight="1" x14ac:dyDescent="0.3">
      <c r="A61" s="315"/>
      <c r="B61" s="335"/>
      <c r="C61" s="220" t="s">
        <v>620</v>
      </c>
      <c r="D61" s="224" t="s">
        <v>73</v>
      </c>
      <c r="E61" s="224" t="s">
        <v>101</v>
      </c>
      <c r="F61" s="224" t="s">
        <v>228</v>
      </c>
      <c r="G61" s="224"/>
      <c r="H61" s="304"/>
      <c r="I61" s="311"/>
      <c r="J61" s="307"/>
      <c r="K61" s="209"/>
      <c r="L61" s="297"/>
      <c r="M61" s="296"/>
      <c r="N61" s="296"/>
      <c r="O61" s="298"/>
      <c r="P61" s="298"/>
      <c r="Q61" s="297"/>
      <c r="R61" s="295"/>
      <c r="S61" s="222"/>
      <c r="T61" s="208" t="s">
        <v>118</v>
      </c>
      <c r="U61" s="209"/>
      <c r="V61" s="209"/>
      <c r="W61" s="209"/>
      <c r="X61" s="209"/>
      <c r="Y61" s="209"/>
      <c r="Z61" s="209"/>
      <c r="AA61" s="209"/>
      <c r="AB61" s="212">
        <f t="shared" si="3"/>
        <v>0</v>
      </c>
      <c r="AC61" s="219"/>
      <c r="AD61" s="219"/>
      <c r="AE61" s="1">
        <v>0</v>
      </c>
      <c r="AF61" s="306"/>
      <c r="AG61" s="300"/>
      <c r="AH61" s="296"/>
      <c r="AI61" s="296"/>
      <c r="AJ61" s="296"/>
      <c r="AK61" s="296"/>
      <c r="AL61" s="296"/>
      <c r="AM61" s="296"/>
      <c r="AN61" s="295"/>
      <c r="AO61" s="299"/>
      <c r="AP61" s="299"/>
      <c r="AQ61" s="213" t="s">
        <v>91</v>
      </c>
      <c r="AR61" s="213" t="s">
        <v>92</v>
      </c>
      <c r="AS61" s="209" t="s">
        <v>621</v>
      </c>
      <c r="AT61" s="209" t="s">
        <v>606</v>
      </c>
      <c r="AU61" s="209" t="s">
        <v>622</v>
      </c>
      <c r="AV61" s="217" t="s">
        <v>165</v>
      </c>
      <c r="AW61" s="644">
        <v>44019</v>
      </c>
      <c r="AX61" s="261" t="s">
        <v>623</v>
      </c>
      <c r="AY61" s="645" t="s">
        <v>610</v>
      </c>
      <c r="AZ61" s="647">
        <v>1</v>
      </c>
      <c r="BA61" s="329"/>
      <c r="BB61" s="261"/>
      <c r="BC61" s="261"/>
      <c r="BD61" s="645" t="s">
        <v>612</v>
      </c>
      <c r="BE61" s="261"/>
      <c r="BF61" s="261"/>
      <c r="BG61" s="261"/>
      <c r="BH61" s="261"/>
      <c r="BI61" s="645" t="s">
        <v>612</v>
      </c>
      <c r="BJ61" s="261"/>
      <c r="BK61" s="209"/>
    </row>
    <row r="62" spans="1:63" customFormat="1" ht="68.25" customHeight="1" x14ac:dyDescent="0.3">
      <c r="A62" s="315"/>
      <c r="B62" s="335"/>
      <c r="C62" s="220" t="s">
        <v>624</v>
      </c>
      <c r="D62" s="224" t="s">
        <v>73</v>
      </c>
      <c r="E62" s="224" t="s">
        <v>74</v>
      </c>
      <c r="F62" s="224" t="s">
        <v>75</v>
      </c>
      <c r="G62" s="224"/>
      <c r="H62" s="304"/>
      <c r="I62" s="311"/>
      <c r="J62" s="307"/>
      <c r="K62" s="209"/>
      <c r="L62" s="297"/>
      <c r="M62" s="296"/>
      <c r="N62" s="296"/>
      <c r="O62" s="298"/>
      <c r="P62" s="298"/>
      <c r="Q62" s="297"/>
      <c r="R62" s="295"/>
      <c r="S62" s="222"/>
      <c r="T62" s="208" t="s">
        <v>118</v>
      </c>
      <c r="U62" s="209"/>
      <c r="V62" s="209"/>
      <c r="W62" s="209"/>
      <c r="X62" s="209"/>
      <c r="Y62" s="209"/>
      <c r="Z62" s="209"/>
      <c r="AA62" s="209"/>
      <c r="AB62" s="212">
        <f t="shared" si="3"/>
        <v>0</v>
      </c>
      <c r="AC62" s="219"/>
      <c r="AD62" s="219"/>
      <c r="AE62" s="1">
        <v>0</v>
      </c>
      <c r="AF62" s="306"/>
      <c r="AG62" s="300"/>
      <c r="AH62" s="296"/>
      <c r="AI62" s="296"/>
      <c r="AJ62" s="296"/>
      <c r="AK62" s="296"/>
      <c r="AL62" s="296"/>
      <c r="AM62" s="296"/>
      <c r="AN62" s="295"/>
      <c r="AO62" s="299"/>
      <c r="AP62" s="299"/>
      <c r="AQ62" s="213" t="s">
        <v>91</v>
      </c>
      <c r="AR62" s="213" t="s">
        <v>92</v>
      </c>
      <c r="AS62" s="209" t="s">
        <v>625</v>
      </c>
      <c r="AT62" s="209" t="s">
        <v>606</v>
      </c>
      <c r="AU62" s="209" t="s">
        <v>626</v>
      </c>
      <c r="AV62" s="218" t="s">
        <v>626</v>
      </c>
      <c r="AW62" s="644">
        <v>44019</v>
      </c>
      <c r="AX62" s="261" t="s">
        <v>627</v>
      </c>
      <c r="AY62" s="645" t="s">
        <v>610</v>
      </c>
      <c r="AZ62" s="647">
        <v>1</v>
      </c>
      <c r="BA62" s="329"/>
      <c r="BB62" s="261"/>
      <c r="BC62" s="261"/>
      <c r="BD62" s="645" t="s">
        <v>612</v>
      </c>
      <c r="BE62" s="261"/>
      <c r="BF62" s="261"/>
      <c r="BG62" s="261"/>
      <c r="BH62" s="261"/>
      <c r="BI62" s="645" t="s">
        <v>612</v>
      </c>
      <c r="BJ62" s="261"/>
      <c r="BK62" s="209"/>
    </row>
    <row r="63" spans="1:63" customFormat="1" ht="68.25" customHeight="1" x14ac:dyDescent="0.3">
      <c r="A63" s="315"/>
      <c r="B63" s="335"/>
      <c r="C63" s="220" t="s">
        <v>628</v>
      </c>
      <c r="D63" s="224" t="s">
        <v>73</v>
      </c>
      <c r="E63" s="224" t="s">
        <v>74</v>
      </c>
      <c r="F63" s="224" t="s">
        <v>148</v>
      </c>
      <c r="G63" s="224"/>
      <c r="H63" s="304"/>
      <c r="I63" s="311"/>
      <c r="J63" s="307"/>
      <c r="K63" s="209"/>
      <c r="L63" s="297"/>
      <c r="M63" s="296"/>
      <c r="N63" s="296"/>
      <c r="O63" s="298"/>
      <c r="P63" s="298"/>
      <c r="Q63" s="297"/>
      <c r="R63" s="295"/>
      <c r="S63" s="222"/>
      <c r="T63" s="208" t="s">
        <v>118</v>
      </c>
      <c r="U63" s="209"/>
      <c r="V63" s="209"/>
      <c r="W63" s="209"/>
      <c r="X63" s="209"/>
      <c r="Y63" s="209"/>
      <c r="Z63" s="209"/>
      <c r="AA63" s="209"/>
      <c r="AB63" s="212">
        <f t="shared" si="3"/>
        <v>0</v>
      </c>
      <c r="AC63" s="219"/>
      <c r="AD63" s="219"/>
      <c r="AE63" s="1"/>
      <c r="AF63" s="306"/>
      <c r="AG63" s="300"/>
      <c r="AH63" s="296"/>
      <c r="AI63" s="296"/>
      <c r="AJ63" s="296"/>
      <c r="AK63" s="296"/>
      <c r="AL63" s="296"/>
      <c r="AM63" s="296"/>
      <c r="AN63" s="295"/>
      <c r="AO63" s="299"/>
      <c r="AP63" s="299"/>
      <c r="AQ63" s="213" t="s">
        <v>91</v>
      </c>
      <c r="AR63" s="213" t="s">
        <v>92</v>
      </c>
      <c r="AS63" s="209" t="s">
        <v>629</v>
      </c>
      <c r="AT63" s="209" t="s">
        <v>606</v>
      </c>
      <c r="AU63" s="209" t="s">
        <v>630</v>
      </c>
      <c r="AV63" s="217" t="s">
        <v>531</v>
      </c>
      <c r="AW63" s="644">
        <v>44019</v>
      </c>
      <c r="AX63" s="261" t="s">
        <v>631</v>
      </c>
      <c r="AY63" s="645" t="s">
        <v>610</v>
      </c>
      <c r="AZ63" s="647">
        <v>1</v>
      </c>
      <c r="BA63" s="329"/>
      <c r="BB63" s="261"/>
      <c r="BC63" s="261"/>
      <c r="BD63" s="645" t="s">
        <v>612</v>
      </c>
      <c r="BE63" s="261"/>
      <c r="BF63" s="261"/>
      <c r="BG63" s="261"/>
      <c r="BH63" s="261" t="s">
        <v>632</v>
      </c>
      <c r="BI63" s="645" t="s">
        <v>612</v>
      </c>
      <c r="BJ63" s="261"/>
      <c r="BK63" s="209"/>
    </row>
    <row r="64" spans="1:63" customFormat="1" ht="70.5" customHeight="1" x14ac:dyDescent="0.3">
      <c r="A64" s="315" t="s">
        <v>633</v>
      </c>
      <c r="B64" s="335" t="s">
        <v>634</v>
      </c>
      <c r="C64" s="10" t="s">
        <v>635</v>
      </c>
      <c r="D64" s="224" t="s">
        <v>73</v>
      </c>
      <c r="E64" s="224" t="s">
        <v>74</v>
      </c>
      <c r="F64" s="224" t="s">
        <v>75</v>
      </c>
      <c r="G64" s="224"/>
      <c r="H64" s="304" t="s">
        <v>636</v>
      </c>
      <c r="I64" s="311" t="s">
        <v>637</v>
      </c>
      <c r="J64" s="307" t="s">
        <v>377</v>
      </c>
      <c r="K64" s="209"/>
      <c r="L64" s="297" t="s">
        <v>638</v>
      </c>
      <c r="M64" s="296" t="s">
        <v>80</v>
      </c>
      <c r="N64" s="296">
        <v>3</v>
      </c>
      <c r="O64" s="298" t="s">
        <v>281</v>
      </c>
      <c r="P64" s="298" t="s">
        <v>82</v>
      </c>
      <c r="Q64" s="297">
        <v>5</v>
      </c>
      <c r="R64" s="295" t="str">
        <f>IF(N64+Q64=0," ",IF(OR(AND(N64=1,Q64=1),AND(N64=1,Q64=2),AND(N64=2,Q64=2),AND(N64=2,Q64=1),AND(N64=3,Q64=1)),"Bajo",IF(OR(AND(N64=1,Q64=3),AND(N64=2,Q64=3),AND(N64=3,Q64=2),AND(N64=4,Q64=1)),"Moderado",IF(OR(AND(N64=1,Q64=4),AND(N64=2,Q64=4),AND(N64=3,Q64=3),AND(N64=4,Q64=2),AND(N64=4,Q64=3),AND(N64=5,Q64=1),AND(N64=5,Q64=2)),"Alto",IF(OR(AND(N64=2,Q64=5),AND(N64=3,Q64=5),AND(N64=3,Q64=4),AND(N64=4,Q64=4),AND(N64=4,Q64=5),AND(N64=5,Q64=3),AND(N64=5,Q64=4),AND(N64=1,Q64=5),AND(N64=5,Q64=5)),"Extremo","")))))</f>
        <v>Extremo</v>
      </c>
      <c r="S64" s="222" t="s">
        <v>639</v>
      </c>
      <c r="T64" s="6" t="s">
        <v>118</v>
      </c>
      <c r="U64" s="209">
        <v>15</v>
      </c>
      <c r="V64" s="209">
        <v>15</v>
      </c>
      <c r="W64" s="209">
        <v>15</v>
      </c>
      <c r="X64" s="209">
        <v>10</v>
      </c>
      <c r="Y64" s="209">
        <v>15</v>
      </c>
      <c r="Z64" s="209">
        <v>15</v>
      </c>
      <c r="AA64" s="209">
        <v>10</v>
      </c>
      <c r="AB64" s="218">
        <f t="shared" si="3"/>
        <v>95</v>
      </c>
      <c r="AC64" s="209" t="s">
        <v>119</v>
      </c>
      <c r="AD64" s="209" t="s">
        <v>85</v>
      </c>
      <c r="AE64" s="209">
        <v>50</v>
      </c>
      <c r="AF64" s="311">
        <f>AVERAGE(AE64:AE68)</f>
        <v>60</v>
      </c>
      <c r="AG64" s="300" t="s">
        <v>119</v>
      </c>
      <c r="AH64" s="296" t="s">
        <v>87</v>
      </c>
      <c r="AI64" s="296" t="s">
        <v>87</v>
      </c>
      <c r="AJ64" s="296" t="s">
        <v>133</v>
      </c>
      <c r="AK64" s="296">
        <v>2</v>
      </c>
      <c r="AL64" s="296" t="s">
        <v>135</v>
      </c>
      <c r="AM64" s="296">
        <v>4</v>
      </c>
      <c r="AN64" s="295" t="str">
        <f>IF(AK64+AM64=0," ",IF(OR(AND(AK64=1,AM64=1),AND(AK64=1,AM64=2),AND(AK64=2,AM64=2),AND(AK64=2,AM64=1),AND(AK64=3,AM64=1)),"Bajo",IF(OR(AND(AK64=1,AM64=3),AND(AK64=2,AM64=3),AND(AK64=3,AM64=2),AND(AK64=4,AM64=1)),"Moderado",IF(OR(AND(AK64=1,AM64=4),AND(AK64=2,AM64=4),AND(AK64=3,AM64=3),AND(AK64=4,AM64=2),AND(AK64=4,AM64=3),AND(AK64=5,AM64=1),AND(AK64=5,AM64=2)),"Alto",IF(OR(AND(AK64=2,AM64=5),AND(AK64=1,AM64=5),AND(AK64=3,AM64=5),AND(AK64=3,AM64=4),AND(AK64=4,AM64=4),AND(AK64=4,AM64=5),AND(AK64=5,AM64=3),AND(AK64=5,AM64=4),AND(AK64=5,AM64=5)),"Extremo","")))))</f>
        <v>Alto</v>
      </c>
      <c r="AO64" s="299" t="s">
        <v>640</v>
      </c>
      <c r="AP64" s="299" t="s">
        <v>90</v>
      </c>
      <c r="AQ64" s="213" t="s">
        <v>91</v>
      </c>
      <c r="AR64" s="213" t="s">
        <v>92</v>
      </c>
      <c r="AS64" s="209" t="s">
        <v>641</v>
      </c>
      <c r="AT64" s="209" t="s">
        <v>606</v>
      </c>
      <c r="AU64" s="209" t="s">
        <v>574</v>
      </c>
      <c r="AV64" s="217" t="s">
        <v>575</v>
      </c>
      <c r="AW64" s="644">
        <v>44019</v>
      </c>
      <c r="AX64" s="261" t="s">
        <v>642</v>
      </c>
      <c r="AY64" s="645" t="s">
        <v>612</v>
      </c>
      <c r="AZ64" s="647">
        <v>0</v>
      </c>
      <c r="BA64" s="329" t="s">
        <v>643</v>
      </c>
      <c r="BB64" s="646">
        <v>44136</v>
      </c>
      <c r="BC64" s="261" t="s">
        <v>644</v>
      </c>
      <c r="BD64" s="645" t="s">
        <v>612</v>
      </c>
      <c r="BE64" s="669">
        <v>1</v>
      </c>
      <c r="BF64" s="261"/>
      <c r="BG64" s="646">
        <v>44196</v>
      </c>
      <c r="BH64" s="261" t="s">
        <v>645</v>
      </c>
      <c r="BI64" s="645" t="s">
        <v>612</v>
      </c>
      <c r="BJ64" s="647">
        <v>1</v>
      </c>
      <c r="BK64" s="209"/>
    </row>
    <row r="65" spans="1:63" customFormat="1" ht="70.5" customHeight="1" x14ac:dyDescent="0.3">
      <c r="A65" s="315"/>
      <c r="B65" s="335"/>
      <c r="C65" s="10" t="s">
        <v>646</v>
      </c>
      <c r="D65" s="224" t="s">
        <v>73</v>
      </c>
      <c r="E65" s="224" t="s">
        <v>101</v>
      </c>
      <c r="F65" s="224" t="s">
        <v>75</v>
      </c>
      <c r="G65" s="224"/>
      <c r="H65" s="304"/>
      <c r="I65" s="311"/>
      <c r="J65" s="307"/>
      <c r="K65" s="209"/>
      <c r="L65" s="297"/>
      <c r="M65" s="296"/>
      <c r="N65" s="296"/>
      <c r="O65" s="298"/>
      <c r="P65" s="298"/>
      <c r="Q65" s="297"/>
      <c r="R65" s="295"/>
      <c r="S65" s="222" t="s">
        <v>647</v>
      </c>
      <c r="T65" s="6" t="s">
        <v>84</v>
      </c>
      <c r="U65" s="209">
        <v>15</v>
      </c>
      <c r="V65" s="209">
        <v>15</v>
      </c>
      <c r="W65" s="209">
        <v>15</v>
      </c>
      <c r="X65" s="209">
        <v>15</v>
      </c>
      <c r="Y65" s="209">
        <v>15</v>
      </c>
      <c r="Z65" s="209">
        <v>15</v>
      </c>
      <c r="AA65" s="209">
        <v>10</v>
      </c>
      <c r="AB65" s="218">
        <f t="shared" si="3"/>
        <v>100</v>
      </c>
      <c r="AC65" s="209" t="s">
        <v>85</v>
      </c>
      <c r="AD65" s="209" t="s">
        <v>85</v>
      </c>
      <c r="AE65" s="209">
        <v>100</v>
      </c>
      <c r="AF65" s="311"/>
      <c r="AG65" s="300"/>
      <c r="AH65" s="296"/>
      <c r="AI65" s="296"/>
      <c r="AJ65" s="296"/>
      <c r="AK65" s="296"/>
      <c r="AL65" s="296"/>
      <c r="AM65" s="296"/>
      <c r="AN65" s="295"/>
      <c r="AO65" s="299"/>
      <c r="AP65" s="299"/>
      <c r="AQ65" s="213" t="s">
        <v>91</v>
      </c>
      <c r="AR65" s="213" t="s">
        <v>92</v>
      </c>
      <c r="AS65" s="209" t="s">
        <v>648</v>
      </c>
      <c r="AT65" s="209" t="s">
        <v>606</v>
      </c>
      <c r="AU65" s="209" t="s">
        <v>649</v>
      </c>
      <c r="AV65" s="217" t="s">
        <v>650</v>
      </c>
      <c r="AW65" s="644">
        <v>44019</v>
      </c>
      <c r="AX65" s="261" t="s">
        <v>651</v>
      </c>
      <c r="AY65" s="645" t="s">
        <v>612</v>
      </c>
      <c r="AZ65" s="647">
        <f>6/12</f>
        <v>0.5</v>
      </c>
      <c r="BA65" s="329"/>
      <c r="BB65" s="646">
        <v>44136</v>
      </c>
      <c r="BC65" s="261" t="s">
        <v>652</v>
      </c>
      <c r="BD65" s="645" t="s">
        <v>612</v>
      </c>
      <c r="BE65" s="647">
        <v>0.91666666666666663</v>
      </c>
      <c r="BF65" s="261"/>
      <c r="BG65" s="646">
        <v>44196</v>
      </c>
      <c r="BH65" s="261" t="s">
        <v>653</v>
      </c>
      <c r="BI65" s="645" t="s">
        <v>612</v>
      </c>
      <c r="BJ65" s="647">
        <v>1</v>
      </c>
      <c r="BK65" s="209"/>
    </row>
    <row r="66" spans="1:63" customFormat="1" ht="70.5" customHeight="1" x14ac:dyDescent="0.3">
      <c r="A66" s="315"/>
      <c r="B66" s="335"/>
      <c r="C66" s="10" t="s">
        <v>654</v>
      </c>
      <c r="D66" s="224" t="s">
        <v>73</v>
      </c>
      <c r="E66" s="224" t="s">
        <v>101</v>
      </c>
      <c r="F66" s="224" t="s">
        <v>116</v>
      </c>
      <c r="G66" s="224"/>
      <c r="H66" s="304"/>
      <c r="I66" s="311"/>
      <c r="J66" s="307"/>
      <c r="K66" s="209"/>
      <c r="L66" s="297"/>
      <c r="M66" s="296"/>
      <c r="N66" s="296"/>
      <c r="O66" s="298"/>
      <c r="P66" s="298"/>
      <c r="Q66" s="297"/>
      <c r="R66" s="295"/>
      <c r="S66" s="222" t="s">
        <v>655</v>
      </c>
      <c r="T66" s="6" t="s">
        <v>118</v>
      </c>
      <c r="U66" s="209">
        <v>15</v>
      </c>
      <c r="V66" s="209">
        <v>15</v>
      </c>
      <c r="W66" s="209">
        <v>15</v>
      </c>
      <c r="X66" s="209">
        <v>10</v>
      </c>
      <c r="Y66" s="209">
        <v>15</v>
      </c>
      <c r="Z66" s="209">
        <v>15</v>
      </c>
      <c r="AA66" s="209">
        <v>10</v>
      </c>
      <c r="AB66" s="218">
        <f t="shared" si="3"/>
        <v>95</v>
      </c>
      <c r="AC66" s="209" t="s">
        <v>119</v>
      </c>
      <c r="AD66" s="209" t="s">
        <v>85</v>
      </c>
      <c r="AE66" s="209">
        <v>50</v>
      </c>
      <c r="AF66" s="311"/>
      <c r="AG66" s="300"/>
      <c r="AH66" s="296"/>
      <c r="AI66" s="296"/>
      <c r="AJ66" s="296"/>
      <c r="AK66" s="296"/>
      <c r="AL66" s="296"/>
      <c r="AM66" s="296"/>
      <c r="AN66" s="295"/>
      <c r="AO66" s="299"/>
      <c r="AP66" s="299"/>
      <c r="AQ66" s="301" t="s">
        <v>91</v>
      </c>
      <c r="AR66" s="301" t="s">
        <v>92</v>
      </c>
      <c r="AS66" s="297" t="s">
        <v>656</v>
      </c>
      <c r="AT66" s="297" t="s">
        <v>606</v>
      </c>
      <c r="AU66" s="297" t="s">
        <v>574</v>
      </c>
      <c r="AV66" s="308" t="s">
        <v>356</v>
      </c>
      <c r="AW66" s="651">
        <v>44019</v>
      </c>
      <c r="AX66" s="329" t="s">
        <v>657</v>
      </c>
      <c r="AY66" s="652" t="s">
        <v>612</v>
      </c>
      <c r="AZ66" s="653">
        <v>0</v>
      </c>
      <c r="BA66" s="329"/>
      <c r="BB66" s="670">
        <v>44136</v>
      </c>
      <c r="BC66" s="329" t="s">
        <v>658</v>
      </c>
      <c r="BD66" s="652" t="s">
        <v>612</v>
      </c>
      <c r="BE66" s="653">
        <v>1</v>
      </c>
      <c r="BF66" s="671"/>
      <c r="BG66" s="670">
        <v>44196</v>
      </c>
      <c r="BH66" s="329" t="s">
        <v>659</v>
      </c>
      <c r="BI66" s="652" t="s">
        <v>612</v>
      </c>
      <c r="BJ66" s="653">
        <v>1</v>
      </c>
      <c r="BK66" s="209"/>
    </row>
    <row r="67" spans="1:63" customFormat="1" ht="70.5" customHeight="1" x14ac:dyDescent="0.3">
      <c r="A67" s="315"/>
      <c r="B67" s="335"/>
      <c r="C67" s="10" t="s">
        <v>660</v>
      </c>
      <c r="D67" s="224" t="s">
        <v>73</v>
      </c>
      <c r="E67" s="224" t="s">
        <v>101</v>
      </c>
      <c r="F67" s="224" t="s">
        <v>116</v>
      </c>
      <c r="G67" s="224"/>
      <c r="H67" s="304"/>
      <c r="I67" s="311"/>
      <c r="J67" s="307"/>
      <c r="K67" s="209"/>
      <c r="L67" s="297"/>
      <c r="M67" s="296"/>
      <c r="N67" s="296"/>
      <c r="O67" s="298"/>
      <c r="P67" s="298"/>
      <c r="Q67" s="297"/>
      <c r="R67" s="295"/>
      <c r="S67" s="222" t="s">
        <v>647</v>
      </c>
      <c r="T67" s="6" t="s">
        <v>84</v>
      </c>
      <c r="U67" s="209">
        <v>15</v>
      </c>
      <c r="V67" s="209">
        <v>15</v>
      </c>
      <c r="W67" s="209">
        <v>15</v>
      </c>
      <c r="X67" s="209">
        <v>15</v>
      </c>
      <c r="Y67" s="209">
        <v>15</v>
      </c>
      <c r="Z67" s="209">
        <v>15</v>
      </c>
      <c r="AA67" s="209">
        <v>10</v>
      </c>
      <c r="AB67" s="218">
        <f t="shared" si="3"/>
        <v>100</v>
      </c>
      <c r="AC67" s="209" t="s">
        <v>85</v>
      </c>
      <c r="AD67" s="209" t="s">
        <v>85</v>
      </c>
      <c r="AE67" s="209">
        <v>100</v>
      </c>
      <c r="AF67" s="311"/>
      <c r="AG67" s="300"/>
      <c r="AH67" s="296"/>
      <c r="AI67" s="296"/>
      <c r="AJ67" s="296"/>
      <c r="AK67" s="296"/>
      <c r="AL67" s="296"/>
      <c r="AM67" s="296"/>
      <c r="AN67" s="295"/>
      <c r="AO67" s="299"/>
      <c r="AP67" s="299"/>
      <c r="AQ67" s="301"/>
      <c r="AR67" s="301"/>
      <c r="AS67" s="297"/>
      <c r="AT67" s="297"/>
      <c r="AU67" s="297"/>
      <c r="AV67" s="308"/>
      <c r="AW67" s="651"/>
      <c r="AX67" s="329"/>
      <c r="AY67" s="652"/>
      <c r="AZ67" s="653"/>
      <c r="BA67" s="329"/>
      <c r="BB67" s="670"/>
      <c r="BC67" s="329"/>
      <c r="BD67" s="652"/>
      <c r="BE67" s="653"/>
      <c r="BF67" s="672"/>
      <c r="BG67" s="670"/>
      <c r="BH67" s="329"/>
      <c r="BI67" s="652"/>
      <c r="BJ67" s="653"/>
      <c r="BK67" s="209"/>
    </row>
    <row r="68" spans="1:63" customFormat="1" ht="70.5" customHeight="1" x14ac:dyDescent="0.3">
      <c r="A68" s="315"/>
      <c r="B68" s="335"/>
      <c r="C68" s="10" t="s">
        <v>661</v>
      </c>
      <c r="D68" s="224" t="s">
        <v>73</v>
      </c>
      <c r="E68" s="224" t="s">
        <v>101</v>
      </c>
      <c r="F68" s="224" t="s">
        <v>148</v>
      </c>
      <c r="G68" s="224"/>
      <c r="H68" s="304"/>
      <c r="I68" s="311"/>
      <c r="J68" s="307"/>
      <c r="K68" s="209"/>
      <c r="L68" s="297"/>
      <c r="M68" s="296"/>
      <c r="N68" s="296"/>
      <c r="O68" s="298"/>
      <c r="P68" s="298"/>
      <c r="Q68" s="297"/>
      <c r="R68" s="295"/>
      <c r="S68" s="222" t="s">
        <v>662</v>
      </c>
      <c r="T68" s="6" t="s">
        <v>118</v>
      </c>
      <c r="U68" s="209">
        <v>15</v>
      </c>
      <c r="V68" s="209">
        <v>15</v>
      </c>
      <c r="W68" s="209">
        <v>15</v>
      </c>
      <c r="X68" s="209">
        <v>10</v>
      </c>
      <c r="Y68" s="209">
        <v>15</v>
      </c>
      <c r="Z68" s="209">
        <v>0</v>
      </c>
      <c r="AA68" s="209">
        <v>10</v>
      </c>
      <c r="AB68" s="218">
        <f t="shared" si="3"/>
        <v>80</v>
      </c>
      <c r="AC68" s="209" t="s">
        <v>86</v>
      </c>
      <c r="AD68" s="209" t="s">
        <v>85</v>
      </c>
      <c r="AE68" s="209">
        <v>0</v>
      </c>
      <c r="AF68" s="311"/>
      <c r="AG68" s="300"/>
      <c r="AH68" s="296"/>
      <c r="AI68" s="296"/>
      <c r="AJ68" s="296"/>
      <c r="AK68" s="296"/>
      <c r="AL68" s="296"/>
      <c r="AM68" s="296"/>
      <c r="AN68" s="295"/>
      <c r="AO68" s="299"/>
      <c r="AP68" s="299"/>
      <c r="AQ68" s="213" t="s">
        <v>91</v>
      </c>
      <c r="AR68" s="213" t="s">
        <v>92</v>
      </c>
      <c r="AS68" s="209" t="s">
        <v>663</v>
      </c>
      <c r="AT68" s="209" t="s">
        <v>606</v>
      </c>
      <c r="AU68" s="209" t="s">
        <v>574</v>
      </c>
      <c r="AV68" s="217" t="s">
        <v>664</v>
      </c>
      <c r="AW68" s="644">
        <v>44019</v>
      </c>
      <c r="AX68" s="261" t="s">
        <v>665</v>
      </c>
      <c r="AY68" s="645" t="s">
        <v>612</v>
      </c>
      <c r="AZ68" s="647">
        <v>0.3</v>
      </c>
      <c r="BA68" s="329"/>
      <c r="BB68" s="646">
        <v>44136</v>
      </c>
      <c r="BC68" s="261" t="s">
        <v>666</v>
      </c>
      <c r="BD68" s="645" t="s">
        <v>612</v>
      </c>
      <c r="BE68" s="647">
        <v>0.7</v>
      </c>
      <c r="BF68" s="261"/>
      <c r="BG68" s="646">
        <v>44196</v>
      </c>
      <c r="BH68" s="261" t="s">
        <v>667</v>
      </c>
      <c r="BI68" s="645" t="s">
        <v>612</v>
      </c>
      <c r="BJ68" s="647">
        <v>1</v>
      </c>
      <c r="BK68" s="209"/>
    </row>
    <row r="69" spans="1:63" customFormat="1" ht="68.25" customHeight="1" x14ac:dyDescent="0.3">
      <c r="A69" s="320" t="s">
        <v>668</v>
      </c>
      <c r="B69" s="321" t="s">
        <v>669</v>
      </c>
      <c r="C69" s="226" t="s">
        <v>670</v>
      </c>
      <c r="D69" s="210" t="s">
        <v>73</v>
      </c>
      <c r="E69" s="210" t="s">
        <v>671</v>
      </c>
      <c r="F69" s="210" t="s">
        <v>75</v>
      </c>
      <c r="G69" s="210"/>
      <c r="H69" s="322" t="s">
        <v>672</v>
      </c>
      <c r="I69" s="305" t="s">
        <v>673</v>
      </c>
      <c r="J69" s="305" t="s">
        <v>517</v>
      </c>
      <c r="K69" s="210"/>
      <c r="L69" s="305" t="s">
        <v>674</v>
      </c>
      <c r="M69" s="305" t="s">
        <v>80</v>
      </c>
      <c r="N69" s="305">
        <v>3</v>
      </c>
      <c r="O69" s="305" t="s">
        <v>675</v>
      </c>
      <c r="P69" s="305" t="s">
        <v>135</v>
      </c>
      <c r="Q69" s="305">
        <v>4</v>
      </c>
      <c r="R69" s="295" t="str">
        <f>IF(N69+Q69=0," ",IF(OR(AND(N69=1,Q69=1),AND(N69=1,Q69=2),AND(N69=2,Q69=2),AND(N69=2,Q69=1),AND(N69=3,Q69=1)),"Bajo",IF(OR(AND(N69=1,Q69=3),AND(N69=2,Q69=3),AND(N69=3,Q69=2),AND(N69=4,Q69=1)),"Moderado",IF(OR(AND(N69=1,Q69=4),AND(N69=2,Q69=4),AND(N69=3,Q69=3),AND(N69=4,Q69=2),AND(N69=4,Q69=3),AND(N69=5,Q69=1),AND(N69=5,Q69=2)),"Alto",IF(OR(AND(N69=2,Q69=5),AND(N69=3,Q69=5),AND(N69=3,Q69=4),AND(N69=4,Q69=4),AND(N69=4,Q69=5),AND(N69=5,Q69=3),AND(N69=5,Q69=4),AND(N69=1,Q69=5),AND(N69=5,Q69=5)),"Extremo","")))))</f>
        <v>Extremo</v>
      </c>
      <c r="S69" s="210" t="s">
        <v>676</v>
      </c>
      <c r="T69" s="208" t="s">
        <v>84</v>
      </c>
      <c r="U69" s="210">
        <v>15</v>
      </c>
      <c r="V69" s="210">
        <v>15</v>
      </c>
      <c r="W69" s="210">
        <v>15</v>
      </c>
      <c r="X69" s="210">
        <v>15</v>
      </c>
      <c r="Y69" s="210">
        <v>15</v>
      </c>
      <c r="Z69" s="210">
        <v>15</v>
      </c>
      <c r="AA69" s="210">
        <v>10</v>
      </c>
      <c r="AB69" s="215">
        <f t="shared" si="3"/>
        <v>100</v>
      </c>
      <c r="AC69" s="210" t="s">
        <v>85</v>
      </c>
      <c r="AD69" s="210" t="s">
        <v>85</v>
      </c>
      <c r="AE69" s="210">
        <v>100</v>
      </c>
      <c r="AF69" s="319">
        <f>AVERAGE(AE69:AE71)</f>
        <v>83.333333333333329</v>
      </c>
      <c r="AG69" s="305" t="s">
        <v>119</v>
      </c>
      <c r="AH69" s="305" t="s">
        <v>87</v>
      </c>
      <c r="AI69" s="305" t="s">
        <v>88</v>
      </c>
      <c r="AJ69" s="305" t="s">
        <v>133</v>
      </c>
      <c r="AK69" s="305">
        <v>2</v>
      </c>
      <c r="AL69" s="305" t="s">
        <v>135</v>
      </c>
      <c r="AM69" s="305">
        <v>4</v>
      </c>
      <c r="AN69" s="295" t="str">
        <f>IF(AK69+AM69=0," ",IF(OR(AND(AK69=1,AM69=1),AND(AK69=1,AM69=2),AND(AK69=2,AM69=2),AND(AK69=2,AM69=1),AND(AK69=3,AM69=1)),"Bajo",IF(OR(AND(AK69=1,AM69=3),AND(AK69=2,AM69=3),AND(AK69=3,AM69=2),AND(AK69=4,AM69=1)),"Moderado",IF(OR(AND(AK69=1,AM69=4),AND(AK69=2,AM69=4),AND(AK69=3,AM69=3),AND(AK69=4,AM69=2),AND(AK69=4,AM69=3),AND(AK69=5,AM69=1),AND(AK69=5,AM69=2)),"Alto",IF(OR(AND(AK69=2,AM69=5),AND(AK69=1,AM69=5),AND(AK69=3,AM69=5),AND(AK69=3,AM69=4),AND(AK69=4,AM69=4),AND(AK69=4,AM69=5),AND(AK69=5,AM69=3),AND(AK69=5,AM69=4),AND(AK69=5,AM69=5)),"Extremo","")))))</f>
        <v>Alto</v>
      </c>
      <c r="AO69" s="299" t="s">
        <v>677</v>
      </c>
      <c r="AP69" s="299" t="s">
        <v>90</v>
      </c>
      <c r="AQ69" s="213" t="s">
        <v>91</v>
      </c>
      <c r="AR69" s="213" t="s">
        <v>92</v>
      </c>
      <c r="AS69" s="210" t="s">
        <v>678</v>
      </c>
      <c r="AT69" s="210" t="s">
        <v>679</v>
      </c>
      <c r="AU69" s="210" t="s">
        <v>680</v>
      </c>
      <c r="AV69" s="217" t="s">
        <v>681</v>
      </c>
      <c r="AW69" s="644">
        <v>44018</v>
      </c>
      <c r="AX69" s="261" t="s">
        <v>682</v>
      </c>
      <c r="AY69" s="645" t="s">
        <v>683</v>
      </c>
      <c r="AZ69" s="645">
        <v>5</v>
      </c>
      <c r="BA69" s="329" t="s">
        <v>684</v>
      </c>
      <c r="BB69" s="646">
        <v>44127</v>
      </c>
      <c r="BC69" s="261" t="s">
        <v>685</v>
      </c>
      <c r="BD69" s="645" t="s">
        <v>683</v>
      </c>
      <c r="BE69" s="261">
        <v>4</v>
      </c>
      <c r="BF69" s="261"/>
      <c r="BG69" s="261"/>
      <c r="BH69" s="261"/>
      <c r="BI69" s="261"/>
      <c r="BJ69" s="261"/>
      <c r="BK69" s="210"/>
    </row>
    <row r="70" spans="1:63" customFormat="1" ht="68.25" customHeight="1" x14ac:dyDescent="0.3">
      <c r="A70" s="320"/>
      <c r="B70" s="321"/>
      <c r="C70" s="226" t="s">
        <v>686</v>
      </c>
      <c r="D70" s="210" t="s">
        <v>73</v>
      </c>
      <c r="E70" s="210" t="s">
        <v>671</v>
      </c>
      <c r="F70" s="210" t="s">
        <v>75</v>
      </c>
      <c r="G70" s="210"/>
      <c r="H70" s="322"/>
      <c r="I70" s="305"/>
      <c r="J70" s="305"/>
      <c r="K70" s="210"/>
      <c r="L70" s="305"/>
      <c r="M70" s="305"/>
      <c r="N70" s="305"/>
      <c r="O70" s="305"/>
      <c r="P70" s="305"/>
      <c r="Q70" s="305"/>
      <c r="R70" s="295"/>
      <c r="S70" s="3" t="s">
        <v>687</v>
      </c>
      <c r="T70" s="208" t="s">
        <v>84</v>
      </c>
      <c r="U70" s="210">
        <v>15</v>
      </c>
      <c r="V70" s="210">
        <v>15</v>
      </c>
      <c r="W70" s="210">
        <v>15</v>
      </c>
      <c r="X70" s="210">
        <v>15</v>
      </c>
      <c r="Y70" s="210">
        <v>15</v>
      </c>
      <c r="Z70" s="210">
        <v>15</v>
      </c>
      <c r="AA70" s="210">
        <v>10</v>
      </c>
      <c r="AB70" s="215">
        <f t="shared" si="3"/>
        <v>100</v>
      </c>
      <c r="AC70" s="210" t="s">
        <v>85</v>
      </c>
      <c r="AD70" s="210" t="s">
        <v>85</v>
      </c>
      <c r="AE70" s="210">
        <v>100</v>
      </c>
      <c r="AF70" s="319"/>
      <c r="AG70" s="305"/>
      <c r="AH70" s="305"/>
      <c r="AI70" s="305"/>
      <c r="AJ70" s="305"/>
      <c r="AK70" s="305"/>
      <c r="AL70" s="305"/>
      <c r="AM70" s="305"/>
      <c r="AN70" s="295"/>
      <c r="AO70" s="299"/>
      <c r="AP70" s="299"/>
      <c r="AQ70" s="213">
        <v>43831</v>
      </c>
      <c r="AR70" s="213">
        <v>43842</v>
      </c>
      <c r="AS70" s="210" t="s">
        <v>688</v>
      </c>
      <c r="AT70" s="210" t="s">
        <v>689</v>
      </c>
      <c r="AU70" s="210" t="s">
        <v>690</v>
      </c>
      <c r="AV70" s="217" t="s">
        <v>575</v>
      </c>
      <c r="AW70" s="644">
        <v>44018</v>
      </c>
      <c r="AX70" s="261" t="s">
        <v>691</v>
      </c>
      <c r="AY70" s="645" t="s">
        <v>683</v>
      </c>
      <c r="AZ70" s="645">
        <v>0</v>
      </c>
      <c r="BA70" s="329"/>
      <c r="BB70" s="646">
        <v>44127</v>
      </c>
      <c r="BC70" s="261" t="s">
        <v>692</v>
      </c>
      <c r="BD70" s="645" t="s">
        <v>683</v>
      </c>
      <c r="BE70" s="261">
        <v>2</v>
      </c>
      <c r="BF70" s="261"/>
      <c r="BG70" s="261"/>
      <c r="BH70" s="261"/>
      <c r="BI70" s="261"/>
      <c r="BJ70" s="261"/>
      <c r="BK70" s="210"/>
    </row>
    <row r="71" spans="1:63" customFormat="1" ht="68.25" customHeight="1" x14ac:dyDescent="0.3">
      <c r="A71" s="320"/>
      <c r="B71" s="321"/>
      <c r="C71" s="226" t="s">
        <v>693</v>
      </c>
      <c r="D71" s="210" t="s">
        <v>73</v>
      </c>
      <c r="E71" s="210" t="s">
        <v>101</v>
      </c>
      <c r="F71" s="210" t="s">
        <v>228</v>
      </c>
      <c r="G71" s="210"/>
      <c r="H71" s="322"/>
      <c r="I71" s="305"/>
      <c r="J71" s="305"/>
      <c r="K71" s="210"/>
      <c r="L71" s="305"/>
      <c r="M71" s="305"/>
      <c r="N71" s="305"/>
      <c r="O71" s="305"/>
      <c r="P71" s="305"/>
      <c r="Q71" s="305"/>
      <c r="R71" s="295"/>
      <c r="S71" s="3" t="s">
        <v>694</v>
      </c>
      <c r="T71" s="208" t="s">
        <v>118</v>
      </c>
      <c r="U71" s="210">
        <v>15</v>
      </c>
      <c r="V71" s="210">
        <v>15</v>
      </c>
      <c r="W71" s="210">
        <v>15</v>
      </c>
      <c r="X71" s="210">
        <v>10</v>
      </c>
      <c r="Y71" s="210">
        <v>15</v>
      </c>
      <c r="Z71" s="210">
        <v>15</v>
      </c>
      <c r="AA71" s="210">
        <v>10</v>
      </c>
      <c r="AB71" s="215">
        <f t="shared" si="3"/>
        <v>95</v>
      </c>
      <c r="AC71" s="209" t="s">
        <v>119</v>
      </c>
      <c r="AD71" s="210" t="s">
        <v>85</v>
      </c>
      <c r="AE71" s="210">
        <v>50</v>
      </c>
      <c r="AF71" s="319"/>
      <c r="AG71" s="305"/>
      <c r="AH71" s="305"/>
      <c r="AI71" s="305"/>
      <c r="AJ71" s="305"/>
      <c r="AK71" s="305"/>
      <c r="AL71" s="305"/>
      <c r="AM71" s="305"/>
      <c r="AN71" s="295"/>
      <c r="AO71" s="299"/>
      <c r="AP71" s="299"/>
      <c r="AQ71" s="213" t="s">
        <v>91</v>
      </c>
      <c r="AR71" s="213" t="s">
        <v>92</v>
      </c>
      <c r="AS71" s="210" t="s">
        <v>695</v>
      </c>
      <c r="AT71" s="210" t="s">
        <v>689</v>
      </c>
      <c r="AU71" s="210" t="s">
        <v>696</v>
      </c>
      <c r="AV71" s="217" t="s">
        <v>697</v>
      </c>
      <c r="AW71" s="644">
        <v>44018</v>
      </c>
      <c r="AX71" s="261" t="s">
        <v>698</v>
      </c>
      <c r="AY71" s="645" t="s">
        <v>683</v>
      </c>
      <c r="AZ71" s="645">
        <v>5</v>
      </c>
      <c r="BA71" s="329"/>
      <c r="BB71" s="646">
        <v>44127</v>
      </c>
      <c r="BC71" s="261" t="s">
        <v>699</v>
      </c>
      <c r="BD71" s="645" t="s">
        <v>683</v>
      </c>
      <c r="BE71" s="261">
        <v>4</v>
      </c>
      <c r="BF71" s="261"/>
      <c r="BG71" s="261"/>
      <c r="BH71" s="261"/>
      <c r="BI71" s="261"/>
      <c r="BJ71" s="261"/>
      <c r="BK71" s="210"/>
    </row>
    <row r="72" spans="1:63" customFormat="1" ht="68.25" customHeight="1" x14ac:dyDescent="0.3">
      <c r="A72" s="320"/>
      <c r="B72" s="321"/>
      <c r="C72" s="226" t="s">
        <v>700</v>
      </c>
      <c r="D72" s="210" t="s">
        <v>701</v>
      </c>
      <c r="E72" s="210" t="s">
        <v>101</v>
      </c>
      <c r="F72" s="210" t="s">
        <v>598</v>
      </c>
      <c r="G72" s="210"/>
      <c r="H72" s="322" t="s">
        <v>702</v>
      </c>
      <c r="I72" s="305" t="s">
        <v>703</v>
      </c>
      <c r="J72" s="305" t="s">
        <v>176</v>
      </c>
      <c r="K72" s="210"/>
      <c r="L72" s="305" t="s">
        <v>704</v>
      </c>
      <c r="M72" s="305" t="s">
        <v>133</v>
      </c>
      <c r="N72" s="305">
        <v>2</v>
      </c>
      <c r="O72" s="305" t="s">
        <v>705</v>
      </c>
      <c r="P72" s="305" t="s">
        <v>82</v>
      </c>
      <c r="Q72" s="305">
        <v>5</v>
      </c>
      <c r="R72" s="295" t="str">
        <f>IF(N72+Q72=0," ",IF(OR(AND(N72=1,Q72=1),AND(N72=1,Q72=2),AND(N72=2,Q72=2),AND(N72=2,Q72=1),AND(N72=3,Q72=1)),"Bajo",IF(OR(AND(N72=1,Q72=3),AND(N72=2,Q72=3),AND(N72=3,Q72=2),AND(N72=4,Q72=1)),"Moderado",IF(OR(AND(N72=1,Q72=4),AND(N72=2,Q72=4),AND(N72=3,Q72=3),AND(N72=4,Q72=2),AND(N72=4,Q72=3),AND(N72=5,Q72=1),AND(N72=5,Q72=2)),"Alto",IF(OR(AND(N72=2,Q72=5),AND(N72=3,Q72=5),AND(N72=3,Q72=4),AND(N72=4,Q72=4),AND(N72=4,Q72=5),AND(N72=5,Q72=3),AND(N72=5,Q72=4),AND(N72=1,Q72=5),AND(N72=5,Q72=5)),"Extremo","")))))</f>
        <v>Extremo</v>
      </c>
      <c r="S72" s="3" t="s">
        <v>706</v>
      </c>
      <c r="T72" s="208" t="s">
        <v>84</v>
      </c>
      <c r="U72" s="210">
        <v>15</v>
      </c>
      <c r="V72" s="210">
        <v>15</v>
      </c>
      <c r="W72" s="210">
        <v>15</v>
      </c>
      <c r="X72" s="210">
        <v>15</v>
      </c>
      <c r="Y72" s="210">
        <v>15</v>
      </c>
      <c r="Z72" s="210">
        <v>0</v>
      </c>
      <c r="AA72" s="210">
        <v>10</v>
      </c>
      <c r="AB72" s="215">
        <f t="shared" si="3"/>
        <v>85</v>
      </c>
      <c r="AC72" s="210" t="s">
        <v>86</v>
      </c>
      <c r="AD72" s="210" t="s">
        <v>86</v>
      </c>
      <c r="AE72" s="210">
        <v>0</v>
      </c>
      <c r="AF72" s="319">
        <f>AVERAGE(AE72:AE74)</f>
        <v>0</v>
      </c>
      <c r="AG72" s="305" t="s">
        <v>86</v>
      </c>
      <c r="AH72" s="305" t="s">
        <v>87</v>
      </c>
      <c r="AI72" s="305" t="s">
        <v>88</v>
      </c>
      <c r="AJ72" s="305" t="s">
        <v>133</v>
      </c>
      <c r="AK72" s="305">
        <v>2</v>
      </c>
      <c r="AL72" s="305" t="s">
        <v>82</v>
      </c>
      <c r="AM72" s="305">
        <v>5</v>
      </c>
      <c r="AN72" s="295"/>
      <c r="AO72" s="299" t="s">
        <v>707</v>
      </c>
      <c r="AP72" s="299" t="s">
        <v>90</v>
      </c>
      <c r="AQ72" s="213" t="s">
        <v>91</v>
      </c>
      <c r="AR72" s="213" t="s">
        <v>92</v>
      </c>
      <c r="AS72" s="210" t="s">
        <v>708</v>
      </c>
      <c r="AT72" s="210" t="s">
        <v>679</v>
      </c>
      <c r="AU72" s="210" t="s">
        <v>709</v>
      </c>
      <c r="AV72" s="217" t="s">
        <v>710</v>
      </c>
      <c r="AW72" s="644">
        <v>44018</v>
      </c>
      <c r="AX72" s="261" t="s">
        <v>711</v>
      </c>
      <c r="AY72" s="645" t="s">
        <v>712</v>
      </c>
      <c r="AZ72" s="645">
        <v>2</v>
      </c>
      <c r="BA72" s="329" t="s">
        <v>713</v>
      </c>
      <c r="BB72" s="646">
        <v>44127</v>
      </c>
      <c r="BC72" s="261" t="s">
        <v>714</v>
      </c>
      <c r="BD72" s="645" t="s">
        <v>712</v>
      </c>
      <c r="BE72" s="261">
        <v>3</v>
      </c>
      <c r="BF72" s="261"/>
      <c r="BG72" s="261"/>
      <c r="BH72" s="261"/>
      <c r="BI72" s="261"/>
      <c r="BJ72" s="261"/>
      <c r="BK72" s="210"/>
    </row>
    <row r="73" spans="1:63" customFormat="1" ht="68.25" customHeight="1" x14ac:dyDescent="0.3">
      <c r="A73" s="320"/>
      <c r="B73" s="321"/>
      <c r="C73" s="226" t="s">
        <v>715</v>
      </c>
      <c r="D73" s="210" t="s">
        <v>701</v>
      </c>
      <c r="E73" s="210" t="s">
        <v>101</v>
      </c>
      <c r="F73" s="210" t="s">
        <v>598</v>
      </c>
      <c r="G73" s="210"/>
      <c r="H73" s="322"/>
      <c r="I73" s="305"/>
      <c r="J73" s="305"/>
      <c r="K73" s="210"/>
      <c r="L73" s="305"/>
      <c r="M73" s="305"/>
      <c r="N73" s="305"/>
      <c r="O73" s="305"/>
      <c r="P73" s="305"/>
      <c r="Q73" s="305"/>
      <c r="R73" s="295"/>
      <c r="S73" s="3" t="s">
        <v>716</v>
      </c>
      <c r="T73" s="208" t="s">
        <v>84</v>
      </c>
      <c r="U73" s="210">
        <v>15</v>
      </c>
      <c r="V73" s="210">
        <v>15</v>
      </c>
      <c r="W73" s="210">
        <v>15</v>
      </c>
      <c r="X73" s="210">
        <v>15</v>
      </c>
      <c r="Y73" s="210">
        <v>15</v>
      </c>
      <c r="Z73" s="210">
        <v>0</v>
      </c>
      <c r="AA73" s="210">
        <v>10</v>
      </c>
      <c r="AB73" s="215">
        <f t="shared" si="3"/>
        <v>85</v>
      </c>
      <c r="AC73" s="210" t="s">
        <v>86</v>
      </c>
      <c r="AD73" s="210" t="s">
        <v>717</v>
      </c>
      <c r="AE73" s="210">
        <v>0</v>
      </c>
      <c r="AF73" s="319"/>
      <c r="AG73" s="305"/>
      <c r="AH73" s="305"/>
      <c r="AI73" s="305"/>
      <c r="AJ73" s="305"/>
      <c r="AK73" s="305"/>
      <c r="AL73" s="305"/>
      <c r="AM73" s="305"/>
      <c r="AN73" s="295"/>
      <c r="AO73" s="299"/>
      <c r="AP73" s="299"/>
      <c r="AQ73" s="213" t="s">
        <v>91</v>
      </c>
      <c r="AR73" s="213" t="s">
        <v>92</v>
      </c>
      <c r="AS73" s="210" t="s">
        <v>718</v>
      </c>
      <c r="AT73" s="210" t="s">
        <v>679</v>
      </c>
      <c r="AU73" s="210" t="s">
        <v>719</v>
      </c>
      <c r="AV73" s="217" t="s">
        <v>719</v>
      </c>
      <c r="AW73" s="644">
        <v>44018</v>
      </c>
      <c r="AX73" s="261" t="s">
        <v>720</v>
      </c>
      <c r="AY73" s="645" t="s">
        <v>712</v>
      </c>
      <c r="AZ73" s="645">
        <v>0</v>
      </c>
      <c r="BA73" s="329"/>
      <c r="BB73" s="646">
        <v>44127</v>
      </c>
      <c r="BC73" s="261" t="s">
        <v>720</v>
      </c>
      <c r="BD73" s="645" t="s">
        <v>712</v>
      </c>
      <c r="BE73" s="261">
        <v>0</v>
      </c>
      <c r="BF73" s="261"/>
      <c r="BG73" s="261"/>
      <c r="BH73" s="261"/>
      <c r="BI73" s="261"/>
      <c r="BJ73" s="261"/>
      <c r="BK73" s="210"/>
    </row>
    <row r="74" spans="1:63" customFormat="1" ht="68.25" customHeight="1" x14ac:dyDescent="0.3">
      <c r="A74" s="320"/>
      <c r="B74" s="321"/>
      <c r="C74" s="226" t="s">
        <v>721</v>
      </c>
      <c r="D74" s="210" t="s">
        <v>701</v>
      </c>
      <c r="E74" s="210" t="s">
        <v>101</v>
      </c>
      <c r="F74" s="210" t="s">
        <v>598</v>
      </c>
      <c r="G74" s="210"/>
      <c r="H74" s="322"/>
      <c r="I74" s="305"/>
      <c r="J74" s="305"/>
      <c r="K74" s="210"/>
      <c r="L74" s="305"/>
      <c r="M74" s="305"/>
      <c r="N74" s="305"/>
      <c r="O74" s="305"/>
      <c r="P74" s="305"/>
      <c r="Q74" s="305"/>
      <c r="R74" s="295"/>
      <c r="S74" s="3" t="s">
        <v>722</v>
      </c>
      <c r="T74" s="208" t="s">
        <v>84</v>
      </c>
      <c r="U74" s="210">
        <v>15</v>
      </c>
      <c r="V74" s="210">
        <v>15</v>
      </c>
      <c r="W74" s="210">
        <v>15</v>
      </c>
      <c r="X74" s="210">
        <v>15</v>
      </c>
      <c r="Y74" s="210">
        <v>15</v>
      </c>
      <c r="Z74" s="210">
        <v>0</v>
      </c>
      <c r="AA74" s="210">
        <v>10</v>
      </c>
      <c r="AB74" s="215">
        <f t="shared" si="3"/>
        <v>85</v>
      </c>
      <c r="AC74" s="210" t="s">
        <v>86</v>
      </c>
      <c r="AD74" s="210" t="s">
        <v>86</v>
      </c>
      <c r="AE74" s="210">
        <v>0</v>
      </c>
      <c r="AF74" s="319"/>
      <c r="AG74" s="305"/>
      <c r="AH74" s="305"/>
      <c r="AI74" s="305"/>
      <c r="AJ74" s="305"/>
      <c r="AK74" s="305"/>
      <c r="AL74" s="305"/>
      <c r="AM74" s="305"/>
      <c r="AN74" s="295"/>
      <c r="AO74" s="299"/>
      <c r="AP74" s="299"/>
      <c r="AQ74" s="213" t="s">
        <v>91</v>
      </c>
      <c r="AR74" s="213" t="s">
        <v>92</v>
      </c>
      <c r="AS74" s="210" t="s">
        <v>723</v>
      </c>
      <c r="AT74" s="210" t="s">
        <v>679</v>
      </c>
      <c r="AU74" s="210" t="s">
        <v>724</v>
      </c>
      <c r="AV74" s="217" t="s">
        <v>725</v>
      </c>
      <c r="AW74" s="644">
        <v>44018</v>
      </c>
      <c r="AX74" s="261" t="s">
        <v>726</v>
      </c>
      <c r="AY74" s="645" t="s">
        <v>712</v>
      </c>
      <c r="AZ74" s="645">
        <v>1</v>
      </c>
      <c r="BA74" s="329"/>
      <c r="BB74" s="646">
        <v>44127</v>
      </c>
      <c r="BC74" s="261" t="s">
        <v>727</v>
      </c>
      <c r="BD74" s="645" t="s">
        <v>712</v>
      </c>
      <c r="BE74" s="261">
        <v>0</v>
      </c>
      <c r="BF74" s="261"/>
      <c r="BG74" s="261"/>
      <c r="BH74" s="261"/>
      <c r="BI74" s="261"/>
      <c r="BJ74" s="261"/>
      <c r="BK74" s="210"/>
    </row>
    <row r="75" spans="1:63" customFormat="1" ht="156.75" customHeight="1" x14ac:dyDescent="0.3">
      <c r="A75" s="315" t="s">
        <v>728</v>
      </c>
      <c r="B75" s="316" t="s">
        <v>729</v>
      </c>
      <c r="C75" s="314" t="s">
        <v>730</v>
      </c>
      <c r="D75" s="311" t="s">
        <v>250</v>
      </c>
      <c r="E75" s="311" t="s">
        <v>160</v>
      </c>
      <c r="F75" s="311" t="s">
        <v>161</v>
      </c>
      <c r="G75" s="7"/>
      <c r="H75" s="304" t="s">
        <v>731</v>
      </c>
      <c r="I75" s="311" t="s">
        <v>732</v>
      </c>
      <c r="J75" s="307" t="s">
        <v>733</v>
      </c>
      <c r="K75" s="7"/>
      <c r="L75" s="297" t="s">
        <v>734</v>
      </c>
      <c r="M75" s="296" t="s">
        <v>133</v>
      </c>
      <c r="N75" s="296">
        <v>2</v>
      </c>
      <c r="O75" s="298" t="s">
        <v>281</v>
      </c>
      <c r="P75" s="298" t="s">
        <v>82</v>
      </c>
      <c r="Q75" s="297">
        <v>5</v>
      </c>
      <c r="R75" s="295" t="str">
        <f>IF(N75+Q75=0," ",IF(OR(AND(N75=1,Q75=1),AND(N75=1,Q75=2),AND(N75=2,Q75=2),AND(N75=2,Q75=1),AND(N75=3,Q75=1)),"Bajo",IF(OR(AND(N75=1,Q75=3),AND(N75=2,Q75=3),AND(N75=3,Q75=2),AND(N75=4,Q75=1)),"Moderado",IF(OR(AND(N75=1,Q75=4),AND(N75=2,Q75=4),AND(N75=3,Q75=3),AND(N75=4,Q75=2),AND(N75=4,Q75=3),AND(N75=5,Q75=1),AND(N75=5,Q75=2)),"Alto",IF(OR(AND(N75=2,Q75=5),AND(N75=3,Q75=5),AND(N75=3,Q75=4),AND(N75=4,Q75=4),AND(N75=4,Q75=5),AND(N75=5,Q75=3),AND(N75=5,Q75=4),AND(N75=1,Q75=5),AND(N75=5,Q75=5)),"Extremo","")))))</f>
        <v>Extremo</v>
      </c>
      <c r="S75" s="1" t="s">
        <v>735</v>
      </c>
      <c r="T75" s="208" t="s">
        <v>84</v>
      </c>
      <c r="U75" s="209">
        <v>15</v>
      </c>
      <c r="V75" s="209">
        <v>15</v>
      </c>
      <c r="W75" s="209">
        <v>15</v>
      </c>
      <c r="X75" s="209">
        <v>15</v>
      </c>
      <c r="Y75" s="209">
        <v>15</v>
      </c>
      <c r="Z75" s="209">
        <v>15</v>
      </c>
      <c r="AA75" s="209">
        <v>10</v>
      </c>
      <c r="AB75" s="212">
        <f t="shared" si="3"/>
        <v>100</v>
      </c>
      <c r="AC75" s="209" t="s">
        <v>85</v>
      </c>
      <c r="AD75" s="209" t="s">
        <v>85</v>
      </c>
      <c r="AE75" s="219">
        <v>100</v>
      </c>
      <c r="AF75" s="300">
        <f>AVERAGE(AE75:AE80)</f>
        <v>75</v>
      </c>
      <c r="AG75" s="300" t="s">
        <v>119</v>
      </c>
      <c r="AH75" s="296" t="s">
        <v>87</v>
      </c>
      <c r="AI75" s="296" t="s">
        <v>87</v>
      </c>
      <c r="AJ75" s="296" t="s">
        <v>283</v>
      </c>
      <c r="AK75" s="296">
        <v>1</v>
      </c>
      <c r="AL75" s="296" t="s">
        <v>135</v>
      </c>
      <c r="AM75" s="296">
        <v>4</v>
      </c>
      <c r="AN75" s="295" t="str">
        <f>IF(AK75+AM75=0," ",IF(OR(AND(AK75=1,AM75=1),AND(AK75=1,AM75=2),AND(AK75=2,AM75=2),AND(AK75=2,AM75=1),AND(AK75=3,AM75=1)),"Bajo",IF(OR(AND(AK75=1,AM75=3),AND(AK75=2,AM75=3),AND(AK75=3,AM75=2),AND(AK75=4,AM75=1)),"Moderado",IF(OR(AND(AK75=1,AM75=4),AND(AK75=2,AM75=4),AND(AK75=3,AM75=3),AND(AK75=4,AM75=2),AND(AK75=4,AM75=3),AND(AK75=5,AM75=1),AND(AK75=5,AM75=2)),"Alto",IF(OR(AND(AK75=2,AM75=5),AND(AK75=1,AM75=5),AND(AK75=3,AM75=5),AND(AK75=3,AM75=4),AND(AK75=4,AM75=4),AND(AK75=4,AM75=5),AND(AK75=5,AM75=3),AND(AK75=5,AM75=4),AND(AK75=5,AM75=5)),"Extremo","")))))</f>
        <v>Alto</v>
      </c>
      <c r="AO75" s="299" t="s">
        <v>736</v>
      </c>
      <c r="AP75" s="299" t="s">
        <v>90</v>
      </c>
      <c r="AQ75" s="213" t="s">
        <v>91</v>
      </c>
      <c r="AR75" s="213" t="s">
        <v>92</v>
      </c>
      <c r="AS75" s="210" t="s">
        <v>737</v>
      </c>
      <c r="AT75" s="210" t="s">
        <v>738</v>
      </c>
      <c r="AU75" s="210" t="s">
        <v>739</v>
      </c>
      <c r="AV75" s="217" t="s">
        <v>740</v>
      </c>
      <c r="AW75" s="644">
        <v>44015</v>
      </c>
      <c r="AX75" s="261" t="s">
        <v>741</v>
      </c>
      <c r="AY75" s="645" t="s">
        <v>98</v>
      </c>
      <c r="AZ75" s="261" t="s">
        <v>742</v>
      </c>
      <c r="BA75" s="329" t="s">
        <v>743</v>
      </c>
      <c r="BB75" s="644">
        <v>44124</v>
      </c>
      <c r="BC75" s="261" t="s">
        <v>744</v>
      </c>
      <c r="BD75" s="645" t="s">
        <v>98</v>
      </c>
      <c r="BE75" s="645"/>
      <c r="BF75" s="645"/>
      <c r="BG75" s="644">
        <v>44196</v>
      </c>
      <c r="BH75" s="261" t="s">
        <v>745</v>
      </c>
      <c r="BI75" s="645" t="s">
        <v>98</v>
      </c>
      <c r="BJ75" s="645">
        <v>1</v>
      </c>
      <c r="BK75" s="209"/>
    </row>
    <row r="76" spans="1:63" customFormat="1" ht="108" customHeight="1" x14ac:dyDescent="0.3">
      <c r="A76" s="315"/>
      <c r="B76" s="316"/>
      <c r="C76" s="314"/>
      <c r="D76" s="311"/>
      <c r="E76" s="311"/>
      <c r="F76" s="311"/>
      <c r="G76" s="7"/>
      <c r="H76" s="304"/>
      <c r="I76" s="311"/>
      <c r="J76" s="307"/>
      <c r="K76" s="7"/>
      <c r="L76" s="297"/>
      <c r="M76" s="296"/>
      <c r="N76" s="296"/>
      <c r="O76" s="298"/>
      <c r="P76" s="298"/>
      <c r="Q76" s="297"/>
      <c r="R76" s="295"/>
      <c r="S76" s="209" t="s">
        <v>746</v>
      </c>
      <c r="T76" s="208" t="s">
        <v>84</v>
      </c>
      <c r="U76" s="209">
        <v>15</v>
      </c>
      <c r="V76" s="209">
        <v>15</v>
      </c>
      <c r="W76" s="209">
        <v>15</v>
      </c>
      <c r="X76" s="209">
        <v>15</v>
      </c>
      <c r="Y76" s="209">
        <v>15</v>
      </c>
      <c r="Z76" s="209">
        <v>15</v>
      </c>
      <c r="AA76" s="209">
        <v>10</v>
      </c>
      <c r="AB76" s="212">
        <f t="shared" si="3"/>
        <v>100</v>
      </c>
      <c r="AC76" s="209" t="s">
        <v>85</v>
      </c>
      <c r="AD76" s="209" t="s">
        <v>85</v>
      </c>
      <c r="AE76" s="219">
        <v>100</v>
      </c>
      <c r="AF76" s="300"/>
      <c r="AG76" s="300"/>
      <c r="AH76" s="296"/>
      <c r="AI76" s="296"/>
      <c r="AJ76" s="296"/>
      <c r="AK76" s="296"/>
      <c r="AL76" s="296"/>
      <c r="AM76" s="296"/>
      <c r="AN76" s="295"/>
      <c r="AO76" s="299"/>
      <c r="AP76" s="299"/>
      <c r="AQ76" s="213" t="s">
        <v>91</v>
      </c>
      <c r="AR76" s="213" t="s">
        <v>92</v>
      </c>
      <c r="AS76" s="261" t="s">
        <v>747</v>
      </c>
      <c r="AT76" s="210" t="s">
        <v>738</v>
      </c>
      <c r="AU76" s="210" t="s">
        <v>748</v>
      </c>
      <c r="AV76" s="217" t="s">
        <v>749</v>
      </c>
      <c r="AW76" s="644">
        <v>44015</v>
      </c>
      <c r="AX76" s="261" t="s">
        <v>750</v>
      </c>
      <c r="AY76" s="645" t="s">
        <v>98</v>
      </c>
      <c r="AZ76" s="645" t="s">
        <v>751</v>
      </c>
      <c r="BA76" s="329"/>
      <c r="BB76" s="644">
        <v>44124</v>
      </c>
      <c r="BC76" s="261" t="s">
        <v>744</v>
      </c>
      <c r="BD76" s="645" t="s">
        <v>98</v>
      </c>
      <c r="BE76" s="645"/>
      <c r="BF76" s="645"/>
      <c r="BG76" s="644">
        <v>44196</v>
      </c>
      <c r="BH76" s="261" t="s">
        <v>752</v>
      </c>
      <c r="BI76" s="645" t="s">
        <v>98</v>
      </c>
      <c r="BJ76" s="645" t="s">
        <v>753</v>
      </c>
      <c r="BK76" s="209"/>
    </row>
    <row r="77" spans="1:63" customFormat="1" ht="68.25" customHeight="1" x14ac:dyDescent="0.3">
      <c r="A77" s="315"/>
      <c r="B77" s="316"/>
      <c r="C77" s="314" t="s">
        <v>754</v>
      </c>
      <c r="D77" s="311" t="s">
        <v>250</v>
      </c>
      <c r="E77" s="311" t="s">
        <v>160</v>
      </c>
      <c r="F77" s="311" t="s">
        <v>161</v>
      </c>
      <c r="G77" s="7"/>
      <c r="H77" s="304"/>
      <c r="I77" s="311"/>
      <c r="J77" s="307"/>
      <c r="K77" s="7"/>
      <c r="L77" s="297"/>
      <c r="M77" s="296"/>
      <c r="N77" s="296"/>
      <c r="O77" s="298"/>
      <c r="P77" s="298"/>
      <c r="Q77" s="297"/>
      <c r="R77" s="295"/>
      <c r="S77" s="317" t="s">
        <v>755</v>
      </c>
      <c r="T77" s="296" t="s">
        <v>84</v>
      </c>
      <c r="U77" s="297">
        <v>15</v>
      </c>
      <c r="V77" s="297">
        <v>15</v>
      </c>
      <c r="W77" s="297">
        <v>15</v>
      </c>
      <c r="X77" s="297">
        <v>15</v>
      </c>
      <c r="Y77" s="297">
        <v>15</v>
      </c>
      <c r="Z77" s="297">
        <v>15</v>
      </c>
      <c r="AA77" s="297">
        <v>10</v>
      </c>
      <c r="AB77" s="300">
        <f t="shared" si="3"/>
        <v>100</v>
      </c>
      <c r="AC77" s="297" t="s">
        <v>85</v>
      </c>
      <c r="AD77" s="297" t="s">
        <v>85</v>
      </c>
      <c r="AE77" s="312">
        <v>100</v>
      </c>
      <c r="AF77" s="300"/>
      <c r="AG77" s="300"/>
      <c r="AH77" s="296"/>
      <c r="AI77" s="296"/>
      <c r="AJ77" s="296"/>
      <c r="AK77" s="296"/>
      <c r="AL77" s="296"/>
      <c r="AM77" s="296"/>
      <c r="AN77" s="295"/>
      <c r="AO77" s="299"/>
      <c r="AP77" s="299"/>
      <c r="AQ77" s="213" t="s">
        <v>91</v>
      </c>
      <c r="AR77" s="213" t="s">
        <v>92</v>
      </c>
      <c r="AS77" s="261" t="s">
        <v>756</v>
      </c>
      <c r="AT77" s="210" t="s">
        <v>738</v>
      </c>
      <c r="AU77" s="210" t="s">
        <v>506</v>
      </c>
      <c r="AV77" s="217" t="s">
        <v>575</v>
      </c>
      <c r="AW77" s="644">
        <v>44015</v>
      </c>
      <c r="AX77" s="261" t="s">
        <v>757</v>
      </c>
      <c r="AY77" s="645" t="s">
        <v>98</v>
      </c>
      <c r="AZ77" s="645" t="s">
        <v>758</v>
      </c>
      <c r="BA77" s="329"/>
      <c r="BB77" s="644">
        <v>44124</v>
      </c>
      <c r="BC77" s="261" t="s">
        <v>759</v>
      </c>
      <c r="BD77" s="645" t="s">
        <v>98</v>
      </c>
      <c r="BE77" s="645"/>
      <c r="BF77" s="645"/>
      <c r="BG77" s="644">
        <v>44196</v>
      </c>
      <c r="BH77" s="261" t="s">
        <v>760</v>
      </c>
      <c r="BI77" s="645" t="s">
        <v>98</v>
      </c>
      <c r="BJ77" s="645" t="s">
        <v>761</v>
      </c>
      <c r="BK77" s="209"/>
    </row>
    <row r="78" spans="1:63" customFormat="1" ht="68.25" customHeight="1" x14ac:dyDescent="0.3">
      <c r="A78" s="315"/>
      <c r="B78" s="316"/>
      <c r="C78" s="314"/>
      <c r="D78" s="311"/>
      <c r="E78" s="311"/>
      <c r="F78" s="311"/>
      <c r="G78" s="7"/>
      <c r="H78" s="304"/>
      <c r="I78" s="311"/>
      <c r="J78" s="307"/>
      <c r="K78" s="7"/>
      <c r="L78" s="297"/>
      <c r="M78" s="296"/>
      <c r="N78" s="296"/>
      <c r="O78" s="298"/>
      <c r="P78" s="298"/>
      <c r="Q78" s="297"/>
      <c r="R78" s="295"/>
      <c r="S78" s="317"/>
      <c r="T78" s="296"/>
      <c r="U78" s="297"/>
      <c r="V78" s="297"/>
      <c r="W78" s="297"/>
      <c r="X78" s="297"/>
      <c r="Y78" s="297"/>
      <c r="Z78" s="297"/>
      <c r="AA78" s="297"/>
      <c r="AB78" s="300"/>
      <c r="AC78" s="297"/>
      <c r="AD78" s="297"/>
      <c r="AE78" s="312"/>
      <c r="AF78" s="300"/>
      <c r="AG78" s="300"/>
      <c r="AH78" s="296"/>
      <c r="AI78" s="296"/>
      <c r="AJ78" s="296"/>
      <c r="AK78" s="296"/>
      <c r="AL78" s="296"/>
      <c r="AM78" s="296"/>
      <c r="AN78" s="295"/>
      <c r="AO78" s="299"/>
      <c r="AP78" s="299"/>
      <c r="AQ78" s="213" t="s">
        <v>91</v>
      </c>
      <c r="AR78" s="213" t="s">
        <v>92</v>
      </c>
      <c r="AS78" s="261" t="s">
        <v>762</v>
      </c>
      <c r="AT78" s="210" t="s">
        <v>738</v>
      </c>
      <c r="AU78" s="210" t="s">
        <v>763</v>
      </c>
      <c r="AV78" s="217" t="s">
        <v>764</v>
      </c>
      <c r="AW78" s="644">
        <v>44015</v>
      </c>
      <c r="AX78" s="261" t="s">
        <v>765</v>
      </c>
      <c r="AY78" s="645" t="s">
        <v>98</v>
      </c>
      <c r="AZ78" s="645" t="s">
        <v>766</v>
      </c>
      <c r="BA78" s="329"/>
      <c r="BB78" s="644">
        <v>44124</v>
      </c>
      <c r="BC78" s="261" t="s">
        <v>744</v>
      </c>
      <c r="BD78" s="645" t="s">
        <v>98</v>
      </c>
      <c r="BE78" s="645"/>
      <c r="BF78" s="645"/>
      <c r="BG78" s="644">
        <v>44196</v>
      </c>
      <c r="BH78" s="261" t="s">
        <v>767</v>
      </c>
      <c r="BI78" s="645" t="s">
        <v>98</v>
      </c>
      <c r="BJ78" s="645" t="s">
        <v>303</v>
      </c>
      <c r="BK78" s="209"/>
    </row>
    <row r="79" spans="1:63" customFormat="1" ht="84" customHeight="1" x14ac:dyDescent="0.3">
      <c r="A79" s="315"/>
      <c r="B79" s="316"/>
      <c r="C79" s="314"/>
      <c r="D79" s="311"/>
      <c r="E79" s="311"/>
      <c r="F79" s="311"/>
      <c r="G79" s="7"/>
      <c r="H79" s="304"/>
      <c r="I79" s="311"/>
      <c r="J79" s="307"/>
      <c r="K79" s="7"/>
      <c r="L79" s="297"/>
      <c r="M79" s="296"/>
      <c r="N79" s="296"/>
      <c r="O79" s="298"/>
      <c r="P79" s="298"/>
      <c r="Q79" s="297"/>
      <c r="R79" s="295"/>
      <c r="S79" s="318"/>
      <c r="T79" s="296"/>
      <c r="U79" s="297"/>
      <c r="V79" s="297"/>
      <c r="W79" s="297"/>
      <c r="X79" s="297"/>
      <c r="Y79" s="297"/>
      <c r="Z79" s="297"/>
      <c r="AA79" s="297"/>
      <c r="AB79" s="300"/>
      <c r="AC79" s="297"/>
      <c r="AD79" s="297"/>
      <c r="AE79" s="312"/>
      <c r="AF79" s="300"/>
      <c r="AG79" s="300"/>
      <c r="AH79" s="296"/>
      <c r="AI79" s="296"/>
      <c r="AJ79" s="296"/>
      <c r="AK79" s="296"/>
      <c r="AL79" s="296"/>
      <c r="AM79" s="296"/>
      <c r="AN79" s="295"/>
      <c r="AO79" s="299"/>
      <c r="AP79" s="299"/>
      <c r="AQ79" s="213" t="s">
        <v>91</v>
      </c>
      <c r="AR79" s="213" t="s">
        <v>92</v>
      </c>
      <c r="AS79" s="261" t="s">
        <v>768</v>
      </c>
      <c r="AT79" s="210" t="s">
        <v>738</v>
      </c>
      <c r="AU79" s="210" t="s">
        <v>506</v>
      </c>
      <c r="AV79" s="217" t="s">
        <v>769</v>
      </c>
      <c r="AW79" s="644">
        <v>44015</v>
      </c>
      <c r="AX79" s="261" t="s">
        <v>1548</v>
      </c>
      <c r="AY79" s="645" t="s">
        <v>98</v>
      </c>
      <c r="AZ79" s="645" t="s">
        <v>770</v>
      </c>
      <c r="BA79" s="329"/>
      <c r="BB79" s="644">
        <v>44124</v>
      </c>
      <c r="BC79" s="261" t="s">
        <v>759</v>
      </c>
      <c r="BD79" s="645" t="s">
        <v>98</v>
      </c>
      <c r="BE79" s="645"/>
      <c r="BF79" s="645"/>
      <c r="BG79" s="644">
        <v>44196</v>
      </c>
      <c r="BH79" s="261" t="s">
        <v>1549</v>
      </c>
      <c r="BI79" s="645" t="s">
        <v>98</v>
      </c>
      <c r="BJ79" s="645" t="s">
        <v>771</v>
      </c>
      <c r="BK79" s="209"/>
    </row>
    <row r="80" spans="1:63" customFormat="1" ht="68.25" customHeight="1" x14ac:dyDescent="0.3">
      <c r="A80" s="315"/>
      <c r="B80" s="316"/>
      <c r="C80" s="220" t="s">
        <v>772</v>
      </c>
      <c r="D80" s="218" t="s">
        <v>250</v>
      </c>
      <c r="E80" s="218" t="s">
        <v>160</v>
      </c>
      <c r="F80" s="218" t="s">
        <v>161</v>
      </c>
      <c r="G80" s="7"/>
      <c r="H80" s="304"/>
      <c r="I80" s="311"/>
      <c r="J80" s="307"/>
      <c r="K80" s="7"/>
      <c r="L80" s="297"/>
      <c r="M80" s="296"/>
      <c r="N80" s="296"/>
      <c r="O80" s="298"/>
      <c r="P80" s="298"/>
      <c r="Q80" s="297"/>
      <c r="R80" s="295"/>
      <c r="S80" s="221" t="s">
        <v>773</v>
      </c>
      <c r="T80" s="208" t="s">
        <v>84</v>
      </c>
      <c r="U80" s="209">
        <v>15</v>
      </c>
      <c r="V80" s="209">
        <v>15</v>
      </c>
      <c r="W80" s="209">
        <v>15</v>
      </c>
      <c r="X80" s="209">
        <v>15</v>
      </c>
      <c r="Y80" s="209">
        <v>15</v>
      </c>
      <c r="Z80" s="209">
        <v>0</v>
      </c>
      <c r="AA80" s="209">
        <v>10</v>
      </c>
      <c r="AB80" s="212">
        <f>SUM(U80:AA80)</f>
        <v>85</v>
      </c>
      <c r="AC80" s="209" t="s">
        <v>86</v>
      </c>
      <c r="AD80" s="209" t="s">
        <v>85</v>
      </c>
      <c r="AE80" s="219">
        <v>0</v>
      </c>
      <c r="AF80" s="300"/>
      <c r="AG80" s="300"/>
      <c r="AH80" s="296"/>
      <c r="AI80" s="296"/>
      <c r="AJ80" s="296"/>
      <c r="AK80" s="296"/>
      <c r="AL80" s="296"/>
      <c r="AM80" s="296"/>
      <c r="AN80" s="295"/>
      <c r="AO80" s="299"/>
      <c r="AP80" s="299"/>
      <c r="AQ80" s="213" t="s">
        <v>91</v>
      </c>
      <c r="AR80" s="213" t="s">
        <v>92</v>
      </c>
      <c r="AS80" s="261" t="s">
        <v>774</v>
      </c>
      <c r="AT80" s="210" t="s">
        <v>738</v>
      </c>
      <c r="AU80" s="210" t="s">
        <v>775</v>
      </c>
      <c r="AV80" s="218" t="s">
        <v>776</v>
      </c>
      <c r="AW80" s="644">
        <v>44015</v>
      </c>
      <c r="AX80" s="261" t="s">
        <v>777</v>
      </c>
      <c r="AY80" s="645" t="s">
        <v>98</v>
      </c>
      <c r="AZ80" s="645"/>
      <c r="BA80" s="329"/>
      <c r="BB80" s="644">
        <v>44124</v>
      </c>
      <c r="BC80" s="261" t="s">
        <v>778</v>
      </c>
      <c r="BD80" s="645" t="s">
        <v>98</v>
      </c>
      <c r="BE80" s="645"/>
      <c r="BF80" s="645"/>
      <c r="BG80" s="644">
        <v>44196</v>
      </c>
      <c r="BH80" s="261" t="s">
        <v>779</v>
      </c>
      <c r="BI80" s="645" t="s">
        <v>98</v>
      </c>
      <c r="BJ80" s="645">
        <v>1</v>
      </c>
      <c r="BK80" s="209"/>
    </row>
    <row r="81" spans="1:63" customFormat="1" ht="68.25" customHeight="1" x14ac:dyDescent="0.3">
      <c r="A81" s="315" t="s">
        <v>780</v>
      </c>
      <c r="B81" s="334" t="s">
        <v>781</v>
      </c>
      <c r="C81" s="220" t="s">
        <v>782</v>
      </c>
      <c r="D81" s="224" t="s">
        <v>73</v>
      </c>
      <c r="E81" s="224" t="s">
        <v>74</v>
      </c>
      <c r="F81" s="224" t="s">
        <v>75</v>
      </c>
      <c r="G81" s="224"/>
      <c r="H81" s="304" t="s">
        <v>783</v>
      </c>
      <c r="I81" s="311" t="s">
        <v>784</v>
      </c>
      <c r="J81" s="307" t="s">
        <v>131</v>
      </c>
      <c r="K81" s="209"/>
      <c r="L81" s="298" t="s">
        <v>785</v>
      </c>
      <c r="M81" s="296" t="s">
        <v>133</v>
      </c>
      <c r="N81" s="296">
        <v>2</v>
      </c>
      <c r="O81" s="298" t="s">
        <v>81</v>
      </c>
      <c r="P81" s="298" t="s">
        <v>82</v>
      </c>
      <c r="Q81" s="297">
        <v>5</v>
      </c>
      <c r="R81" s="295" t="str">
        <f>IF(N81+Q81=0," ",IF(OR(AND(N81=1,Q81=1),AND(N81=1,Q81=2),AND(N81=2,Q81=2),AND(N81=2,Q81=1),AND(N81=3,Q81=1)),"Bajo",IF(OR(AND(N81=1,Q81=3),AND(N81=2,Q81=3),AND(N81=3,Q81=2),AND(N81=4,Q81=1)),"Moderado",IF(OR(AND(N81=1,Q81=4),AND(N81=2,Q81=4),AND(N81=3,Q81=3),AND(N81=4,Q81=2),AND(N81=4,Q81=3),AND(N81=5,Q81=1),AND(N81=5,Q81=2)),"Alto",IF(OR(AND(N81=2,Q81=5),AND(N81=3,Q81=5),AND(N81=3,Q81=4),AND(N81=4,Q81=4),AND(N81=4,Q81=5),AND(N81=5,Q81=3),AND(N81=5,Q81=4),AND(N81=1,Q81=5),AND(N81=5,Q81=5)),"Extremo","")))))</f>
        <v>Extremo</v>
      </c>
      <c r="S81" s="222" t="s">
        <v>786</v>
      </c>
      <c r="T81" s="208" t="s">
        <v>84</v>
      </c>
      <c r="U81" s="209">
        <v>15</v>
      </c>
      <c r="V81" s="209">
        <v>15</v>
      </c>
      <c r="W81" s="209">
        <v>15</v>
      </c>
      <c r="X81" s="209">
        <v>15</v>
      </c>
      <c r="Y81" s="209">
        <v>15</v>
      </c>
      <c r="Z81" s="210">
        <v>15</v>
      </c>
      <c r="AA81" s="209">
        <v>10</v>
      </c>
      <c r="AB81" s="212">
        <f>SUM(U81:AA81)</f>
        <v>100</v>
      </c>
      <c r="AC81" s="209" t="s">
        <v>85</v>
      </c>
      <c r="AD81" s="209" t="s">
        <v>85</v>
      </c>
      <c r="AE81" s="210">
        <v>100</v>
      </c>
      <c r="AF81" s="305">
        <f>AVERAGE(AE81:AE82)</f>
        <v>100</v>
      </c>
      <c r="AG81" s="305" t="s">
        <v>85</v>
      </c>
      <c r="AH81" s="296" t="s">
        <v>87</v>
      </c>
      <c r="AI81" s="296" t="s">
        <v>87</v>
      </c>
      <c r="AJ81" s="296" t="s">
        <v>283</v>
      </c>
      <c r="AK81" s="296">
        <v>1</v>
      </c>
      <c r="AL81" s="298" t="s">
        <v>180</v>
      </c>
      <c r="AM81" s="297">
        <v>3</v>
      </c>
      <c r="AN81" s="295" t="str">
        <f>IF(AK81+AM81=0," ",IF(OR(AND(AK81=1,AM81=1),AND(AK81=1,AM81=2),AND(AK81=2,AM81=2),AND(AK81=2,AM81=1),AND(AK81=3,AM81=1)),"Bajo",IF(OR(AND(AK81=1,AM81=3),AND(AK81=2,AM81=3),AND(AK81=3,AM81=2),AND(AK81=4,AM81=1)),"Moderado",IF(OR(AND(AK81=1,AM81=4),AND(AK81=2,AM81=4),AND(AK81=3,AM81=3),AND(AK81=4,AM81=2),AND(AK81=4,AM81=3),AND(AK81=5,AM81=1),AND(AK81=5,AM81=2)),"Alto",IF(OR(AND(AK81=2,AM81=5),AND(AK81=1,AM81=5),AND(AK81=3,AM81=5),AND(AK81=3,AM81=4),AND(AK81=4,AM81=4),AND(AK81=4,AM81=5),AND(AK81=5,AM81=3),AND(AK81=5,AM81=4),AND(AK81=5,AM81=5)),"Extremo","")))))</f>
        <v>Moderado</v>
      </c>
      <c r="AO81" s="299" t="s">
        <v>787</v>
      </c>
      <c r="AP81" s="299" t="s">
        <v>90</v>
      </c>
      <c r="AQ81" s="4" t="s">
        <v>143</v>
      </c>
      <c r="AR81" s="4" t="s">
        <v>92</v>
      </c>
      <c r="AS81" s="8" t="s">
        <v>788</v>
      </c>
      <c r="AT81" s="209" t="s">
        <v>789</v>
      </c>
      <c r="AU81" s="209" t="s">
        <v>574</v>
      </c>
      <c r="AV81" s="217" t="s">
        <v>312</v>
      </c>
      <c r="AW81" s="644"/>
      <c r="AX81" s="261"/>
      <c r="AY81" s="261"/>
      <c r="AZ81" s="261"/>
      <c r="BA81" s="329" t="s">
        <v>790</v>
      </c>
      <c r="BB81" s="646">
        <v>44133</v>
      </c>
      <c r="BC81" s="261" t="s">
        <v>791</v>
      </c>
      <c r="BD81" s="645" t="s">
        <v>792</v>
      </c>
      <c r="BE81" s="261">
        <v>0</v>
      </c>
      <c r="BF81" s="261"/>
      <c r="BG81" s="646">
        <v>44179</v>
      </c>
      <c r="BH81" s="261" t="s">
        <v>793</v>
      </c>
      <c r="BI81" s="645" t="s">
        <v>792</v>
      </c>
      <c r="BJ81" s="648">
        <v>1</v>
      </c>
      <c r="BK81" s="209"/>
    </row>
    <row r="82" spans="1:63" customFormat="1" ht="68.25" customHeight="1" x14ac:dyDescent="0.3">
      <c r="A82" s="315"/>
      <c r="B82" s="334"/>
      <c r="C82" s="220" t="s">
        <v>794</v>
      </c>
      <c r="D82" s="224" t="s">
        <v>73</v>
      </c>
      <c r="E82" s="224" t="s">
        <v>101</v>
      </c>
      <c r="F82" s="224" t="s">
        <v>228</v>
      </c>
      <c r="G82" s="224"/>
      <c r="H82" s="304"/>
      <c r="I82" s="311"/>
      <c r="J82" s="307"/>
      <c r="K82" s="209"/>
      <c r="L82" s="298"/>
      <c r="M82" s="296"/>
      <c r="N82" s="296"/>
      <c r="O82" s="298"/>
      <c r="P82" s="298"/>
      <c r="Q82" s="297"/>
      <c r="R82" s="295"/>
      <c r="S82" s="222" t="s">
        <v>795</v>
      </c>
      <c r="T82" s="208" t="s">
        <v>84</v>
      </c>
      <c r="U82" s="209">
        <v>15</v>
      </c>
      <c r="V82" s="209">
        <v>15</v>
      </c>
      <c r="W82" s="209">
        <v>15</v>
      </c>
      <c r="X82" s="209">
        <v>15</v>
      </c>
      <c r="Y82" s="209">
        <v>15</v>
      </c>
      <c r="Z82" s="210">
        <v>15</v>
      </c>
      <c r="AA82" s="209">
        <v>10</v>
      </c>
      <c r="AB82" s="212">
        <f>SUM(U82:AA82)</f>
        <v>100</v>
      </c>
      <c r="AC82" s="209" t="s">
        <v>85</v>
      </c>
      <c r="AD82" s="209" t="s">
        <v>85</v>
      </c>
      <c r="AE82" s="210">
        <v>100</v>
      </c>
      <c r="AF82" s="305"/>
      <c r="AG82" s="305"/>
      <c r="AH82" s="296"/>
      <c r="AI82" s="296"/>
      <c r="AJ82" s="296"/>
      <c r="AK82" s="296"/>
      <c r="AL82" s="298"/>
      <c r="AM82" s="297"/>
      <c r="AN82" s="295"/>
      <c r="AO82" s="299"/>
      <c r="AP82" s="299"/>
      <c r="AQ82" s="4" t="s">
        <v>91</v>
      </c>
      <c r="AR82" s="4" t="s">
        <v>92</v>
      </c>
      <c r="AS82" s="8" t="s">
        <v>796</v>
      </c>
      <c r="AT82" s="209" t="s">
        <v>789</v>
      </c>
      <c r="AU82" s="209" t="s">
        <v>797</v>
      </c>
      <c r="AV82" s="217" t="s">
        <v>798</v>
      </c>
      <c r="AW82" s="644">
        <v>44018</v>
      </c>
      <c r="AX82" s="261" t="s">
        <v>799</v>
      </c>
      <c r="AY82" s="645" t="s">
        <v>792</v>
      </c>
      <c r="AZ82" s="645" t="s">
        <v>800</v>
      </c>
      <c r="BA82" s="329"/>
      <c r="BB82" s="646">
        <v>44133</v>
      </c>
      <c r="BC82" s="261" t="s">
        <v>801</v>
      </c>
      <c r="BD82" s="645" t="s">
        <v>792</v>
      </c>
      <c r="BE82" s="261" t="s">
        <v>802</v>
      </c>
      <c r="BF82" s="261"/>
      <c r="BG82" s="646">
        <v>44179</v>
      </c>
      <c r="BH82" s="261" t="s">
        <v>801</v>
      </c>
      <c r="BI82" s="645" t="s">
        <v>792</v>
      </c>
      <c r="BJ82" s="261" t="s">
        <v>802</v>
      </c>
      <c r="BK82" s="209"/>
    </row>
    <row r="83" spans="1:63" customFormat="1" ht="68.25" customHeight="1" x14ac:dyDescent="0.3">
      <c r="A83" s="315"/>
      <c r="B83" s="334"/>
      <c r="C83" s="314" t="s">
        <v>803</v>
      </c>
      <c r="D83" s="323" t="s">
        <v>213</v>
      </c>
      <c r="E83" s="323" t="s">
        <v>101</v>
      </c>
      <c r="F83" s="323" t="s">
        <v>228</v>
      </c>
      <c r="G83" s="323"/>
      <c r="H83" s="304" t="s">
        <v>804</v>
      </c>
      <c r="I83" s="311" t="s">
        <v>805</v>
      </c>
      <c r="J83" s="307" t="s">
        <v>377</v>
      </c>
      <c r="K83" s="209"/>
      <c r="L83" s="298" t="s">
        <v>806</v>
      </c>
      <c r="M83" s="296" t="s">
        <v>443</v>
      </c>
      <c r="N83" s="296">
        <v>4</v>
      </c>
      <c r="O83" s="298" t="s">
        <v>81</v>
      </c>
      <c r="P83" s="298" t="s">
        <v>82</v>
      </c>
      <c r="Q83" s="297">
        <v>5</v>
      </c>
      <c r="R83" s="295" t="str">
        <f>IF(N83+Q83=0," ",IF(OR(AND(N83=1,Q83=1),AND(N83=1,Q83=2),AND(N83=2,Q83=2),AND(N83=2,Q83=1),AND(N83=3,Q83=1)),"Bajo",IF(OR(AND(N83=1,Q83=3),AND(N83=2,Q83=3),AND(N83=3,Q83=2),AND(N83=4,Q83=1)),"Moderado",IF(OR(AND(N83=1,Q83=4),AND(N83=2,Q83=4),AND(N83=3,Q83=3),AND(N83=4,Q83=2),AND(N83=4,Q83=3),AND(N83=5,Q83=1),AND(N83=5,Q83=2)),"Alto",IF(OR(AND(N83=2,Q83=5),AND(N83=3,Q83=5),AND(N83=3,Q83=4),AND(N83=4,Q83=4),AND(N83=4,Q83=5),AND(N83=5,Q83=3),AND(N83=5,Q83=4),AND(N83=1,Q83=5),AND(N83=5,Q83=5)),"Extremo","")))))</f>
        <v>Extremo</v>
      </c>
      <c r="S83" s="297" t="s">
        <v>807</v>
      </c>
      <c r="T83" s="296" t="s">
        <v>84</v>
      </c>
      <c r="U83" s="297">
        <v>15</v>
      </c>
      <c r="V83" s="297">
        <v>15</v>
      </c>
      <c r="W83" s="297">
        <v>15</v>
      </c>
      <c r="X83" s="297">
        <v>15</v>
      </c>
      <c r="Y83" s="298">
        <v>15</v>
      </c>
      <c r="Z83" s="298">
        <v>15</v>
      </c>
      <c r="AA83" s="297">
        <v>10</v>
      </c>
      <c r="AB83" s="300">
        <f>SUM(U83:AA83)</f>
        <v>100</v>
      </c>
      <c r="AC83" s="297" t="s">
        <v>85</v>
      </c>
      <c r="AD83" s="297" t="s">
        <v>119</v>
      </c>
      <c r="AE83" s="298">
        <v>50</v>
      </c>
      <c r="AF83" s="305">
        <f>AVERAGE(AE83:AE85)</f>
        <v>50</v>
      </c>
      <c r="AG83" s="305" t="s">
        <v>86</v>
      </c>
      <c r="AH83" s="296" t="s">
        <v>87</v>
      </c>
      <c r="AI83" s="296" t="s">
        <v>88</v>
      </c>
      <c r="AJ83" s="296" t="s">
        <v>443</v>
      </c>
      <c r="AK83" s="296">
        <v>4</v>
      </c>
      <c r="AL83" s="298" t="s">
        <v>82</v>
      </c>
      <c r="AM83" s="297">
        <v>5</v>
      </c>
      <c r="AN83" s="295" t="str">
        <f>IF(AK83+AM83=0," ",IF(OR(AND(AK83=1,AM83=1),AND(AK83=1,AM83=2),AND(AK83=2,AM83=2),AND(AK83=2,AM83=1),AND(AK83=3,AM83=1)),"Bajo",IF(OR(AND(AK83=1,AM83=3),AND(AK83=2,AM83=3),AND(AK83=3,AM83=2),AND(AK83=4,AM83=1)),"Moderado",IF(OR(AND(AK83=1,AM83=4),AND(AK83=2,AM83=4),AND(AK83=3,AM83=3),AND(AK83=4,AM83=2),AND(AK83=4,AM83=3),AND(AK83=5,AM83=1),AND(AK83=5,AM83=2)),"Alto",IF(OR(AND(AK83=2,AM83=5),AND(AK83=1,AM83=5),AND(AK83=3,AM83=5),AND(AK83=3,AM83=4),AND(AK83=4,AM83=4),AND(AK83=4,AM83=5),AND(AK83=5,AM83=3),AND(AK83=5,AM83=4),AND(AK83=5,AM83=5)),"Extremo","")))))</f>
        <v>Extremo</v>
      </c>
      <c r="AO83" s="299" t="s">
        <v>808</v>
      </c>
      <c r="AP83" s="299" t="s">
        <v>90</v>
      </c>
      <c r="AQ83" s="4" t="s">
        <v>91</v>
      </c>
      <c r="AR83" s="4" t="s">
        <v>92</v>
      </c>
      <c r="AS83" s="8" t="s">
        <v>809</v>
      </c>
      <c r="AT83" s="209" t="s">
        <v>789</v>
      </c>
      <c r="AU83" s="209" t="s">
        <v>506</v>
      </c>
      <c r="AV83" s="217" t="s">
        <v>810</v>
      </c>
      <c r="AW83" s="644">
        <v>44018</v>
      </c>
      <c r="AX83" s="261" t="s">
        <v>811</v>
      </c>
      <c r="AY83" s="645" t="s">
        <v>792</v>
      </c>
      <c r="AZ83" s="645" t="s">
        <v>1550</v>
      </c>
      <c r="BA83" s="329"/>
      <c r="BB83" s="646">
        <v>44133</v>
      </c>
      <c r="BC83" s="261" t="s">
        <v>812</v>
      </c>
      <c r="BD83" s="645" t="s">
        <v>792</v>
      </c>
      <c r="BE83" s="645" t="s">
        <v>813</v>
      </c>
      <c r="BF83" s="261"/>
      <c r="BG83" s="646">
        <v>44179</v>
      </c>
      <c r="BH83" s="261" t="s">
        <v>814</v>
      </c>
      <c r="BI83" s="645" t="s">
        <v>792</v>
      </c>
      <c r="BJ83" s="645" t="s">
        <v>815</v>
      </c>
      <c r="BK83" s="209"/>
    </row>
    <row r="84" spans="1:63" customFormat="1" ht="68.25" customHeight="1" x14ac:dyDescent="0.3">
      <c r="A84" s="315"/>
      <c r="B84" s="334"/>
      <c r="C84" s="314"/>
      <c r="D84" s="323"/>
      <c r="E84" s="323"/>
      <c r="F84" s="323"/>
      <c r="G84" s="323"/>
      <c r="H84" s="304"/>
      <c r="I84" s="311"/>
      <c r="J84" s="307"/>
      <c r="K84" s="209"/>
      <c r="L84" s="298"/>
      <c r="M84" s="296"/>
      <c r="N84" s="296"/>
      <c r="O84" s="298"/>
      <c r="P84" s="298"/>
      <c r="Q84" s="297"/>
      <c r="R84" s="295"/>
      <c r="S84" s="297"/>
      <c r="T84" s="296"/>
      <c r="U84" s="297"/>
      <c r="V84" s="297"/>
      <c r="W84" s="297"/>
      <c r="X84" s="297"/>
      <c r="Y84" s="298"/>
      <c r="Z84" s="298"/>
      <c r="AA84" s="297"/>
      <c r="AB84" s="300"/>
      <c r="AC84" s="297"/>
      <c r="AD84" s="297"/>
      <c r="AE84" s="298"/>
      <c r="AF84" s="305"/>
      <c r="AG84" s="305"/>
      <c r="AH84" s="296"/>
      <c r="AI84" s="296"/>
      <c r="AJ84" s="296"/>
      <c r="AK84" s="296"/>
      <c r="AL84" s="298"/>
      <c r="AM84" s="297"/>
      <c r="AN84" s="295"/>
      <c r="AO84" s="299"/>
      <c r="AP84" s="299"/>
      <c r="AQ84" s="4" t="s">
        <v>91</v>
      </c>
      <c r="AR84" s="4" t="s">
        <v>92</v>
      </c>
      <c r="AS84" s="8" t="s">
        <v>816</v>
      </c>
      <c r="AT84" s="209" t="s">
        <v>789</v>
      </c>
      <c r="AU84" s="209" t="s">
        <v>817</v>
      </c>
      <c r="AV84" s="217" t="s">
        <v>818</v>
      </c>
      <c r="AW84" s="644">
        <v>44018</v>
      </c>
      <c r="AX84" s="261" t="s">
        <v>819</v>
      </c>
      <c r="AY84" s="645" t="s">
        <v>792</v>
      </c>
      <c r="AZ84" s="645" t="s">
        <v>820</v>
      </c>
      <c r="BA84" s="329"/>
      <c r="BB84" s="646">
        <v>44133</v>
      </c>
      <c r="BC84" s="261" t="s">
        <v>821</v>
      </c>
      <c r="BD84" s="645" t="s">
        <v>792</v>
      </c>
      <c r="BE84" s="261" t="s">
        <v>822</v>
      </c>
      <c r="BF84" s="261"/>
      <c r="BG84" s="646">
        <v>44179</v>
      </c>
      <c r="BH84" s="261"/>
      <c r="BI84" s="645" t="s">
        <v>792</v>
      </c>
      <c r="BJ84" s="261"/>
      <c r="BK84" s="209"/>
    </row>
    <row r="85" spans="1:63" customFormat="1" ht="68.25" customHeight="1" x14ac:dyDescent="0.3">
      <c r="A85" s="315"/>
      <c r="B85" s="334"/>
      <c r="C85" s="220" t="s">
        <v>823</v>
      </c>
      <c r="D85" s="224" t="s">
        <v>73</v>
      </c>
      <c r="E85" s="224" t="s">
        <v>101</v>
      </c>
      <c r="F85" s="209" t="s">
        <v>116</v>
      </c>
      <c r="G85" s="209"/>
      <c r="H85" s="304"/>
      <c r="I85" s="311"/>
      <c r="J85" s="307"/>
      <c r="K85" s="209"/>
      <c r="L85" s="298"/>
      <c r="M85" s="296"/>
      <c r="N85" s="296"/>
      <c r="O85" s="298"/>
      <c r="P85" s="298"/>
      <c r="Q85" s="297"/>
      <c r="R85" s="295"/>
      <c r="S85" s="222" t="s">
        <v>824</v>
      </c>
      <c r="T85" s="208" t="s">
        <v>84</v>
      </c>
      <c r="U85" s="209">
        <v>15</v>
      </c>
      <c r="V85" s="209">
        <v>15</v>
      </c>
      <c r="W85" s="209">
        <v>15</v>
      </c>
      <c r="X85" s="209">
        <v>15</v>
      </c>
      <c r="Y85" s="210">
        <v>15</v>
      </c>
      <c r="Z85" s="210">
        <v>15</v>
      </c>
      <c r="AA85" s="209">
        <v>10</v>
      </c>
      <c r="AB85" s="212">
        <f t="shared" ref="AB85:AB94" si="4">SUM(U85:AA85)</f>
        <v>100</v>
      </c>
      <c r="AC85" s="209" t="s">
        <v>85</v>
      </c>
      <c r="AD85" s="209" t="s">
        <v>119</v>
      </c>
      <c r="AE85" s="210">
        <v>50</v>
      </c>
      <c r="AF85" s="305"/>
      <c r="AG85" s="305"/>
      <c r="AH85" s="296"/>
      <c r="AI85" s="296"/>
      <c r="AJ85" s="296"/>
      <c r="AK85" s="296"/>
      <c r="AL85" s="298"/>
      <c r="AM85" s="297"/>
      <c r="AN85" s="295"/>
      <c r="AO85" s="299"/>
      <c r="AP85" s="299"/>
      <c r="AQ85" s="4" t="s">
        <v>91</v>
      </c>
      <c r="AR85" s="4" t="s">
        <v>92</v>
      </c>
      <c r="AS85" s="8" t="s">
        <v>825</v>
      </c>
      <c r="AT85" s="209" t="s">
        <v>789</v>
      </c>
      <c r="AU85" s="209" t="s">
        <v>826</v>
      </c>
      <c r="AV85" s="217" t="s">
        <v>96</v>
      </c>
      <c r="AW85" s="644">
        <v>44018</v>
      </c>
      <c r="AX85" s="261" t="s">
        <v>827</v>
      </c>
      <c r="AY85" s="645" t="s">
        <v>792</v>
      </c>
      <c r="AZ85" s="648">
        <v>1</v>
      </c>
      <c r="BA85" s="329"/>
      <c r="BB85" s="646">
        <v>44133</v>
      </c>
      <c r="BC85" s="261" t="s">
        <v>791</v>
      </c>
      <c r="BD85" s="645" t="s">
        <v>792</v>
      </c>
      <c r="BE85" s="261">
        <v>0</v>
      </c>
      <c r="BF85" s="261"/>
      <c r="BG85" s="646">
        <v>44179</v>
      </c>
      <c r="BH85" s="261" t="s">
        <v>828</v>
      </c>
      <c r="BI85" s="645" t="s">
        <v>792</v>
      </c>
      <c r="BJ85" s="648">
        <v>1</v>
      </c>
      <c r="BK85" s="209"/>
    </row>
    <row r="86" spans="1:63" customFormat="1" ht="68.25" customHeight="1" thickBot="1" x14ac:dyDescent="0.35">
      <c r="A86" s="315"/>
      <c r="B86" s="334"/>
      <c r="C86" s="220" t="s">
        <v>829</v>
      </c>
      <c r="D86" s="224" t="s">
        <v>73</v>
      </c>
      <c r="E86" s="224" t="s">
        <v>160</v>
      </c>
      <c r="F86" s="224" t="s">
        <v>161</v>
      </c>
      <c r="G86" s="209" t="s">
        <v>830</v>
      </c>
      <c r="H86" s="304"/>
      <c r="I86" s="311"/>
      <c r="J86" s="307"/>
      <c r="K86" s="209" t="s">
        <v>429</v>
      </c>
      <c r="L86" s="298"/>
      <c r="M86" s="296"/>
      <c r="N86" s="296"/>
      <c r="O86" s="298"/>
      <c r="P86" s="298"/>
      <c r="Q86" s="297"/>
      <c r="R86" s="295"/>
      <c r="S86" s="210" t="s">
        <v>831</v>
      </c>
      <c r="T86" s="208" t="s">
        <v>118</v>
      </c>
      <c r="U86" s="209">
        <v>15</v>
      </c>
      <c r="V86" s="209">
        <v>15</v>
      </c>
      <c r="W86" s="209">
        <v>15</v>
      </c>
      <c r="X86" s="209">
        <v>10</v>
      </c>
      <c r="Y86" s="210">
        <v>15</v>
      </c>
      <c r="Z86" s="210">
        <v>15</v>
      </c>
      <c r="AA86" s="209">
        <v>10</v>
      </c>
      <c r="AB86" s="212">
        <f t="shared" si="4"/>
        <v>95</v>
      </c>
      <c r="AC86" s="209" t="s">
        <v>119</v>
      </c>
      <c r="AD86" s="209" t="s">
        <v>85</v>
      </c>
      <c r="AE86" s="210">
        <v>50</v>
      </c>
      <c r="AF86" s="305"/>
      <c r="AG86" s="305"/>
      <c r="AH86" s="296"/>
      <c r="AI86" s="296"/>
      <c r="AJ86" s="296"/>
      <c r="AK86" s="296"/>
      <c r="AL86" s="298"/>
      <c r="AM86" s="297"/>
      <c r="AN86" s="295"/>
      <c r="AO86" s="299"/>
      <c r="AP86" s="299"/>
      <c r="AQ86" s="4" t="s">
        <v>143</v>
      </c>
      <c r="AR86" s="4" t="s">
        <v>92</v>
      </c>
      <c r="AS86" s="8" t="s">
        <v>832</v>
      </c>
      <c r="AT86" s="209" t="s">
        <v>789</v>
      </c>
      <c r="AU86" s="209" t="s">
        <v>833</v>
      </c>
      <c r="AV86" s="217" t="s">
        <v>834</v>
      </c>
      <c r="AW86" s="644"/>
      <c r="AX86" s="261"/>
      <c r="AY86" s="645"/>
      <c r="AZ86" s="645"/>
      <c r="BA86" s="329"/>
      <c r="BB86" s="646">
        <v>44133</v>
      </c>
      <c r="BC86" s="261" t="s">
        <v>835</v>
      </c>
      <c r="BD86" s="645" t="s">
        <v>792</v>
      </c>
      <c r="BE86" s="261" t="s">
        <v>836</v>
      </c>
      <c r="BF86" s="261"/>
      <c r="BG86" s="646">
        <v>44179</v>
      </c>
      <c r="BH86" s="261" t="s">
        <v>837</v>
      </c>
      <c r="BI86" s="645" t="s">
        <v>792</v>
      </c>
      <c r="BJ86" s="261"/>
      <c r="BK86" s="209"/>
    </row>
    <row r="87" spans="1:63" s="23" customFormat="1" ht="68.25" customHeight="1" thickBot="1" x14ac:dyDescent="0.3">
      <c r="A87" s="309" t="s">
        <v>838</v>
      </c>
      <c r="B87" s="310" t="s">
        <v>839</v>
      </c>
      <c r="C87" s="24" t="s">
        <v>840</v>
      </c>
      <c r="D87" s="224" t="s">
        <v>73</v>
      </c>
      <c r="E87" s="224" t="s">
        <v>101</v>
      </c>
      <c r="F87" s="224" t="s">
        <v>228</v>
      </c>
      <c r="G87" s="224"/>
      <c r="H87" s="304" t="s">
        <v>841</v>
      </c>
      <c r="I87" s="311" t="s">
        <v>842</v>
      </c>
      <c r="J87" s="307" t="s">
        <v>176</v>
      </c>
      <c r="K87" s="209"/>
      <c r="L87" s="297" t="s">
        <v>843</v>
      </c>
      <c r="M87" s="296" t="s">
        <v>80</v>
      </c>
      <c r="N87" s="296">
        <v>3</v>
      </c>
      <c r="O87" s="298" t="s">
        <v>844</v>
      </c>
      <c r="P87" s="329" t="s">
        <v>135</v>
      </c>
      <c r="Q87" s="297">
        <v>3</v>
      </c>
      <c r="R87" s="295" t="str">
        <f>IF(N87+Q87=0," ",IF(OR(AND(N87=1,Q87=1),AND(N87=1,Q87=2),AND(N87=2,Q87=2),AND(N87=2,Q87=1),AND(N87=3,Q87=1)),"Bajo",IF(OR(AND(N87=1,Q87=3),AND(N87=2,Q87=3),AND(N87=3,Q87=2),AND(N87=4,Q87=1)),"Moderado",IF(OR(AND(N87=1,Q87=4),AND(N87=2,Q87=4),AND(N87=3,Q87=3),AND(N87=4,Q87=2),AND(N87=4,Q87=3),AND(N87=5,Q87=1),AND(N87=5,Q87=2)),"Alto",IF(OR(AND(N87=2,Q87=5),AND(N87=3,Q87=5),AND(N87=3,Q87=4),AND(N87=4,Q87=4),AND(N87=4,Q87=5),AND(N87=5,Q87=3),AND(N87=5,Q87=4),AND(N87=1,Q87=5),AND(N87=5,Q87=5)),"Extremo","")))))</f>
        <v>Alto</v>
      </c>
      <c r="S87" s="209" t="s">
        <v>845</v>
      </c>
      <c r="T87" s="208" t="s">
        <v>84</v>
      </c>
      <c r="U87" s="209">
        <v>15</v>
      </c>
      <c r="V87" s="209">
        <v>15</v>
      </c>
      <c r="W87" s="209">
        <v>15</v>
      </c>
      <c r="X87" s="209">
        <v>15</v>
      </c>
      <c r="Y87" s="209">
        <v>15</v>
      </c>
      <c r="Z87" s="209">
        <v>15</v>
      </c>
      <c r="AA87" s="209">
        <v>10</v>
      </c>
      <c r="AB87" s="212">
        <f t="shared" si="4"/>
        <v>100</v>
      </c>
      <c r="AC87" s="209" t="s">
        <v>85</v>
      </c>
      <c r="AD87" s="209" t="s">
        <v>85</v>
      </c>
      <c r="AE87" s="212">
        <v>100</v>
      </c>
      <c r="AF87" s="300">
        <f>AVERAGE(AE87:AE90)</f>
        <v>100</v>
      </c>
      <c r="AG87" s="300" t="s">
        <v>85</v>
      </c>
      <c r="AH87" s="296" t="s">
        <v>87</v>
      </c>
      <c r="AI87" s="296" t="s">
        <v>87</v>
      </c>
      <c r="AJ87" s="296" t="s">
        <v>283</v>
      </c>
      <c r="AK87" s="296">
        <v>1</v>
      </c>
      <c r="AL87" s="643" t="s">
        <v>135</v>
      </c>
      <c r="AM87" s="296">
        <v>4</v>
      </c>
      <c r="AN87" s="295" t="str">
        <f>IF(AK87+AM87=0," ",IF(OR(AND(AK87=1,AM87=1),AND(AK87=1,AM87=2),AND(AK87=2,AM87=2),AND(AK87=2,AM87=1),AND(AK87=3,AM87=1)),"Bajo",IF(OR(AND(AK87=1,AM87=3),AND(AK87=2,AM87=3),AND(AK87=3,AM87=2),AND(AK87=4,AM87=1)),"Moderado",IF(OR(AND(AK87=1,AM87=4),AND(AK87=2,AM87=4),AND(AK87=3,AM87=3),AND(AK87=4,AM87=2),AND(AK87=4,AM87=3),AND(AK87=5,AM87=1),AND(AK87=5,AM87=2)),"Alto",IF(OR(AND(AK87=2,AM87=5),AND(AK87=1,AM87=5),AND(AK87=3,AM87=5),AND(AK87=3,AM87=4),AND(AK87=4,AM87=4),AND(AK87=4,AM87=5),AND(AK87=5,AM87=3),AND(AK87=5,AM87=4),AND(AK87=5,AM87=5)),"Extremo","")))))</f>
        <v>Alto</v>
      </c>
      <c r="AO87" s="299" t="s">
        <v>846</v>
      </c>
      <c r="AP87" s="299" t="s">
        <v>90</v>
      </c>
      <c r="AQ87" s="213" t="s">
        <v>847</v>
      </c>
      <c r="AR87" s="213" t="s">
        <v>848</v>
      </c>
      <c r="AS87" s="17" t="s">
        <v>849</v>
      </c>
      <c r="AT87" s="209" t="s">
        <v>850</v>
      </c>
      <c r="AU87" s="19" t="s">
        <v>851</v>
      </c>
      <c r="AV87" s="20" t="s">
        <v>852</v>
      </c>
      <c r="AW87" s="644">
        <v>44123</v>
      </c>
      <c r="AX87" s="261" t="s">
        <v>853</v>
      </c>
      <c r="AY87" s="645" t="s">
        <v>854</v>
      </c>
      <c r="AZ87" s="647">
        <v>1</v>
      </c>
      <c r="BA87" s="261"/>
      <c r="BB87" s="654">
        <v>44123</v>
      </c>
      <c r="BC87" s="673" t="s">
        <v>853</v>
      </c>
      <c r="BD87" s="655" t="s">
        <v>854</v>
      </c>
      <c r="BE87" s="656">
        <v>1</v>
      </c>
      <c r="BF87" s="674"/>
      <c r="BG87" s="675">
        <v>44202</v>
      </c>
      <c r="BH87" s="676"/>
      <c r="BI87" s="657" t="s">
        <v>854</v>
      </c>
      <c r="BJ87" s="676"/>
      <c r="BK87" s="17"/>
    </row>
    <row r="88" spans="1:63" s="23" customFormat="1" ht="101.25" customHeight="1" x14ac:dyDescent="0.25">
      <c r="A88" s="309"/>
      <c r="B88" s="310"/>
      <c r="C88" s="24" t="s">
        <v>855</v>
      </c>
      <c r="D88" s="224" t="s">
        <v>73</v>
      </c>
      <c r="E88" s="224" t="s">
        <v>74</v>
      </c>
      <c r="F88" s="224" t="s">
        <v>75</v>
      </c>
      <c r="G88" s="224"/>
      <c r="H88" s="304"/>
      <c r="I88" s="311"/>
      <c r="J88" s="307"/>
      <c r="K88" s="209"/>
      <c r="L88" s="297"/>
      <c r="M88" s="296"/>
      <c r="N88" s="296"/>
      <c r="O88" s="298"/>
      <c r="P88" s="329"/>
      <c r="Q88" s="297"/>
      <c r="R88" s="295"/>
      <c r="S88" s="222" t="s">
        <v>856</v>
      </c>
      <c r="T88" s="208" t="s">
        <v>84</v>
      </c>
      <c r="U88" s="209">
        <v>15</v>
      </c>
      <c r="V88" s="209">
        <v>15</v>
      </c>
      <c r="W88" s="209">
        <v>15</v>
      </c>
      <c r="X88" s="209">
        <v>15</v>
      </c>
      <c r="Y88" s="209">
        <v>15</v>
      </c>
      <c r="Z88" s="209">
        <v>15</v>
      </c>
      <c r="AA88" s="209">
        <v>10</v>
      </c>
      <c r="AB88" s="212">
        <f t="shared" si="4"/>
        <v>100</v>
      </c>
      <c r="AC88" s="209" t="s">
        <v>85</v>
      </c>
      <c r="AD88" s="209" t="s">
        <v>85</v>
      </c>
      <c r="AE88" s="212">
        <v>100</v>
      </c>
      <c r="AF88" s="300"/>
      <c r="AG88" s="300"/>
      <c r="AH88" s="296"/>
      <c r="AI88" s="296"/>
      <c r="AJ88" s="296"/>
      <c r="AK88" s="296"/>
      <c r="AL88" s="643"/>
      <c r="AM88" s="296"/>
      <c r="AN88" s="295"/>
      <c r="AO88" s="299"/>
      <c r="AP88" s="299"/>
      <c r="AQ88" s="213" t="s">
        <v>91</v>
      </c>
      <c r="AR88" s="213" t="s">
        <v>92</v>
      </c>
      <c r="AS88" s="17" t="s">
        <v>857</v>
      </c>
      <c r="AT88" s="209" t="s">
        <v>850</v>
      </c>
      <c r="AU88" s="19" t="s">
        <v>858</v>
      </c>
      <c r="AV88" s="20" t="s">
        <v>859</v>
      </c>
      <c r="AW88" s="644">
        <v>44123</v>
      </c>
      <c r="AX88" s="261" t="s">
        <v>860</v>
      </c>
      <c r="AY88" s="645" t="s">
        <v>854</v>
      </c>
      <c r="AZ88" s="647">
        <v>1</v>
      </c>
      <c r="BA88" s="261"/>
      <c r="BB88" s="658">
        <v>44123</v>
      </c>
      <c r="BC88" s="677" t="s">
        <v>860</v>
      </c>
      <c r="BD88" s="659" t="s">
        <v>854</v>
      </c>
      <c r="BE88" s="656">
        <v>1</v>
      </c>
      <c r="BF88" s="678"/>
      <c r="BG88" s="675">
        <v>44202</v>
      </c>
      <c r="BH88" s="676"/>
      <c r="BI88" s="657" t="s">
        <v>854</v>
      </c>
      <c r="BJ88" s="676"/>
      <c r="BK88" s="17"/>
    </row>
    <row r="89" spans="1:63" s="23" customFormat="1" ht="68.25" customHeight="1" x14ac:dyDescent="0.25">
      <c r="A89" s="309"/>
      <c r="B89" s="310"/>
      <c r="C89" s="24" t="s">
        <v>861</v>
      </c>
      <c r="D89" s="224" t="s">
        <v>73</v>
      </c>
      <c r="E89" s="224" t="s">
        <v>101</v>
      </c>
      <c r="F89" s="224" t="s">
        <v>148</v>
      </c>
      <c r="G89" s="224"/>
      <c r="H89" s="304"/>
      <c r="I89" s="311"/>
      <c r="J89" s="307"/>
      <c r="K89" s="209"/>
      <c r="L89" s="297"/>
      <c r="M89" s="296"/>
      <c r="N89" s="296"/>
      <c r="O89" s="298"/>
      <c r="P89" s="329"/>
      <c r="Q89" s="297"/>
      <c r="R89" s="295"/>
      <c r="S89" s="222" t="s">
        <v>862</v>
      </c>
      <c r="T89" s="208" t="s">
        <v>84</v>
      </c>
      <c r="U89" s="209">
        <v>15</v>
      </c>
      <c r="V89" s="209">
        <v>15</v>
      </c>
      <c r="W89" s="209">
        <v>15</v>
      </c>
      <c r="X89" s="209">
        <v>15</v>
      </c>
      <c r="Y89" s="209">
        <v>15</v>
      </c>
      <c r="Z89" s="209">
        <v>15</v>
      </c>
      <c r="AA89" s="209">
        <v>10</v>
      </c>
      <c r="AB89" s="212">
        <f t="shared" si="4"/>
        <v>100</v>
      </c>
      <c r="AC89" s="212" t="s">
        <v>85</v>
      </c>
      <c r="AD89" s="212" t="s">
        <v>85</v>
      </c>
      <c r="AE89" s="212">
        <v>100</v>
      </c>
      <c r="AF89" s="300"/>
      <c r="AG89" s="300"/>
      <c r="AH89" s="296"/>
      <c r="AI89" s="296"/>
      <c r="AJ89" s="296"/>
      <c r="AK89" s="296"/>
      <c r="AL89" s="643"/>
      <c r="AM89" s="296"/>
      <c r="AN89" s="295"/>
      <c r="AO89" s="299"/>
      <c r="AP89" s="299"/>
      <c r="AQ89" s="301" t="s">
        <v>91</v>
      </c>
      <c r="AR89" s="301" t="s">
        <v>92</v>
      </c>
      <c r="AS89" s="18" t="s">
        <v>863</v>
      </c>
      <c r="AT89" s="297" t="s">
        <v>850</v>
      </c>
      <c r="AU89" s="21" t="s">
        <v>864</v>
      </c>
      <c r="AV89" s="22" t="s">
        <v>865</v>
      </c>
      <c r="AW89" s="651">
        <v>44123</v>
      </c>
      <c r="AX89" s="329" t="s">
        <v>866</v>
      </c>
      <c r="AY89" s="652" t="s">
        <v>854</v>
      </c>
      <c r="AZ89" s="653">
        <v>1</v>
      </c>
      <c r="BA89" s="329"/>
      <c r="BB89" s="660">
        <v>44123</v>
      </c>
      <c r="BC89" s="679" t="s">
        <v>866</v>
      </c>
      <c r="BD89" s="661" t="s">
        <v>854</v>
      </c>
      <c r="BE89" s="662">
        <v>1</v>
      </c>
      <c r="BF89" s="680"/>
      <c r="BG89" s="681">
        <v>44202</v>
      </c>
      <c r="BH89" s="682" t="s">
        <v>866</v>
      </c>
      <c r="BI89" s="661" t="s">
        <v>854</v>
      </c>
      <c r="BJ89" s="662">
        <v>1</v>
      </c>
      <c r="BK89" s="17"/>
    </row>
    <row r="90" spans="1:63" s="23" customFormat="1" ht="68.25" customHeight="1" thickBot="1" x14ac:dyDescent="0.3">
      <c r="A90" s="309"/>
      <c r="B90" s="310"/>
      <c r="C90" s="24" t="s">
        <v>867</v>
      </c>
      <c r="D90" s="224" t="s">
        <v>73</v>
      </c>
      <c r="E90" s="224" t="s">
        <v>101</v>
      </c>
      <c r="F90" s="224" t="s">
        <v>148</v>
      </c>
      <c r="G90" s="224"/>
      <c r="H90" s="304"/>
      <c r="I90" s="311"/>
      <c r="J90" s="307"/>
      <c r="K90" s="209"/>
      <c r="L90" s="297"/>
      <c r="M90" s="296"/>
      <c r="N90" s="296"/>
      <c r="O90" s="298"/>
      <c r="P90" s="329"/>
      <c r="Q90" s="297"/>
      <c r="R90" s="295"/>
      <c r="S90" s="209" t="s">
        <v>868</v>
      </c>
      <c r="T90" s="208" t="s">
        <v>84</v>
      </c>
      <c r="U90" s="209">
        <v>15</v>
      </c>
      <c r="V90" s="209">
        <v>15</v>
      </c>
      <c r="W90" s="209">
        <v>15</v>
      </c>
      <c r="X90" s="209">
        <v>15</v>
      </c>
      <c r="Y90" s="209">
        <v>15</v>
      </c>
      <c r="Z90" s="209">
        <v>15</v>
      </c>
      <c r="AA90" s="209">
        <v>10</v>
      </c>
      <c r="AB90" s="212">
        <f t="shared" si="4"/>
        <v>100</v>
      </c>
      <c r="AC90" s="212" t="s">
        <v>85</v>
      </c>
      <c r="AD90" s="212" t="s">
        <v>85</v>
      </c>
      <c r="AE90" s="212">
        <v>100</v>
      </c>
      <c r="AF90" s="300"/>
      <c r="AG90" s="300"/>
      <c r="AH90" s="296"/>
      <c r="AI90" s="296"/>
      <c r="AJ90" s="296"/>
      <c r="AK90" s="296"/>
      <c r="AL90" s="643"/>
      <c r="AM90" s="296"/>
      <c r="AN90" s="295"/>
      <c r="AO90" s="299"/>
      <c r="AP90" s="299"/>
      <c r="AQ90" s="301"/>
      <c r="AR90" s="301"/>
      <c r="AS90" s="18" t="s">
        <v>869</v>
      </c>
      <c r="AT90" s="297"/>
      <c r="AU90" s="21" t="s">
        <v>870</v>
      </c>
      <c r="AV90" s="22" t="s">
        <v>871</v>
      </c>
      <c r="AW90" s="651"/>
      <c r="AX90" s="329"/>
      <c r="AY90" s="652"/>
      <c r="AZ90" s="653"/>
      <c r="BA90" s="329"/>
      <c r="BB90" s="660">
        <v>44123</v>
      </c>
      <c r="BC90" s="683"/>
      <c r="BD90" s="661" t="s">
        <v>854</v>
      </c>
      <c r="BE90" s="662">
        <v>1</v>
      </c>
      <c r="BF90" s="684"/>
      <c r="BG90" s="681">
        <v>44202</v>
      </c>
      <c r="BH90" s="682" t="s">
        <v>872</v>
      </c>
      <c r="BI90" s="661" t="s">
        <v>854</v>
      </c>
      <c r="BJ90" s="662">
        <v>1</v>
      </c>
      <c r="BK90" s="17"/>
    </row>
    <row r="91" spans="1:63" s="23" customFormat="1" ht="88.5" customHeight="1" x14ac:dyDescent="0.25">
      <c r="A91" s="309" t="s">
        <v>838</v>
      </c>
      <c r="B91" s="310" t="s">
        <v>839</v>
      </c>
      <c r="C91" s="24" t="s">
        <v>873</v>
      </c>
      <c r="D91" s="224" t="s">
        <v>73</v>
      </c>
      <c r="E91" s="224" t="s">
        <v>101</v>
      </c>
      <c r="F91" s="224" t="s">
        <v>228</v>
      </c>
      <c r="G91" s="224"/>
      <c r="H91" s="304" t="s">
        <v>874</v>
      </c>
      <c r="I91" s="311" t="s">
        <v>875</v>
      </c>
      <c r="J91" s="307" t="s">
        <v>377</v>
      </c>
      <c r="K91" s="209"/>
      <c r="L91" s="297" t="s">
        <v>876</v>
      </c>
      <c r="M91" s="296" t="s">
        <v>443</v>
      </c>
      <c r="N91" s="296">
        <v>4</v>
      </c>
      <c r="O91" s="298" t="s">
        <v>178</v>
      </c>
      <c r="P91" s="298" t="s">
        <v>135</v>
      </c>
      <c r="Q91" s="297">
        <v>3</v>
      </c>
      <c r="R91" s="295" t="str">
        <f>IF(N91+Q91=0," ",IF(OR(AND(N91=1,Q91=1),AND(N91=1,Q91=2),AND(N91=2,Q91=2),AND(N91=2,Q91=1),AND(N91=3,Q91=1)),"Bajo",IF(OR(AND(N91=1,Q91=3),AND(N91=2,Q91=3),AND(N91=3,Q91=2),AND(N91=4,Q91=1)),"Moderado",IF(OR(AND(N91=1,Q91=4),AND(N91=2,Q91=4),AND(N91=3,Q91=3),AND(N91=4,Q91=2),AND(N91=4,Q91=3),AND(N91=5,Q91=1),AND(N91=5,Q91=2)),"Alto",IF(OR(AND(N91=2,Q91=5),AND(N91=3,Q91=5),AND(N91=3,Q91=4),AND(N91=4,Q91=4),AND(N91=4,Q91=5),AND(N91=5,Q91=3),AND(N91=5,Q91=4),AND(N91=1,Q91=5),AND(N91=5,Q91=5)),"Extremo","")))))</f>
        <v>Alto</v>
      </c>
      <c r="S91" s="209" t="s">
        <v>877</v>
      </c>
      <c r="T91" s="208" t="s">
        <v>84</v>
      </c>
      <c r="U91" s="209">
        <v>15</v>
      </c>
      <c r="V91" s="209">
        <v>15</v>
      </c>
      <c r="W91" s="209">
        <v>15</v>
      </c>
      <c r="X91" s="209">
        <v>15</v>
      </c>
      <c r="Y91" s="209">
        <v>15</v>
      </c>
      <c r="Z91" s="209">
        <v>15</v>
      </c>
      <c r="AA91" s="209">
        <v>10</v>
      </c>
      <c r="AB91" s="219">
        <f t="shared" si="4"/>
        <v>100</v>
      </c>
      <c r="AC91" s="209" t="s">
        <v>85</v>
      </c>
      <c r="AD91" s="209" t="s">
        <v>85</v>
      </c>
      <c r="AE91" s="219">
        <v>100</v>
      </c>
      <c r="AF91" s="312">
        <f>AVERAGE(AE91:AE94)</f>
        <v>87.5</v>
      </c>
      <c r="AG91" s="300" t="s">
        <v>119</v>
      </c>
      <c r="AH91" s="296" t="s">
        <v>87</v>
      </c>
      <c r="AI91" s="296" t="s">
        <v>87</v>
      </c>
      <c r="AJ91" s="296" t="s">
        <v>80</v>
      </c>
      <c r="AK91" s="296">
        <v>1</v>
      </c>
      <c r="AL91" s="296" t="s">
        <v>180</v>
      </c>
      <c r="AM91" s="296">
        <v>3</v>
      </c>
      <c r="AN91" s="295" t="str">
        <f>IF(AK91+AM91=0," ",IF(OR(AND(AK91=1,AM91=1),AND(AK91=1,AM91=2),AND(AK91=2,AM91=2),AND(AK91=2,AM91=1),AND(AK91=3,AM91=1)),"Bajo",IF(OR(AND(AK91=1,AM91=3),AND(AK91=2,AM91=3),AND(AK91=3,AM91=2),AND(AK91=4,AM91=1)),"Moderado",IF(OR(AND(AK91=1,AM91=4),AND(AK91=2,AM91=4),AND(AK91=3,AM91=3),AND(AK91=4,AM91=2),AND(AK91=4,AM91=3),AND(AK91=5,AM91=1),AND(AK91=5,AM91=2)),"Alto",IF(OR(AND(AK91=2,AM91=5),AND(AK91=1,AM91=5),AND(AK91=3,AM91=5),AND(AK91=3,AM91=4),AND(AK91=4,AM91=4),AND(AK91=4,AM91=5),AND(AK91=5,AM91=3),AND(AK91=5,AM91=4),AND(AK91=5,AM91=5)),"Extremo","")))))</f>
        <v>Moderado</v>
      </c>
      <c r="AO91" s="299" t="s">
        <v>878</v>
      </c>
      <c r="AP91" s="299" t="s">
        <v>90</v>
      </c>
      <c r="AQ91" s="213" t="s">
        <v>91</v>
      </c>
      <c r="AR91" s="213" t="s">
        <v>92</v>
      </c>
      <c r="AS91" s="17" t="s">
        <v>879</v>
      </c>
      <c r="AT91" s="209" t="s">
        <v>880</v>
      </c>
      <c r="AU91" s="19" t="s">
        <v>881</v>
      </c>
      <c r="AV91" s="20" t="s">
        <v>882</v>
      </c>
      <c r="AW91" s="644">
        <v>44123</v>
      </c>
      <c r="AX91" s="261" t="s">
        <v>883</v>
      </c>
      <c r="AY91" s="645" t="s">
        <v>854</v>
      </c>
      <c r="AZ91" s="647">
        <v>1</v>
      </c>
      <c r="BA91" s="329" t="s">
        <v>884</v>
      </c>
      <c r="BB91" s="658">
        <v>44123</v>
      </c>
      <c r="BC91" s="685" t="s">
        <v>883</v>
      </c>
      <c r="BD91" s="657" t="s">
        <v>854</v>
      </c>
      <c r="BE91" s="662">
        <v>1</v>
      </c>
      <c r="BF91" s="663" t="s">
        <v>884</v>
      </c>
      <c r="BG91" s="681">
        <v>44202</v>
      </c>
      <c r="BH91" s="676"/>
      <c r="BI91" s="657" t="s">
        <v>854</v>
      </c>
      <c r="BJ91" s="662">
        <v>1</v>
      </c>
      <c r="BK91" s="17"/>
    </row>
    <row r="92" spans="1:63" s="23" customFormat="1" ht="103.5" customHeight="1" thickBot="1" x14ac:dyDescent="0.3">
      <c r="A92" s="309"/>
      <c r="B92" s="310"/>
      <c r="C92" s="24" t="s">
        <v>885</v>
      </c>
      <c r="D92" s="224" t="s">
        <v>73</v>
      </c>
      <c r="E92" s="224" t="s">
        <v>101</v>
      </c>
      <c r="F92" s="224" t="s">
        <v>116</v>
      </c>
      <c r="G92" s="224"/>
      <c r="H92" s="304"/>
      <c r="I92" s="311"/>
      <c r="J92" s="307"/>
      <c r="K92" s="209"/>
      <c r="L92" s="297"/>
      <c r="M92" s="296"/>
      <c r="N92" s="296"/>
      <c r="O92" s="298"/>
      <c r="P92" s="298"/>
      <c r="Q92" s="297"/>
      <c r="R92" s="295"/>
      <c r="S92" s="222" t="s">
        <v>886</v>
      </c>
      <c r="T92" s="208" t="s">
        <v>84</v>
      </c>
      <c r="U92" s="209">
        <v>15</v>
      </c>
      <c r="V92" s="209">
        <v>15</v>
      </c>
      <c r="W92" s="209">
        <v>15</v>
      </c>
      <c r="X92" s="209">
        <v>15</v>
      </c>
      <c r="Y92" s="209">
        <v>15</v>
      </c>
      <c r="Z92" s="209">
        <v>15</v>
      </c>
      <c r="AA92" s="209">
        <v>10</v>
      </c>
      <c r="AB92" s="219">
        <f t="shared" si="4"/>
        <v>100</v>
      </c>
      <c r="AC92" s="209" t="s">
        <v>85</v>
      </c>
      <c r="AD92" s="209" t="s">
        <v>85</v>
      </c>
      <c r="AE92" s="219">
        <v>100</v>
      </c>
      <c r="AF92" s="312"/>
      <c r="AG92" s="300"/>
      <c r="AH92" s="296"/>
      <c r="AI92" s="296"/>
      <c r="AJ92" s="296"/>
      <c r="AK92" s="296"/>
      <c r="AL92" s="296"/>
      <c r="AM92" s="296"/>
      <c r="AN92" s="295"/>
      <c r="AO92" s="299"/>
      <c r="AP92" s="299"/>
      <c r="AQ92" s="213" t="s">
        <v>91</v>
      </c>
      <c r="AR92" s="213" t="s">
        <v>92</v>
      </c>
      <c r="AS92" s="17" t="s">
        <v>887</v>
      </c>
      <c r="AT92" s="209" t="s">
        <v>880</v>
      </c>
      <c r="AU92" s="19" t="s">
        <v>888</v>
      </c>
      <c r="AV92" s="20" t="s">
        <v>889</v>
      </c>
      <c r="AW92" s="644">
        <v>44123</v>
      </c>
      <c r="AX92" s="261" t="s">
        <v>890</v>
      </c>
      <c r="AY92" s="645" t="s">
        <v>854</v>
      </c>
      <c r="AZ92" s="647">
        <v>1</v>
      </c>
      <c r="BA92" s="329"/>
      <c r="BB92" s="658">
        <v>44123</v>
      </c>
      <c r="BC92" s="686" t="s">
        <v>890</v>
      </c>
      <c r="BD92" s="657" t="s">
        <v>854</v>
      </c>
      <c r="BE92" s="662">
        <v>1</v>
      </c>
      <c r="BF92" s="663"/>
      <c r="BG92" s="681">
        <v>44202</v>
      </c>
      <c r="BH92" s="676"/>
      <c r="BI92" s="657" t="s">
        <v>854</v>
      </c>
      <c r="BJ92" s="676"/>
      <c r="BK92" s="17"/>
    </row>
    <row r="93" spans="1:63" s="23" customFormat="1" ht="89.25" customHeight="1" x14ac:dyDescent="0.25">
      <c r="A93" s="309"/>
      <c r="B93" s="310"/>
      <c r="C93" s="24" t="s">
        <v>891</v>
      </c>
      <c r="D93" s="224" t="s">
        <v>73</v>
      </c>
      <c r="E93" s="224" t="s">
        <v>101</v>
      </c>
      <c r="F93" s="224" t="s">
        <v>228</v>
      </c>
      <c r="G93" s="224"/>
      <c r="H93" s="304"/>
      <c r="I93" s="311"/>
      <c r="J93" s="307"/>
      <c r="K93" s="209"/>
      <c r="L93" s="297"/>
      <c r="M93" s="296"/>
      <c r="N93" s="296"/>
      <c r="O93" s="298"/>
      <c r="P93" s="298"/>
      <c r="Q93" s="297"/>
      <c r="R93" s="295"/>
      <c r="S93" s="222" t="s">
        <v>892</v>
      </c>
      <c r="T93" s="208" t="s">
        <v>84</v>
      </c>
      <c r="U93" s="209">
        <v>15</v>
      </c>
      <c r="V93" s="209">
        <v>15</v>
      </c>
      <c r="W93" s="209">
        <v>15</v>
      </c>
      <c r="X93" s="209">
        <v>15</v>
      </c>
      <c r="Y93" s="209">
        <v>15</v>
      </c>
      <c r="Z93" s="209">
        <v>15</v>
      </c>
      <c r="AA93" s="209">
        <v>10</v>
      </c>
      <c r="AB93" s="219">
        <f t="shared" si="4"/>
        <v>100</v>
      </c>
      <c r="AC93" s="209" t="s">
        <v>85</v>
      </c>
      <c r="AD93" s="209" t="s">
        <v>85</v>
      </c>
      <c r="AE93" s="219">
        <v>100</v>
      </c>
      <c r="AF93" s="312"/>
      <c r="AG93" s="300"/>
      <c r="AH93" s="296"/>
      <c r="AI93" s="296"/>
      <c r="AJ93" s="296"/>
      <c r="AK93" s="296"/>
      <c r="AL93" s="296"/>
      <c r="AM93" s="296"/>
      <c r="AN93" s="295"/>
      <c r="AO93" s="299"/>
      <c r="AP93" s="299"/>
      <c r="AQ93" s="213" t="s">
        <v>91</v>
      </c>
      <c r="AR93" s="213" t="s">
        <v>92</v>
      </c>
      <c r="AS93" s="17" t="s">
        <v>893</v>
      </c>
      <c r="AT93" s="209" t="s">
        <v>880</v>
      </c>
      <c r="AU93" s="19" t="s">
        <v>894</v>
      </c>
      <c r="AV93" s="20" t="s">
        <v>895</v>
      </c>
      <c r="AW93" s="644">
        <v>44123</v>
      </c>
      <c r="AX93" s="261" t="s">
        <v>896</v>
      </c>
      <c r="AY93" s="645" t="s">
        <v>854</v>
      </c>
      <c r="AZ93" s="647">
        <v>1</v>
      </c>
      <c r="BA93" s="329"/>
      <c r="BB93" s="658">
        <v>44123</v>
      </c>
      <c r="BC93" s="685" t="s">
        <v>896</v>
      </c>
      <c r="BD93" s="657" t="s">
        <v>854</v>
      </c>
      <c r="BE93" s="662">
        <v>1</v>
      </c>
      <c r="BF93" s="663"/>
      <c r="BG93" s="681">
        <v>44202</v>
      </c>
      <c r="BH93" s="676" t="s">
        <v>897</v>
      </c>
      <c r="BI93" s="657" t="s">
        <v>854</v>
      </c>
      <c r="BJ93" s="662">
        <v>1</v>
      </c>
      <c r="BK93" s="17"/>
    </row>
    <row r="94" spans="1:63" s="23" customFormat="1" ht="68.25" customHeight="1" thickBot="1" x14ac:dyDescent="0.3">
      <c r="A94" s="309"/>
      <c r="B94" s="310"/>
      <c r="C94" s="24"/>
      <c r="D94" s="224"/>
      <c r="E94" s="224"/>
      <c r="F94" s="224"/>
      <c r="G94" s="224"/>
      <c r="H94" s="304"/>
      <c r="I94" s="311"/>
      <c r="J94" s="307"/>
      <c r="K94" s="209"/>
      <c r="L94" s="297"/>
      <c r="M94" s="296"/>
      <c r="N94" s="296"/>
      <c r="O94" s="298"/>
      <c r="P94" s="298"/>
      <c r="Q94" s="297"/>
      <c r="R94" s="295"/>
      <c r="S94" s="222" t="s">
        <v>898</v>
      </c>
      <c r="T94" s="208" t="s">
        <v>118</v>
      </c>
      <c r="U94" s="209">
        <v>15</v>
      </c>
      <c r="V94" s="209">
        <v>15</v>
      </c>
      <c r="W94" s="209">
        <v>15</v>
      </c>
      <c r="X94" s="209">
        <v>10</v>
      </c>
      <c r="Y94" s="209">
        <v>15</v>
      </c>
      <c r="Z94" s="209">
        <v>15</v>
      </c>
      <c r="AA94" s="209">
        <v>10</v>
      </c>
      <c r="AB94" s="219">
        <f t="shared" si="4"/>
        <v>95</v>
      </c>
      <c r="AC94" s="209" t="s">
        <v>119</v>
      </c>
      <c r="AD94" s="219" t="s">
        <v>85</v>
      </c>
      <c r="AE94" s="219">
        <v>50</v>
      </c>
      <c r="AF94" s="312"/>
      <c r="AG94" s="313"/>
      <c r="AH94" s="296"/>
      <c r="AI94" s="296"/>
      <c r="AJ94" s="296"/>
      <c r="AK94" s="296"/>
      <c r="AL94" s="296"/>
      <c r="AM94" s="296"/>
      <c r="AN94" s="295"/>
      <c r="AO94" s="299"/>
      <c r="AP94" s="299"/>
      <c r="AQ94" s="213" t="s">
        <v>91</v>
      </c>
      <c r="AR94" s="213" t="s">
        <v>92</v>
      </c>
      <c r="AS94" s="17" t="s">
        <v>899</v>
      </c>
      <c r="AT94" s="209" t="s">
        <v>900</v>
      </c>
      <c r="AU94" s="17" t="s">
        <v>901</v>
      </c>
      <c r="AV94" s="20" t="s">
        <v>902</v>
      </c>
      <c r="AW94" s="644">
        <v>44123</v>
      </c>
      <c r="AX94" s="261" t="s">
        <v>903</v>
      </c>
      <c r="AY94" s="645" t="s">
        <v>854</v>
      </c>
      <c r="AZ94" s="647">
        <v>1</v>
      </c>
      <c r="BA94" s="329"/>
      <c r="BB94" s="658">
        <v>44123</v>
      </c>
      <c r="BC94" s="686" t="s">
        <v>903</v>
      </c>
      <c r="BD94" s="657" t="s">
        <v>854</v>
      </c>
      <c r="BE94" s="662">
        <v>1</v>
      </c>
      <c r="BF94" s="663"/>
      <c r="BG94" s="681">
        <v>44202</v>
      </c>
      <c r="BH94" s="676" t="s">
        <v>897</v>
      </c>
      <c r="BI94" s="657" t="s">
        <v>854</v>
      </c>
      <c r="BJ94" s="662">
        <v>1</v>
      </c>
      <c r="BK94" s="17"/>
    </row>
    <row r="95" spans="1:63" ht="70.5" customHeight="1" x14ac:dyDescent="0.3">
      <c r="C95" s="16"/>
      <c r="I95" s="232"/>
      <c r="AQ95" s="232"/>
      <c r="AR95" s="232"/>
      <c r="AT95" s="232"/>
    </row>
  </sheetData>
  <autoFilter ref="A4:BK94" xr:uid="{7248BFB3-EA79-42DA-9900-746E6D6008F2}"/>
  <mergeCells count="661">
    <mergeCell ref="M2:R2"/>
    <mergeCell ref="A1:L1"/>
    <mergeCell ref="M1:AN1"/>
    <mergeCell ref="AO1:AO4"/>
    <mergeCell ref="A2:A4"/>
    <mergeCell ref="B2:B4"/>
    <mergeCell ref="C2:C4"/>
    <mergeCell ref="D2:F2"/>
    <mergeCell ref="G2:G4"/>
    <mergeCell ref="S2:AN2"/>
    <mergeCell ref="D3:D4"/>
    <mergeCell ref="E3:E4"/>
    <mergeCell ref="F3:F4"/>
    <mergeCell ref="M3:R3"/>
    <mergeCell ref="S3:S4"/>
    <mergeCell ref="H2:H4"/>
    <mergeCell ref="I2:I4"/>
    <mergeCell ref="J2:J4"/>
    <mergeCell ref="K2:K4"/>
    <mergeCell ref="L2:L4"/>
    <mergeCell ref="T3:T4"/>
    <mergeCell ref="AB3:AB4"/>
    <mergeCell ref="AC3:AC4"/>
    <mergeCell ref="AD3:AD4"/>
    <mergeCell ref="AP1:AP4"/>
    <mergeCell ref="BB3:BE3"/>
    <mergeCell ref="AW3:AZ3"/>
    <mergeCell ref="AE3:AE4"/>
    <mergeCell ref="AF3:AF4"/>
    <mergeCell ref="BG3:BJ3"/>
    <mergeCell ref="AG3:AG4"/>
    <mergeCell ref="AH3:AI3"/>
    <mergeCell ref="AJ3:AN3"/>
    <mergeCell ref="AQ3:AV3"/>
    <mergeCell ref="AQ1:BJ2"/>
    <mergeCell ref="L33:L39"/>
    <mergeCell ref="M33:M39"/>
    <mergeCell ref="N33:N39"/>
    <mergeCell ref="O33:O39"/>
    <mergeCell ref="P33:P39"/>
    <mergeCell ref="A33:A39"/>
    <mergeCell ref="B33:B39"/>
    <mergeCell ref="H33:H39"/>
    <mergeCell ref="I33:I39"/>
    <mergeCell ref="J33:J39"/>
    <mergeCell ref="C34:C36"/>
    <mergeCell ref="D34:D36"/>
    <mergeCell ref="E34:E36"/>
    <mergeCell ref="F34:F36"/>
    <mergeCell ref="G34:G36"/>
    <mergeCell ref="K34:K36"/>
    <mergeCell ref="Q33:Q39"/>
    <mergeCell ref="AM33:AM39"/>
    <mergeCell ref="AN33:AN39"/>
    <mergeCell ref="AO33:AO39"/>
    <mergeCell ref="AP33:AP39"/>
    <mergeCell ref="BA33:BA34"/>
    <mergeCell ref="T34:T35"/>
    <mergeCell ref="U34:U35"/>
    <mergeCell ref="V34:V35"/>
    <mergeCell ref="W34:W35"/>
    <mergeCell ref="AJ33:AJ39"/>
    <mergeCell ref="AK33:AK39"/>
    <mergeCell ref="AL33:AL39"/>
    <mergeCell ref="R33:R39"/>
    <mergeCell ref="AF33:AF39"/>
    <mergeCell ref="AG33:AG39"/>
    <mergeCell ref="AH33:AH39"/>
    <mergeCell ref="AI33:AI39"/>
    <mergeCell ref="S34:S35"/>
    <mergeCell ref="X34:X35"/>
    <mergeCell ref="Y34:Y35"/>
    <mergeCell ref="Z34:Z35"/>
    <mergeCell ref="AA34:AA35"/>
    <mergeCell ref="AB34:AB35"/>
    <mergeCell ref="AC34:AC35"/>
    <mergeCell ref="AD34:AD35"/>
    <mergeCell ref="AF43:AF47"/>
    <mergeCell ref="Y48:Y49"/>
    <mergeCell ref="AF56:AF58"/>
    <mergeCell ref="AE34:AE35"/>
    <mergeCell ref="AX66:AX67"/>
    <mergeCell ref="AY66:AY67"/>
    <mergeCell ref="AW66:AW67"/>
    <mergeCell ref="AF40:AF42"/>
    <mergeCell ref="AG59:AG63"/>
    <mergeCell ref="AH59:AH63"/>
    <mergeCell ref="AL48:AL55"/>
    <mergeCell ref="AP56:AP58"/>
    <mergeCell ref="AM40:AM42"/>
    <mergeCell ref="AM43:AM47"/>
    <mergeCell ref="AK56:AK58"/>
    <mergeCell ref="AM56:AM58"/>
    <mergeCell ref="AN40:AN42"/>
    <mergeCell ref="AN43:AN47"/>
    <mergeCell ref="AN56:AN58"/>
    <mergeCell ref="AO56:AO58"/>
    <mergeCell ref="AO40:AO42"/>
    <mergeCell ref="AO43:AO47"/>
    <mergeCell ref="AQ66:AQ67"/>
    <mergeCell ref="AP64:AP68"/>
    <mergeCell ref="AJ59:AJ63"/>
    <mergeCell ref="AK59:AK63"/>
    <mergeCell ref="AM64:AM68"/>
    <mergeCell ref="AN64:AN68"/>
    <mergeCell ref="AL59:AL63"/>
    <mergeCell ref="AM59:AM63"/>
    <mergeCell ref="AN59:AN63"/>
    <mergeCell ref="AJ64:AJ68"/>
    <mergeCell ref="AK64:AK68"/>
    <mergeCell ref="AL64:AL68"/>
    <mergeCell ref="AO64:AO68"/>
    <mergeCell ref="AO59:AO63"/>
    <mergeCell ref="AP59:AP63"/>
    <mergeCell ref="AP40:AP42"/>
    <mergeCell ref="AP43:AP47"/>
    <mergeCell ref="AL40:AL42"/>
    <mergeCell ref="AM48:AM55"/>
    <mergeCell ref="AN48:AN55"/>
    <mergeCell ref="AO48:AO55"/>
    <mergeCell ref="AP48:AP55"/>
    <mergeCell ref="BJ66:BJ67"/>
    <mergeCell ref="BA64:BA68"/>
    <mergeCell ref="BA59:BA63"/>
    <mergeCell ref="AR66:AR67"/>
    <mergeCell ref="AS66:AS67"/>
    <mergeCell ref="AT66:AT67"/>
    <mergeCell ref="AU66:AU67"/>
    <mergeCell ref="AV66:AV67"/>
    <mergeCell ref="BD66:BD67"/>
    <mergeCell ref="BB66:BB67"/>
    <mergeCell ref="BG66:BG67"/>
    <mergeCell ref="BE66:BE67"/>
    <mergeCell ref="BH66:BH67"/>
    <mergeCell ref="BI66:BI67"/>
    <mergeCell ref="AZ66:AZ67"/>
    <mergeCell ref="BC66:BC67"/>
    <mergeCell ref="AL43:AL47"/>
    <mergeCell ref="R64:R68"/>
    <mergeCell ref="AF64:AF68"/>
    <mergeCell ref="AG64:AG68"/>
    <mergeCell ref="AH64:AH68"/>
    <mergeCell ref="AI64:AI68"/>
    <mergeCell ref="A59:A63"/>
    <mergeCell ref="B59:B63"/>
    <mergeCell ref="H59:H63"/>
    <mergeCell ref="I59:I63"/>
    <mergeCell ref="J59:J63"/>
    <mergeCell ref="L59:L63"/>
    <mergeCell ref="M59:M63"/>
    <mergeCell ref="N59:N63"/>
    <mergeCell ref="O59:O63"/>
    <mergeCell ref="AF59:AF63"/>
    <mergeCell ref="AI59:AI63"/>
    <mergeCell ref="AP81:AP82"/>
    <mergeCell ref="AI83:AI86"/>
    <mergeCell ref="AJ83:AJ86"/>
    <mergeCell ref="AK83:AK86"/>
    <mergeCell ref="AL83:AL86"/>
    <mergeCell ref="AM83:AM86"/>
    <mergeCell ref="AG83:AG86"/>
    <mergeCell ref="R81:R82"/>
    <mergeCell ref="R83:R86"/>
    <mergeCell ref="AF81:AF82"/>
    <mergeCell ref="AF83:AF86"/>
    <mergeCell ref="Z83:Z84"/>
    <mergeCell ref="Y83:Y84"/>
    <mergeCell ref="S83:S84"/>
    <mergeCell ref="U83:U84"/>
    <mergeCell ref="T83:T84"/>
    <mergeCell ref="AP83:AP86"/>
    <mergeCell ref="AN81:AN82"/>
    <mergeCell ref="AN83:AN86"/>
    <mergeCell ref="AO83:AO86"/>
    <mergeCell ref="AO81:AO82"/>
    <mergeCell ref="BA81:BA86"/>
    <mergeCell ref="AL81:AL82"/>
    <mergeCell ref="AM81:AM82"/>
    <mergeCell ref="L81:L82"/>
    <mergeCell ref="L83:L86"/>
    <mergeCell ref="M81:M82"/>
    <mergeCell ref="M83:M86"/>
    <mergeCell ref="AG81:AG82"/>
    <mergeCell ref="N81:N82"/>
    <mergeCell ref="N83:N86"/>
    <mergeCell ref="O81:O82"/>
    <mergeCell ref="O83:O86"/>
    <mergeCell ref="P81:P82"/>
    <mergeCell ref="P83:P86"/>
    <mergeCell ref="Q81:Q82"/>
    <mergeCell ref="Q83:Q86"/>
    <mergeCell ref="AH81:AH82"/>
    <mergeCell ref="AI81:AI82"/>
    <mergeCell ref="AJ81:AJ82"/>
    <mergeCell ref="AK81:AK82"/>
    <mergeCell ref="AH83:AH86"/>
    <mergeCell ref="X83:X84"/>
    <mergeCell ref="W83:W84"/>
    <mergeCell ref="V83:V84"/>
    <mergeCell ref="AE9:AE10"/>
    <mergeCell ref="A81:A86"/>
    <mergeCell ref="B81:B86"/>
    <mergeCell ref="I81:I82"/>
    <mergeCell ref="I83:I86"/>
    <mergeCell ref="J81:J82"/>
    <mergeCell ref="J83:J86"/>
    <mergeCell ref="E83:E84"/>
    <mergeCell ref="F83:F84"/>
    <mergeCell ref="G83:G84"/>
    <mergeCell ref="C83:C84"/>
    <mergeCell ref="H81:H82"/>
    <mergeCell ref="H83:H86"/>
    <mergeCell ref="D83:D84"/>
    <mergeCell ref="AE83:AE84"/>
    <mergeCell ref="AD83:AD84"/>
    <mergeCell ref="AC83:AC84"/>
    <mergeCell ref="AB83:AB84"/>
    <mergeCell ref="AA83:AA84"/>
    <mergeCell ref="A64:A68"/>
    <mergeCell ref="B64:B68"/>
    <mergeCell ref="H64:H68"/>
    <mergeCell ref="I64:I68"/>
    <mergeCell ref="J64:J68"/>
    <mergeCell ref="AN9:AN13"/>
    <mergeCell ref="L9:L13"/>
    <mergeCell ref="M9:M13"/>
    <mergeCell ref="N9:N13"/>
    <mergeCell ref="O9:O13"/>
    <mergeCell ref="AL9:AL13"/>
    <mergeCell ref="AF9:AF13"/>
    <mergeCell ref="AG9:AG13"/>
    <mergeCell ref="F9:F10"/>
    <mergeCell ref="K9:K10"/>
    <mergeCell ref="S9:S10"/>
    <mergeCell ref="T9:T10"/>
    <mergeCell ref="U9:U10"/>
    <mergeCell ref="V9:V10"/>
    <mergeCell ref="W9:W10"/>
    <mergeCell ref="X9:X10"/>
    <mergeCell ref="AM9:AM13"/>
    <mergeCell ref="Y9:Y10"/>
    <mergeCell ref="Z9:Z10"/>
    <mergeCell ref="AA9:AA10"/>
    <mergeCell ref="AC9:AC10"/>
    <mergeCell ref="AD9:AD10"/>
    <mergeCell ref="AB9:AB10"/>
    <mergeCell ref="AK9:AK13"/>
    <mergeCell ref="AO9:AO13"/>
    <mergeCell ref="AP9:AP13"/>
    <mergeCell ref="AI9:AI13"/>
    <mergeCell ref="P9:P13"/>
    <mergeCell ref="Q9:Q13"/>
    <mergeCell ref="R9:R13"/>
    <mergeCell ref="AH9:AH13"/>
    <mergeCell ref="AJ9:AJ13"/>
    <mergeCell ref="L29:L32"/>
    <mergeCell ref="N29:N32"/>
    <mergeCell ref="O29:O32"/>
    <mergeCell ref="P29:P32"/>
    <mergeCell ref="Q29:Q32"/>
    <mergeCell ref="R29:R32"/>
    <mergeCell ref="M29:M32"/>
    <mergeCell ref="AG18:AG20"/>
    <mergeCell ref="AI21:AI22"/>
    <mergeCell ref="AJ21:AJ22"/>
    <mergeCell ref="AK21:AK22"/>
    <mergeCell ref="Q21:Q22"/>
    <mergeCell ref="R21:R22"/>
    <mergeCell ref="AF21:AF22"/>
    <mergeCell ref="AG21:AG22"/>
    <mergeCell ref="AH21:AH22"/>
    <mergeCell ref="A9:A13"/>
    <mergeCell ref="B9:B13"/>
    <mergeCell ref="H9:H13"/>
    <mergeCell ref="I9:I13"/>
    <mergeCell ref="J9:J13"/>
    <mergeCell ref="G9:G10"/>
    <mergeCell ref="C9:C10"/>
    <mergeCell ref="D9:D10"/>
    <mergeCell ref="E9:E10"/>
    <mergeCell ref="A29:A32"/>
    <mergeCell ref="B29:B32"/>
    <mergeCell ref="H29:H32"/>
    <mergeCell ref="I29:I32"/>
    <mergeCell ref="J29:J32"/>
    <mergeCell ref="AO29:AO32"/>
    <mergeCell ref="AP29:AP32"/>
    <mergeCell ref="N18:N20"/>
    <mergeCell ref="O18:O20"/>
    <mergeCell ref="Q18:Q20"/>
    <mergeCell ref="R18:R20"/>
    <mergeCell ref="AF18:AF20"/>
    <mergeCell ref="AF29:AF32"/>
    <mergeCell ref="AG29:AG32"/>
    <mergeCell ref="AH29:AH32"/>
    <mergeCell ref="O21:O22"/>
    <mergeCell ref="J18:J20"/>
    <mergeCell ref="L18:L20"/>
    <mergeCell ref="AL29:AL32"/>
    <mergeCell ref="AM29:AM32"/>
    <mergeCell ref="AN29:AN32"/>
    <mergeCell ref="AI29:AI32"/>
    <mergeCell ref="AJ29:AJ32"/>
    <mergeCell ref="AK29:AK32"/>
    <mergeCell ref="A18:A22"/>
    <mergeCell ref="B18:B22"/>
    <mergeCell ref="H18:H20"/>
    <mergeCell ref="I18:I20"/>
    <mergeCell ref="M18:M20"/>
    <mergeCell ref="P18:P20"/>
    <mergeCell ref="H21:H22"/>
    <mergeCell ref="I21:I22"/>
    <mergeCell ref="M21:M22"/>
    <mergeCell ref="N21:N22"/>
    <mergeCell ref="J21:J22"/>
    <mergeCell ref="L21:L22"/>
    <mergeCell ref="P21:P22"/>
    <mergeCell ref="AL21:AL22"/>
    <mergeCell ref="AM21:AM22"/>
    <mergeCell ref="AN21:AN22"/>
    <mergeCell ref="AO21:AO22"/>
    <mergeCell ref="AH18:AH20"/>
    <mergeCell ref="AI18:AI20"/>
    <mergeCell ref="AJ18:AJ20"/>
    <mergeCell ref="AK18:AK20"/>
    <mergeCell ref="AP18:AP20"/>
    <mergeCell ref="AP21:AP22"/>
    <mergeCell ref="AL18:AL20"/>
    <mergeCell ref="AM18:AM20"/>
    <mergeCell ref="AN18:AN20"/>
    <mergeCell ref="AO18:AO20"/>
    <mergeCell ref="AL23:AL28"/>
    <mergeCell ref="AM23:AM28"/>
    <mergeCell ref="AN23:AN28"/>
    <mergeCell ref="AO23:AO28"/>
    <mergeCell ref="AP23:AP28"/>
    <mergeCell ref="P23:P28"/>
    <mergeCell ref="Q23:Q28"/>
    <mergeCell ref="R23:R28"/>
    <mergeCell ref="AF23:AF28"/>
    <mergeCell ref="AG23:AG28"/>
    <mergeCell ref="AH23:AH28"/>
    <mergeCell ref="AI23:AI28"/>
    <mergeCell ref="AJ23:AJ28"/>
    <mergeCell ref="AK23:AK28"/>
    <mergeCell ref="A23:A28"/>
    <mergeCell ref="B23:B28"/>
    <mergeCell ref="H23:H28"/>
    <mergeCell ref="I23:I28"/>
    <mergeCell ref="J23:J28"/>
    <mergeCell ref="L23:L28"/>
    <mergeCell ref="M23:M28"/>
    <mergeCell ref="N23:N28"/>
    <mergeCell ref="O23:O28"/>
    <mergeCell ref="C25:C26"/>
    <mergeCell ref="D25:D26"/>
    <mergeCell ref="E25:E26"/>
    <mergeCell ref="F25:F26"/>
    <mergeCell ref="G25:G26"/>
    <mergeCell ref="K25:K26"/>
    <mergeCell ref="C44:C45"/>
    <mergeCell ref="M56:M58"/>
    <mergeCell ref="N56:N58"/>
    <mergeCell ref="I56:I58"/>
    <mergeCell ref="J56:J58"/>
    <mergeCell ref="L56:L58"/>
    <mergeCell ref="O43:O47"/>
    <mergeCell ref="P43:P47"/>
    <mergeCell ref="Q43:Q47"/>
    <mergeCell ref="L43:L47"/>
    <mergeCell ref="O56:O58"/>
    <mergeCell ref="P56:P58"/>
    <mergeCell ref="Q56:Q58"/>
    <mergeCell ref="H56:H58"/>
    <mergeCell ref="D52:D53"/>
    <mergeCell ref="E52:E53"/>
    <mergeCell ref="F52:F53"/>
    <mergeCell ref="A40:A47"/>
    <mergeCell ref="AJ40:AJ42"/>
    <mergeCell ref="AJ43:AJ47"/>
    <mergeCell ref="M40:M42"/>
    <mergeCell ref="M43:M47"/>
    <mergeCell ref="N40:N42"/>
    <mergeCell ref="N43:N47"/>
    <mergeCell ref="O40:O42"/>
    <mergeCell ref="P40:P42"/>
    <mergeCell ref="Q40:Q42"/>
    <mergeCell ref="AG40:AG42"/>
    <mergeCell ref="AG43:AG47"/>
    <mergeCell ref="AI40:AI42"/>
    <mergeCell ref="AI43:AI47"/>
    <mergeCell ref="AH40:AH42"/>
    <mergeCell ref="AH43:AH47"/>
    <mergeCell ref="B40:B47"/>
    <mergeCell ref="I40:I42"/>
    <mergeCell ref="I43:I47"/>
    <mergeCell ref="H40:H42"/>
    <mergeCell ref="H43:H47"/>
    <mergeCell ref="D44:D45"/>
    <mergeCell ref="E44:E45"/>
    <mergeCell ref="F44:F45"/>
    <mergeCell ref="AL56:AL58"/>
    <mergeCell ref="AK40:AK42"/>
    <mergeCell ref="AK43:AK47"/>
    <mergeCell ref="AK48:AK55"/>
    <mergeCell ref="AI48:AI55"/>
    <mergeCell ref="AJ48:AJ55"/>
    <mergeCell ref="AJ56:AJ58"/>
    <mergeCell ref="Q48:Q55"/>
    <mergeCell ref="X48:X49"/>
    <mergeCell ref="W48:W49"/>
    <mergeCell ref="U48:U49"/>
    <mergeCell ref="V48:V49"/>
    <mergeCell ref="AG48:AG55"/>
    <mergeCell ref="AH48:AH55"/>
    <mergeCell ref="Z48:Z49"/>
    <mergeCell ref="S48:S49"/>
    <mergeCell ref="T48:T49"/>
    <mergeCell ref="AF48:AF55"/>
    <mergeCell ref="AE48:AE49"/>
    <mergeCell ref="AD48:AD49"/>
    <mergeCell ref="AC48:AC49"/>
    <mergeCell ref="AB48:AB49"/>
    <mergeCell ref="AA48:AA49"/>
    <mergeCell ref="R56:R58"/>
    <mergeCell ref="AG56:AG58"/>
    <mergeCell ref="AH56:AH58"/>
    <mergeCell ref="AI56:AI58"/>
    <mergeCell ref="B48:B58"/>
    <mergeCell ref="A48:A58"/>
    <mergeCell ref="I48:I55"/>
    <mergeCell ref="R48:R55"/>
    <mergeCell ref="H48:H55"/>
    <mergeCell ref="J48:J55"/>
    <mergeCell ref="M48:M55"/>
    <mergeCell ref="N48:N55"/>
    <mergeCell ref="O48:O55"/>
    <mergeCell ref="P48:P55"/>
    <mergeCell ref="L48:L55"/>
    <mergeCell ref="C48:C49"/>
    <mergeCell ref="K52:K53"/>
    <mergeCell ref="G52:G53"/>
    <mergeCell ref="C52:C53"/>
    <mergeCell ref="AP14:AP17"/>
    <mergeCell ref="AF14:AF17"/>
    <mergeCell ref="AG14:AG17"/>
    <mergeCell ref="AH14:AH17"/>
    <mergeCell ref="AI14:AI17"/>
    <mergeCell ref="AO14:AO17"/>
    <mergeCell ref="AN14:AN17"/>
    <mergeCell ref="A14:A17"/>
    <mergeCell ref="B14:B17"/>
    <mergeCell ref="C14:C15"/>
    <mergeCell ref="D14:D15"/>
    <mergeCell ref="E14:E15"/>
    <mergeCell ref="C16:C17"/>
    <mergeCell ref="D16:D17"/>
    <mergeCell ref="E16:E17"/>
    <mergeCell ref="AJ14:AJ17"/>
    <mergeCell ref="AK14:AK17"/>
    <mergeCell ref="AL14:AL17"/>
    <mergeCell ref="AM14:AM17"/>
    <mergeCell ref="R14:R17"/>
    <mergeCell ref="M14:M17"/>
    <mergeCell ref="N14:N17"/>
    <mergeCell ref="O14:O17"/>
    <mergeCell ref="P14:P17"/>
    <mergeCell ref="Q14:Q17"/>
    <mergeCell ref="F14:F15"/>
    <mergeCell ref="H14:H17"/>
    <mergeCell ref="I14:I17"/>
    <mergeCell ref="J14:J17"/>
    <mergeCell ref="L14:L17"/>
    <mergeCell ref="F16:F17"/>
    <mergeCell ref="Q69:Q71"/>
    <mergeCell ref="R69:R71"/>
    <mergeCell ref="G44:G45"/>
    <mergeCell ref="J40:J42"/>
    <mergeCell ref="J43:J47"/>
    <mergeCell ref="R43:R47"/>
    <mergeCell ref="L40:L42"/>
    <mergeCell ref="R40:R42"/>
    <mergeCell ref="L64:L68"/>
    <mergeCell ref="M64:M68"/>
    <mergeCell ref="N64:N68"/>
    <mergeCell ref="O64:O68"/>
    <mergeCell ref="P59:P63"/>
    <mergeCell ref="Q59:Q63"/>
    <mergeCell ref="R59:R63"/>
    <mergeCell ref="P64:P68"/>
    <mergeCell ref="Q64:Q68"/>
    <mergeCell ref="AF69:AF71"/>
    <mergeCell ref="AG69:AG71"/>
    <mergeCell ref="AH69:AH71"/>
    <mergeCell ref="AO69:AO71"/>
    <mergeCell ref="AP69:AP71"/>
    <mergeCell ref="AP72:AP74"/>
    <mergeCell ref="BA69:BA71"/>
    <mergeCell ref="BA72:BA74"/>
    <mergeCell ref="AJ72:AJ74"/>
    <mergeCell ref="AK72:AK74"/>
    <mergeCell ref="AL72:AL74"/>
    <mergeCell ref="AM72:AM74"/>
    <mergeCell ref="AM69:AM71"/>
    <mergeCell ref="AN69:AN74"/>
    <mergeCell ref="AL69:AL71"/>
    <mergeCell ref="AI69:AI71"/>
    <mergeCell ref="AJ69:AJ71"/>
    <mergeCell ref="AK69:AK71"/>
    <mergeCell ref="AO72:AO74"/>
    <mergeCell ref="A69:A74"/>
    <mergeCell ref="B69:B74"/>
    <mergeCell ref="I69:I71"/>
    <mergeCell ref="J69:J71"/>
    <mergeCell ref="L69:L71"/>
    <mergeCell ref="M69:M71"/>
    <mergeCell ref="N69:N71"/>
    <mergeCell ref="O69:O71"/>
    <mergeCell ref="P69:P71"/>
    <mergeCell ref="H69:H71"/>
    <mergeCell ref="H72:H74"/>
    <mergeCell ref="I72:I74"/>
    <mergeCell ref="J72:J74"/>
    <mergeCell ref="L72:L74"/>
    <mergeCell ref="M72:M74"/>
    <mergeCell ref="N72:N74"/>
    <mergeCell ref="O72:O74"/>
    <mergeCell ref="P72:P74"/>
    <mergeCell ref="Q72:Q74"/>
    <mergeCell ref="R72:R74"/>
    <mergeCell ref="AF72:AF74"/>
    <mergeCell ref="AG72:AG74"/>
    <mergeCell ref="AH72:AH74"/>
    <mergeCell ref="AI72:AI74"/>
    <mergeCell ref="BA75:BA80"/>
    <mergeCell ref="AL75:AL80"/>
    <mergeCell ref="AM75:AM80"/>
    <mergeCell ref="AN75:AN80"/>
    <mergeCell ref="AO75:AO80"/>
    <mergeCell ref="AP75:AP80"/>
    <mergeCell ref="AH75:AH80"/>
    <mergeCell ref="AG75:AG80"/>
    <mergeCell ref="AE77:AE79"/>
    <mergeCell ref="Z77:Z79"/>
    <mergeCell ref="AA77:AA79"/>
    <mergeCell ref="AB77:AB79"/>
    <mergeCell ref="AC77:AC79"/>
    <mergeCell ref="X77:X79"/>
    <mergeCell ref="Y77:Y79"/>
    <mergeCell ref="AF75:AF80"/>
    <mergeCell ref="L75:L80"/>
    <mergeCell ref="M75:M80"/>
    <mergeCell ref="F75:F76"/>
    <mergeCell ref="F77:F79"/>
    <mergeCell ref="N75:N80"/>
    <mergeCell ref="O75:O80"/>
    <mergeCell ref="AI75:AI80"/>
    <mergeCell ref="AJ75:AJ80"/>
    <mergeCell ref="AK75:AK80"/>
    <mergeCell ref="S77:S79"/>
    <mergeCell ref="T77:T79"/>
    <mergeCell ref="U77:U79"/>
    <mergeCell ref="V77:V79"/>
    <mergeCell ref="W77:W79"/>
    <mergeCell ref="AD77:AD79"/>
    <mergeCell ref="P75:P80"/>
    <mergeCell ref="Q75:Q80"/>
    <mergeCell ref="R75:R80"/>
    <mergeCell ref="A87:A90"/>
    <mergeCell ref="B87:B90"/>
    <mergeCell ref="H87:H90"/>
    <mergeCell ref="I87:I90"/>
    <mergeCell ref="C77:C79"/>
    <mergeCell ref="C75:C76"/>
    <mergeCell ref="D77:D79"/>
    <mergeCell ref="D75:D76"/>
    <mergeCell ref="J87:J90"/>
    <mergeCell ref="E75:E76"/>
    <mergeCell ref="E77:E79"/>
    <mergeCell ref="A75:A80"/>
    <mergeCell ref="B75:B80"/>
    <mergeCell ref="H75:H80"/>
    <mergeCell ref="I75:I80"/>
    <mergeCell ref="J75:J80"/>
    <mergeCell ref="L87:L90"/>
    <mergeCell ref="M87:M90"/>
    <mergeCell ref="N87:N90"/>
    <mergeCell ref="O87:O90"/>
    <mergeCell ref="P87:P90"/>
    <mergeCell ref="Q87:Q90"/>
    <mergeCell ref="R87:R90"/>
    <mergeCell ref="AF87:AF90"/>
    <mergeCell ref="AG87:AG90"/>
    <mergeCell ref="AX89:AX90"/>
    <mergeCell ref="AH87:AH90"/>
    <mergeCell ref="AI87:AI90"/>
    <mergeCell ref="AJ87:AJ90"/>
    <mergeCell ref="AN91:AN94"/>
    <mergeCell ref="AO91:AO94"/>
    <mergeCell ref="AP91:AP94"/>
    <mergeCell ref="AT89:AT90"/>
    <mergeCell ref="AK87:AK90"/>
    <mergeCell ref="AL87:AL90"/>
    <mergeCell ref="AM87:AM90"/>
    <mergeCell ref="P5:P8"/>
    <mergeCell ref="Q5:Q8"/>
    <mergeCell ref="AY89:AY90"/>
    <mergeCell ref="AZ89:AZ90"/>
    <mergeCell ref="A91:A94"/>
    <mergeCell ref="B91:B94"/>
    <mergeCell ref="H91:H94"/>
    <mergeCell ref="I91:I94"/>
    <mergeCell ref="J91:J94"/>
    <mergeCell ref="L91:L94"/>
    <mergeCell ref="M91:M94"/>
    <mergeCell ref="N91:N94"/>
    <mergeCell ref="O91:O94"/>
    <mergeCell ref="P91:P94"/>
    <mergeCell ref="Q91:Q94"/>
    <mergeCell ref="R91:R94"/>
    <mergeCell ref="AF91:AF94"/>
    <mergeCell ref="AG91:AG94"/>
    <mergeCell ref="AH91:AH94"/>
    <mergeCell ref="AI91:AI94"/>
    <mergeCell ref="AJ91:AJ94"/>
    <mergeCell ref="AN87:AN90"/>
    <mergeCell ref="AO87:AO90"/>
    <mergeCell ref="AP87:AP90"/>
    <mergeCell ref="A5:A8"/>
    <mergeCell ref="B5:B8"/>
    <mergeCell ref="H5:H8"/>
    <mergeCell ref="I5:I8"/>
    <mergeCell ref="J5:J8"/>
    <mergeCell ref="L5:L8"/>
    <mergeCell ref="M5:M8"/>
    <mergeCell ref="N5:N8"/>
    <mergeCell ref="O5:O8"/>
    <mergeCell ref="BF89:BF90"/>
    <mergeCell ref="BF91:BF94"/>
    <mergeCell ref="BC89:BC90"/>
    <mergeCell ref="R5:R8"/>
    <mergeCell ref="AJ5:AJ8"/>
    <mergeCell ref="AK5:AK8"/>
    <mergeCell ref="AL5:AL8"/>
    <mergeCell ref="BF66:BF67"/>
    <mergeCell ref="BA89:BA90"/>
    <mergeCell ref="BA91:BA94"/>
    <mergeCell ref="AK91:AK94"/>
    <mergeCell ref="AL91:AL94"/>
    <mergeCell ref="AM91:AM94"/>
    <mergeCell ref="AN5:AN8"/>
    <mergeCell ref="AO5:AO8"/>
    <mergeCell ref="AP5:AP8"/>
    <mergeCell ref="AF5:AF8"/>
    <mergeCell ref="AG5:AG8"/>
    <mergeCell ref="AH5:AH8"/>
    <mergeCell ref="AI5:AI8"/>
    <mergeCell ref="AM5:AM8"/>
    <mergeCell ref="AQ89:AQ90"/>
    <mergeCell ref="AR89:AR90"/>
    <mergeCell ref="AW89:AW90"/>
  </mergeCells>
  <conditionalFormatting sqref="AO33:AP39 AN5:AN8 AP5:AP8">
    <cfRule type="containsBlanks" dxfId="289" priority="319">
      <formula>LEN(TRIM(AN5))=0</formula>
    </cfRule>
  </conditionalFormatting>
  <conditionalFormatting sqref="R33">
    <cfRule type="containsBlanks" dxfId="288" priority="312">
      <formula>LEN(TRIM(R33))=0</formula>
    </cfRule>
  </conditionalFormatting>
  <conditionalFormatting sqref="R33">
    <cfRule type="containsText" dxfId="287" priority="313" operator="containsText" text="Extremo">
      <formula>NOT(ISERROR(SEARCH("Extremo",R33)))</formula>
    </cfRule>
    <cfRule type="containsText" dxfId="286" priority="314" operator="containsText" text="Moderado">
      <formula>NOT(ISERROR(SEARCH("Moderado",R33)))</formula>
    </cfRule>
    <cfRule type="containsText" dxfId="285" priority="315" operator="containsText" text="Alto">
      <formula>NOT(ISERROR(SEARCH("Alto",R33)))</formula>
    </cfRule>
    <cfRule type="containsText" dxfId="284" priority="316" operator="containsText" text="Extremo">
      <formula>NOT(ISERROR(SEARCH("Extremo",R33)))</formula>
    </cfRule>
    <cfRule type="colorScale" priority="317">
      <colorScale>
        <cfvo type="min"/>
        <cfvo type="percentile" val="50"/>
        <cfvo type="max"/>
        <color rgb="FF5A8AC6"/>
        <color rgb="FFFFEB84"/>
        <color rgb="FFF8696B"/>
      </colorScale>
    </cfRule>
    <cfRule type="containsText" dxfId="283" priority="318" operator="containsText" text="Bajo">
      <formula>NOT(ISERROR(SEARCH("Bajo",R33)))</formula>
    </cfRule>
  </conditionalFormatting>
  <conditionalFormatting sqref="AN33">
    <cfRule type="containsText" dxfId="282" priority="306" operator="containsText" text="Extremo">
      <formula>NOT(ISERROR(SEARCH("Extremo",AN33)))</formula>
    </cfRule>
    <cfRule type="containsText" dxfId="281" priority="307" operator="containsText" text="Bajo">
      <formula>NOT(ISERROR(SEARCH("Bajo",AN33)))</formula>
    </cfRule>
    <cfRule type="containsText" dxfId="280" priority="308" operator="containsText" text="Moderado">
      <formula>NOT(ISERROR(SEARCH("Moderado",AN33)))</formula>
    </cfRule>
    <cfRule type="containsText" dxfId="279" priority="309" operator="containsText" text="Alto">
      <formula>NOT(ISERROR(SEARCH("Alto",AN33)))</formula>
    </cfRule>
    <cfRule type="colorScale" priority="310">
      <colorScale>
        <cfvo type="min"/>
        <cfvo type="percentile" val="50"/>
        <cfvo type="max"/>
        <color rgb="FF5A8AC6"/>
        <color rgb="FFFFEB84"/>
        <color rgb="FFF8696B"/>
      </colorScale>
    </cfRule>
    <cfRule type="containsText" dxfId="278" priority="311" operator="containsText" text="Extremo">
      <formula>NOT(ISERROR(SEARCH("Extremo",AN33)))</formula>
    </cfRule>
  </conditionalFormatting>
  <conditionalFormatting sqref="AN33">
    <cfRule type="containsBlanks" dxfId="277" priority="305">
      <formula>LEN(TRIM(AN33))=0</formula>
    </cfRule>
  </conditionalFormatting>
  <conditionalFormatting sqref="AO63">
    <cfRule type="containsBlanks" dxfId="276" priority="276">
      <formula>LEN(TRIM(AO63))=0</formula>
    </cfRule>
    <cfRule type="containsText" dxfId="275" priority="277" operator="containsText" text="extrema">
      <formula>NOT(ISERROR(SEARCH("extrema",AO63)))</formula>
    </cfRule>
    <cfRule type="containsText" dxfId="274" priority="278" operator="containsText" text="alta">
      <formula>NOT(ISERROR(SEARCH("alta",AO63)))</formula>
    </cfRule>
    <cfRule type="containsText" dxfId="273" priority="279" operator="containsText" text="moderada">
      <formula>NOT(ISERROR(SEARCH("moderada",AO63)))</formula>
    </cfRule>
    <cfRule type="containsText" dxfId="272" priority="280" operator="containsText" text="baja">
      <formula>NOT(ISERROR(SEARCH("baja",AO63)))</formula>
    </cfRule>
  </conditionalFormatting>
  <conditionalFormatting sqref="AO59:AP62 R65:R67 AN65:AP67">
    <cfRule type="containsBlanks" dxfId="271" priority="275">
      <formula>LEN(TRIM(R59))=0</formula>
    </cfRule>
  </conditionalFormatting>
  <conditionalFormatting sqref="R59:R62">
    <cfRule type="containsBlanks" dxfId="270" priority="274">
      <formula>LEN(TRIM(R59))=0</formula>
    </cfRule>
  </conditionalFormatting>
  <conditionalFormatting sqref="AN59:AN62">
    <cfRule type="containsBlanks" dxfId="269" priority="273">
      <formula>LEN(TRIM(AN59))=0</formula>
    </cfRule>
  </conditionalFormatting>
  <conditionalFormatting sqref="R59:R62">
    <cfRule type="containsText" dxfId="268" priority="281" operator="containsText" text="Extremo">
      <formula>NOT(ISERROR(SEARCH("Extremo",R59)))</formula>
    </cfRule>
    <cfRule type="containsText" dxfId="267" priority="282" operator="containsText" text="Moderado">
      <formula>NOT(ISERROR(SEARCH("Moderado",R59)))</formula>
    </cfRule>
    <cfRule type="containsText" dxfId="266" priority="283" operator="containsText" text="Alto">
      <formula>NOT(ISERROR(SEARCH("Alto",R59)))</formula>
    </cfRule>
    <cfRule type="containsText" dxfId="265" priority="284" operator="containsText" text="Extremo">
      <formula>NOT(ISERROR(SEARCH("Extremo",R59)))</formula>
    </cfRule>
    <cfRule type="colorScale" priority="285">
      <colorScale>
        <cfvo type="min"/>
        <cfvo type="percentile" val="50"/>
        <cfvo type="max"/>
        <color rgb="FF5A8AC6"/>
        <color rgb="FFFFEB84"/>
        <color rgb="FFF8696B"/>
      </colorScale>
    </cfRule>
    <cfRule type="containsText" dxfId="264" priority="286" operator="containsText" text="Bajo">
      <formula>NOT(ISERROR(SEARCH("Bajo",R59)))</formula>
    </cfRule>
  </conditionalFormatting>
  <conditionalFormatting sqref="AN59:AN62">
    <cfRule type="containsText" dxfId="263" priority="287" operator="containsText" text="Extremo">
      <formula>NOT(ISERROR(SEARCH("Extremo",AN59)))</formula>
    </cfRule>
    <cfRule type="containsText" dxfId="262" priority="288" operator="containsText" text="Bajo">
      <formula>NOT(ISERROR(SEARCH("Bajo",AN59)))</formula>
    </cfRule>
    <cfRule type="containsText" dxfId="261" priority="289" operator="containsText" text="Moderado">
      <formula>NOT(ISERROR(SEARCH("Moderado",AN59)))</formula>
    </cfRule>
    <cfRule type="containsText" dxfId="260" priority="290" operator="containsText" text="Alto">
      <formula>NOT(ISERROR(SEARCH("Alto",AN59)))</formula>
    </cfRule>
    <cfRule type="colorScale" priority="291">
      <colorScale>
        <cfvo type="min"/>
        <cfvo type="percentile" val="50"/>
        <cfvo type="max"/>
        <color rgb="FF5A8AC6"/>
        <color rgb="FFFFEB84"/>
        <color rgb="FFF8696B"/>
      </colorScale>
    </cfRule>
    <cfRule type="containsText" dxfId="259" priority="292" operator="containsText" text="Extremo">
      <formula>NOT(ISERROR(SEARCH("Extremo",AN59)))</formula>
    </cfRule>
  </conditionalFormatting>
  <conditionalFormatting sqref="AO68">
    <cfRule type="containsBlanks" dxfId="258" priority="268">
      <formula>LEN(TRIM(AO68))=0</formula>
    </cfRule>
    <cfRule type="containsText" dxfId="257" priority="269" operator="containsText" text="extrema">
      <formula>NOT(ISERROR(SEARCH("extrema",AO68)))</formula>
    </cfRule>
    <cfRule type="containsText" dxfId="256" priority="270" operator="containsText" text="alta">
      <formula>NOT(ISERROR(SEARCH("alta",AO68)))</formula>
    </cfRule>
    <cfRule type="containsText" dxfId="255" priority="271" operator="containsText" text="moderada">
      <formula>NOT(ISERROR(SEARCH("moderada",AO68)))</formula>
    </cfRule>
    <cfRule type="containsText" dxfId="254" priority="272" operator="containsText" text="baja">
      <formula>NOT(ISERROR(SEARCH("baja",AO68)))</formula>
    </cfRule>
  </conditionalFormatting>
  <conditionalFormatting sqref="AN64">
    <cfRule type="containsBlanks" dxfId="253" priority="253">
      <formula>LEN(TRIM(AN64))=0</formula>
    </cfRule>
  </conditionalFormatting>
  <conditionalFormatting sqref="AO64:AP64">
    <cfRule type="containsBlanks" dxfId="252" priority="255">
      <formula>LEN(TRIM(AO64))=0</formula>
    </cfRule>
  </conditionalFormatting>
  <conditionalFormatting sqref="R64">
    <cfRule type="containsBlanks" dxfId="251" priority="254">
      <formula>LEN(TRIM(R64))=0</formula>
    </cfRule>
  </conditionalFormatting>
  <conditionalFormatting sqref="R64">
    <cfRule type="containsText" dxfId="250" priority="256" operator="containsText" text="Extremo">
      <formula>NOT(ISERROR(SEARCH("Extremo",R64)))</formula>
    </cfRule>
    <cfRule type="containsText" dxfId="249" priority="257" operator="containsText" text="Moderado">
      <formula>NOT(ISERROR(SEARCH("Moderado",R64)))</formula>
    </cfRule>
    <cfRule type="containsText" dxfId="248" priority="258" operator="containsText" text="Alto">
      <formula>NOT(ISERROR(SEARCH("Alto",R64)))</formula>
    </cfRule>
    <cfRule type="containsText" dxfId="247" priority="259" operator="containsText" text="Extremo">
      <formula>NOT(ISERROR(SEARCH("Extremo",R64)))</formula>
    </cfRule>
    <cfRule type="colorScale" priority="260">
      <colorScale>
        <cfvo type="min"/>
        <cfvo type="percentile" val="50"/>
        <cfvo type="max"/>
        <color rgb="FF5A8AC6"/>
        <color rgb="FFFFEB84"/>
        <color rgb="FFF8696B"/>
      </colorScale>
    </cfRule>
    <cfRule type="containsText" dxfId="246" priority="261" operator="containsText" text="Bajo">
      <formula>NOT(ISERROR(SEARCH("Bajo",R64)))</formula>
    </cfRule>
  </conditionalFormatting>
  <conditionalFormatting sqref="AN64">
    <cfRule type="containsText" dxfId="245" priority="262" operator="containsText" text="Extremo">
      <formula>NOT(ISERROR(SEARCH("Extremo",AN64)))</formula>
    </cfRule>
    <cfRule type="containsText" dxfId="244" priority="263" operator="containsText" text="Bajo">
      <formula>NOT(ISERROR(SEARCH("Bajo",AN64)))</formula>
    </cfRule>
    <cfRule type="containsText" dxfId="243" priority="264" operator="containsText" text="Moderado">
      <formula>NOT(ISERROR(SEARCH("Moderado",AN64)))</formula>
    </cfRule>
    <cfRule type="containsText" dxfId="242" priority="265" operator="containsText" text="Alto">
      <formula>NOT(ISERROR(SEARCH("Alto",AN64)))</formula>
    </cfRule>
    <cfRule type="colorScale" priority="266">
      <colorScale>
        <cfvo type="min"/>
        <cfvo type="percentile" val="50"/>
        <cfvo type="max"/>
        <color rgb="FF5A8AC6"/>
        <color rgb="FFFFEB84"/>
        <color rgb="FFF8696B"/>
      </colorScale>
    </cfRule>
    <cfRule type="containsText" dxfId="241" priority="267" operator="containsText" text="Extremo">
      <formula>NOT(ISERROR(SEARCH("Extremo",AN64)))</formula>
    </cfRule>
  </conditionalFormatting>
  <conditionalFormatting sqref="R65:R67">
    <cfRule type="containsText" dxfId="240" priority="293" operator="containsText" text="Extremo">
      <formula>NOT(ISERROR(SEARCH("Extremo",R65)))</formula>
    </cfRule>
    <cfRule type="containsText" dxfId="239" priority="294" operator="containsText" text="Moderado">
      <formula>NOT(ISERROR(SEARCH("Moderado",R65)))</formula>
    </cfRule>
    <cfRule type="containsText" dxfId="238" priority="295" operator="containsText" text="Alto">
      <formula>NOT(ISERROR(SEARCH("Alto",R65)))</formula>
    </cfRule>
    <cfRule type="containsText" dxfId="237" priority="296" operator="containsText" text="Extremo">
      <formula>NOT(ISERROR(SEARCH("Extremo",R65)))</formula>
    </cfRule>
    <cfRule type="colorScale" priority="297">
      <colorScale>
        <cfvo type="min"/>
        <cfvo type="percentile" val="50"/>
        <cfvo type="max"/>
        <color rgb="FF5A8AC6"/>
        <color rgb="FFFFEB84"/>
        <color rgb="FFF8696B"/>
      </colorScale>
    </cfRule>
    <cfRule type="containsText" dxfId="236" priority="298" operator="containsText" text="Bajo">
      <formula>NOT(ISERROR(SEARCH("Bajo",R65)))</formula>
    </cfRule>
  </conditionalFormatting>
  <conditionalFormatting sqref="AN65:AN67">
    <cfRule type="containsText" dxfId="235" priority="299" operator="containsText" text="Extremo">
      <formula>NOT(ISERROR(SEARCH("Extremo",AN65)))</formula>
    </cfRule>
    <cfRule type="containsText" dxfId="234" priority="300" operator="containsText" text="Bajo">
      <formula>NOT(ISERROR(SEARCH("Bajo",AN65)))</formula>
    </cfRule>
    <cfRule type="containsText" dxfId="233" priority="301" operator="containsText" text="Moderado">
      <formula>NOT(ISERROR(SEARCH("Moderado",AN65)))</formula>
    </cfRule>
    <cfRule type="containsText" dxfId="232" priority="302" operator="containsText" text="Alto">
      <formula>NOT(ISERROR(SEARCH("Alto",AN65)))</formula>
    </cfRule>
    <cfRule type="colorScale" priority="303">
      <colorScale>
        <cfvo type="min"/>
        <cfvo type="percentile" val="50"/>
        <cfvo type="max"/>
        <color rgb="FF5A8AC6"/>
        <color rgb="FFFFEB84"/>
        <color rgb="FFF8696B"/>
      </colorScale>
    </cfRule>
    <cfRule type="containsText" dxfId="231" priority="304" operator="containsText" text="Extremo">
      <formula>NOT(ISERROR(SEARCH("Extremo",AN65)))</formula>
    </cfRule>
  </conditionalFormatting>
  <conditionalFormatting sqref="AO81 AO83:AO84">
    <cfRule type="containsBlanks" dxfId="230" priority="240">
      <formula>LEN(TRIM(AO81))=0</formula>
    </cfRule>
  </conditionalFormatting>
  <conditionalFormatting sqref="R81">
    <cfRule type="containsBlanks" dxfId="229" priority="239">
      <formula>LEN(TRIM(R81))=0</formula>
    </cfRule>
  </conditionalFormatting>
  <conditionalFormatting sqref="AN81">
    <cfRule type="containsBlanks" dxfId="228" priority="238">
      <formula>LEN(TRIM(AN81))=0</formula>
    </cfRule>
  </conditionalFormatting>
  <conditionalFormatting sqref="R81">
    <cfRule type="containsText" dxfId="227" priority="241" operator="containsText" text="Extremo">
      <formula>NOT(ISERROR(SEARCH("Extremo",R81)))</formula>
    </cfRule>
    <cfRule type="containsText" dxfId="226" priority="242" operator="containsText" text="Moderado">
      <formula>NOT(ISERROR(SEARCH("Moderado",R81)))</formula>
    </cfRule>
    <cfRule type="containsText" dxfId="225" priority="243" operator="containsText" text="Alto">
      <formula>NOT(ISERROR(SEARCH("Alto",R81)))</formula>
    </cfRule>
    <cfRule type="containsText" dxfId="224" priority="244" operator="containsText" text="Extremo">
      <formula>NOT(ISERROR(SEARCH("Extremo",R81)))</formula>
    </cfRule>
    <cfRule type="colorScale" priority="245">
      <colorScale>
        <cfvo type="min"/>
        <cfvo type="percentile" val="50"/>
        <cfvo type="max"/>
        <color rgb="FF5A8AC6"/>
        <color rgb="FFFFEB84"/>
        <color rgb="FFF8696B"/>
      </colorScale>
    </cfRule>
    <cfRule type="containsText" dxfId="223" priority="246" operator="containsText" text="Bajo">
      <formula>NOT(ISERROR(SEARCH("Bajo",R81)))</formula>
    </cfRule>
  </conditionalFormatting>
  <conditionalFormatting sqref="AN81">
    <cfRule type="containsText" dxfId="222" priority="247" operator="containsText" text="Extremo">
      <formula>NOT(ISERROR(SEARCH("Extremo",AN81)))</formula>
    </cfRule>
    <cfRule type="containsText" dxfId="221" priority="248" operator="containsText" text="Bajo">
      <formula>NOT(ISERROR(SEARCH("Bajo",AN81)))</formula>
    </cfRule>
    <cfRule type="containsText" dxfId="220" priority="249" operator="containsText" text="Moderado">
      <formula>NOT(ISERROR(SEARCH("Moderado",AN81)))</formula>
    </cfRule>
    <cfRule type="containsText" dxfId="219" priority="250" operator="containsText" text="Alto">
      <formula>NOT(ISERROR(SEARCH("Alto",AN81)))</formula>
    </cfRule>
    <cfRule type="colorScale" priority="251">
      <colorScale>
        <cfvo type="min"/>
        <cfvo type="percentile" val="50"/>
        <cfvo type="max"/>
        <color rgb="FF5A8AC6"/>
        <color rgb="FFFFEB84"/>
        <color rgb="FFF8696B"/>
      </colorScale>
    </cfRule>
    <cfRule type="containsText" dxfId="218" priority="252" operator="containsText" text="Extremo">
      <formula>NOT(ISERROR(SEARCH("Extremo",AN81)))</formula>
    </cfRule>
  </conditionalFormatting>
  <conditionalFormatting sqref="AP81">
    <cfRule type="containsBlanks" dxfId="217" priority="237">
      <formula>LEN(TRIM(AP81))=0</formula>
    </cfRule>
  </conditionalFormatting>
  <conditionalFormatting sqref="R83:R84">
    <cfRule type="containsBlanks" dxfId="216" priority="230">
      <formula>LEN(TRIM(R83))=0</formula>
    </cfRule>
  </conditionalFormatting>
  <conditionalFormatting sqref="R83:R84">
    <cfRule type="containsText" dxfId="215" priority="231" operator="containsText" text="Extremo">
      <formula>NOT(ISERROR(SEARCH("Extremo",R83)))</formula>
    </cfRule>
    <cfRule type="containsText" dxfId="214" priority="232" operator="containsText" text="Moderado">
      <formula>NOT(ISERROR(SEARCH("Moderado",R83)))</formula>
    </cfRule>
    <cfRule type="containsText" dxfId="213" priority="233" operator="containsText" text="Alto">
      <formula>NOT(ISERROR(SEARCH("Alto",R83)))</formula>
    </cfRule>
    <cfRule type="containsText" dxfId="212" priority="234" operator="containsText" text="Extremo">
      <formula>NOT(ISERROR(SEARCH("Extremo",R83)))</formula>
    </cfRule>
    <cfRule type="colorScale" priority="235">
      <colorScale>
        <cfvo type="min"/>
        <cfvo type="percentile" val="50"/>
        <cfvo type="max"/>
        <color rgb="FF5A8AC6"/>
        <color rgb="FFFFEB84"/>
        <color rgb="FFF8696B"/>
      </colorScale>
    </cfRule>
    <cfRule type="containsText" dxfId="211" priority="236" operator="containsText" text="Bajo">
      <formula>NOT(ISERROR(SEARCH("Bajo",R83)))</formula>
    </cfRule>
  </conditionalFormatting>
  <conditionalFormatting sqref="AN83:AN84">
    <cfRule type="containsBlanks" dxfId="210" priority="223">
      <formula>LEN(TRIM(AN83))=0</formula>
    </cfRule>
  </conditionalFormatting>
  <conditionalFormatting sqref="AN83:AN84">
    <cfRule type="containsText" dxfId="209" priority="224" operator="containsText" text="Extremo">
      <formula>NOT(ISERROR(SEARCH("Extremo",AN83)))</formula>
    </cfRule>
    <cfRule type="containsText" dxfId="208" priority="225" operator="containsText" text="Bajo">
      <formula>NOT(ISERROR(SEARCH("Bajo",AN83)))</formula>
    </cfRule>
    <cfRule type="containsText" dxfId="207" priority="226" operator="containsText" text="Moderado">
      <formula>NOT(ISERROR(SEARCH("Moderado",AN83)))</formula>
    </cfRule>
    <cfRule type="containsText" dxfId="206" priority="227" operator="containsText" text="Alto">
      <formula>NOT(ISERROR(SEARCH("Alto",AN83)))</formula>
    </cfRule>
    <cfRule type="colorScale" priority="228">
      <colorScale>
        <cfvo type="min"/>
        <cfvo type="percentile" val="50"/>
        <cfvo type="max"/>
        <color rgb="FF5A8AC6"/>
        <color rgb="FFFFEB84"/>
        <color rgb="FFF8696B"/>
      </colorScale>
    </cfRule>
    <cfRule type="containsText" dxfId="205" priority="229" operator="containsText" text="Extremo">
      <formula>NOT(ISERROR(SEARCH("Extremo",AN83)))</formula>
    </cfRule>
  </conditionalFormatting>
  <conditionalFormatting sqref="AP83:AP84">
    <cfRule type="containsBlanks" dxfId="204" priority="222">
      <formula>LEN(TRIM(AP83))=0</formula>
    </cfRule>
  </conditionalFormatting>
  <conditionalFormatting sqref="AO9:AO10 AO12:AO13">
    <cfRule type="containsBlanks" dxfId="203" priority="216">
      <formula>LEN(TRIM(AO9))=0</formula>
    </cfRule>
  </conditionalFormatting>
  <conditionalFormatting sqref="R9:R10">
    <cfRule type="containsBlanks" dxfId="202" priority="214">
      <formula>LEN(TRIM(R9))=0</formula>
    </cfRule>
  </conditionalFormatting>
  <conditionalFormatting sqref="R9:R10">
    <cfRule type="containsText" dxfId="201" priority="215" operator="containsText" text="Extremo">
      <formula>NOT(ISERROR(SEARCH("Extremo",R9)))</formula>
    </cfRule>
    <cfRule type="containsText" dxfId="200" priority="217" operator="containsText" text="Moderado">
      <formula>NOT(ISERROR(SEARCH("Moderado",R9)))</formula>
    </cfRule>
    <cfRule type="containsText" dxfId="199" priority="218" operator="containsText" text="Alto">
      <formula>NOT(ISERROR(SEARCH("Alto",R9)))</formula>
    </cfRule>
    <cfRule type="containsText" dxfId="198" priority="219" operator="containsText" text="Extremo">
      <formula>NOT(ISERROR(SEARCH("Extremo",R9)))</formula>
    </cfRule>
    <cfRule type="colorScale" priority="220">
      <colorScale>
        <cfvo type="min"/>
        <cfvo type="percentile" val="50"/>
        <cfvo type="max"/>
        <color rgb="FF5A8AC6"/>
        <color rgb="FFFFEB84"/>
        <color rgb="FFF8696B"/>
      </colorScale>
    </cfRule>
    <cfRule type="containsText" dxfId="197" priority="221" operator="containsText" text="Bajo">
      <formula>NOT(ISERROR(SEARCH("Bajo",R9)))</formula>
    </cfRule>
  </conditionalFormatting>
  <conditionalFormatting sqref="AO11">
    <cfRule type="containsBlanks" dxfId="196" priority="213">
      <formula>LEN(TRIM(AO11))=0</formula>
    </cfRule>
  </conditionalFormatting>
  <conditionalFormatting sqref="AN9:AN10">
    <cfRule type="containsBlanks" dxfId="195" priority="206">
      <formula>LEN(TRIM(AN9))=0</formula>
    </cfRule>
  </conditionalFormatting>
  <conditionalFormatting sqref="AN9:AN10">
    <cfRule type="containsText" dxfId="194" priority="207" operator="containsText" text="Extremo">
      <formula>NOT(ISERROR(SEARCH("Extremo",AN9)))</formula>
    </cfRule>
    <cfRule type="containsText" dxfId="193" priority="208" operator="containsText" text="Bajo">
      <formula>NOT(ISERROR(SEARCH("Bajo",AN9)))</formula>
    </cfRule>
    <cfRule type="containsText" dxfId="192" priority="209" operator="containsText" text="Moderado">
      <formula>NOT(ISERROR(SEARCH("Moderado",AN9)))</formula>
    </cfRule>
    <cfRule type="containsText" dxfId="191" priority="210" operator="containsText" text="Alto">
      <formula>NOT(ISERROR(SEARCH("Alto",AN9)))</formula>
    </cfRule>
    <cfRule type="colorScale" priority="211">
      <colorScale>
        <cfvo type="min"/>
        <cfvo type="percentile" val="50"/>
        <cfvo type="max"/>
        <color rgb="FF5A8AC6"/>
        <color rgb="FFFFEB84"/>
        <color rgb="FFF8696B"/>
      </colorScale>
    </cfRule>
    <cfRule type="containsText" dxfId="190" priority="212" operator="containsText" text="Extremo">
      <formula>NOT(ISERROR(SEARCH("Extremo",AN9)))</formula>
    </cfRule>
  </conditionalFormatting>
  <conditionalFormatting sqref="AP9:AP13">
    <cfRule type="containsBlanks" dxfId="189" priority="205">
      <formula>LEN(TRIM(AP9))=0</formula>
    </cfRule>
  </conditionalFormatting>
  <conditionalFormatting sqref="AO29:AP32">
    <cfRule type="containsBlanks" dxfId="188" priority="192">
      <formula>LEN(TRIM(AO29))=0</formula>
    </cfRule>
  </conditionalFormatting>
  <conditionalFormatting sqref="R29:R32">
    <cfRule type="containsBlanks" dxfId="187" priority="191">
      <formula>LEN(TRIM(R29))=0</formula>
    </cfRule>
  </conditionalFormatting>
  <conditionalFormatting sqref="AN29:AN32">
    <cfRule type="containsBlanks" dxfId="186" priority="190">
      <formula>LEN(TRIM(AN29))=0</formula>
    </cfRule>
  </conditionalFormatting>
  <conditionalFormatting sqref="R29:R32">
    <cfRule type="containsText" dxfId="185" priority="193" operator="containsText" text="Extremo">
      <formula>NOT(ISERROR(SEARCH("Extremo",R29)))</formula>
    </cfRule>
    <cfRule type="containsText" dxfId="184" priority="194" operator="containsText" text="Moderado">
      <formula>NOT(ISERROR(SEARCH("Moderado",R29)))</formula>
    </cfRule>
    <cfRule type="containsText" dxfId="183" priority="195" operator="containsText" text="Alto">
      <formula>NOT(ISERROR(SEARCH("Alto",R29)))</formula>
    </cfRule>
    <cfRule type="containsText" dxfId="182" priority="196" operator="containsText" text="Extremo">
      <formula>NOT(ISERROR(SEARCH("Extremo",R29)))</formula>
    </cfRule>
    <cfRule type="colorScale" priority="197">
      <colorScale>
        <cfvo type="min"/>
        <cfvo type="percentile" val="50"/>
        <cfvo type="max"/>
        <color rgb="FF5A8AC6"/>
        <color rgb="FFFFEB84"/>
        <color rgb="FFF8696B"/>
      </colorScale>
    </cfRule>
    <cfRule type="containsText" dxfId="181" priority="198" operator="containsText" text="Bajo">
      <formula>NOT(ISERROR(SEARCH("Bajo",R29)))</formula>
    </cfRule>
  </conditionalFormatting>
  <conditionalFormatting sqref="AN29:AN32">
    <cfRule type="containsText" dxfId="180" priority="199" operator="containsText" text="Extremo">
      <formula>NOT(ISERROR(SEARCH("Extremo",AN29)))</formula>
    </cfRule>
    <cfRule type="containsText" dxfId="179" priority="200" operator="containsText" text="Bajo">
      <formula>NOT(ISERROR(SEARCH("Bajo",AN29)))</formula>
    </cfRule>
    <cfRule type="containsText" dxfId="178" priority="201" operator="containsText" text="Moderado">
      <formula>NOT(ISERROR(SEARCH("Moderado",AN29)))</formula>
    </cfRule>
    <cfRule type="containsText" dxfId="177" priority="202" operator="containsText" text="Alto">
      <formula>NOT(ISERROR(SEARCH("Alto",AN29)))</formula>
    </cfRule>
    <cfRule type="colorScale" priority="203">
      <colorScale>
        <cfvo type="min"/>
        <cfvo type="percentile" val="50"/>
        <cfvo type="max"/>
        <color rgb="FF5A8AC6"/>
        <color rgb="FFFFEB84"/>
        <color rgb="FFF8696B"/>
      </colorScale>
    </cfRule>
    <cfRule type="containsText" dxfId="176" priority="204" operator="containsText" text="Extremo">
      <formula>NOT(ISERROR(SEARCH("Extremo",AN29)))</formula>
    </cfRule>
  </conditionalFormatting>
  <conditionalFormatting sqref="AO18:AP18 AO21:AP21">
    <cfRule type="containsBlanks" dxfId="175" priority="187">
      <formula>LEN(TRIM(AO18))=0</formula>
    </cfRule>
  </conditionalFormatting>
  <conditionalFormatting sqref="R18">
    <cfRule type="containsBlanks" dxfId="174" priority="180">
      <formula>LEN(TRIM(R18))=0</formula>
    </cfRule>
    <cfRule type="containsText" dxfId="173" priority="186" operator="containsText" text="alto">
      <formula>NOT(ISERROR(SEARCH("alto",R18)))</formula>
    </cfRule>
  </conditionalFormatting>
  <conditionalFormatting sqref="R18">
    <cfRule type="containsText" dxfId="172" priority="181" operator="containsText" text="Extremo">
      <formula>NOT(ISERROR(SEARCH("Extremo",R18)))</formula>
    </cfRule>
    <cfRule type="containsText" dxfId="171" priority="182" operator="containsText" text="Moderado">
      <formula>NOT(ISERROR(SEARCH("Moderado",R18)))</formula>
    </cfRule>
    <cfRule type="containsText" dxfId="170" priority="183" operator="containsText" text="Alto">
      <formula>NOT(ISERROR(SEARCH("Alto",R18)))</formula>
    </cfRule>
    <cfRule type="containsText" dxfId="169" priority="184" operator="containsText" text="Extremo">
      <formula>NOT(ISERROR(SEARCH("Extremo",R18)))</formula>
    </cfRule>
    <cfRule type="colorScale" priority="185">
      <colorScale>
        <cfvo type="min"/>
        <cfvo type="percentile" val="50"/>
        <cfvo type="max"/>
        <color rgb="FF5A8AC6"/>
        <color rgb="FFFFEB84"/>
        <color rgb="FFF8696B"/>
      </colorScale>
    </cfRule>
    <cfRule type="containsText" dxfId="168" priority="188" operator="containsText" text="Bajo">
      <formula>NOT(ISERROR(SEARCH("Bajo",R18)))</formula>
    </cfRule>
  </conditionalFormatting>
  <conditionalFormatting sqref="R21">
    <cfRule type="containsBlanks" dxfId="167" priority="173">
      <formula>LEN(TRIM(R21))=0</formula>
    </cfRule>
    <cfRule type="containsText" dxfId="166" priority="179" operator="containsText" text="alto">
      <formula>NOT(ISERROR(SEARCH("alto",R21)))</formula>
    </cfRule>
  </conditionalFormatting>
  <conditionalFormatting sqref="R21">
    <cfRule type="containsText" dxfId="165" priority="174" operator="containsText" text="Extremo">
      <formula>NOT(ISERROR(SEARCH("Extremo",R21)))</formula>
    </cfRule>
    <cfRule type="containsText" dxfId="164" priority="175" operator="containsText" text="Moderado">
      <formula>NOT(ISERROR(SEARCH("Moderado",R21)))</formula>
    </cfRule>
    <cfRule type="containsText" dxfId="163" priority="176" operator="containsText" text="Alto">
      <formula>NOT(ISERROR(SEARCH("Alto",R21)))</formula>
    </cfRule>
    <cfRule type="containsText" dxfId="162" priority="177" operator="containsText" text="Extremo">
      <formula>NOT(ISERROR(SEARCH("Extremo",R21)))</formula>
    </cfRule>
    <cfRule type="colorScale" priority="178">
      <colorScale>
        <cfvo type="min"/>
        <cfvo type="percentile" val="50"/>
        <cfvo type="max"/>
        <color rgb="FF5A8AC6"/>
        <color rgb="FFFFEB84"/>
        <color rgb="FFF8696B"/>
      </colorScale>
    </cfRule>
    <cfRule type="containsText" dxfId="161" priority="189" operator="containsText" text="Bajo">
      <formula>NOT(ISERROR(SEARCH("Bajo",R21)))</formula>
    </cfRule>
  </conditionalFormatting>
  <conditionalFormatting sqref="AN18">
    <cfRule type="containsBlanks" dxfId="160" priority="166">
      <formula>LEN(TRIM(AN18))=0</formula>
    </cfRule>
  </conditionalFormatting>
  <conditionalFormatting sqref="AN18">
    <cfRule type="containsText" dxfId="159" priority="167" operator="containsText" text="Extremo">
      <formula>NOT(ISERROR(SEARCH("Extremo",AN18)))</formula>
    </cfRule>
    <cfRule type="containsText" dxfId="158" priority="168" operator="containsText" text="Bajo">
      <formula>NOT(ISERROR(SEARCH("Bajo",AN18)))</formula>
    </cfRule>
    <cfRule type="containsText" dxfId="157" priority="169" operator="containsText" text="Moderado">
      <formula>NOT(ISERROR(SEARCH("Moderado",AN18)))</formula>
    </cfRule>
    <cfRule type="containsText" dxfId="156" priority="170" operator="containsText" text="Alto">
      <formula>NOT(ISERROR(SEARCH("Alto",AN18)))</formula>
    </cfRule>
    <cfRule type="colorScale" priority="171">
      <colorScale>
        <cfvo type="min"/>
        <cfvo type="percentile" val="50"/>
        <cfvo type="max"/>
        <color rgb="FF5A8AC6"/>
        <color rgb="FFFFEB84"/>
        <color rgb="FFF8696B"/>
      </colorScale>
    </cfRule>
    <cfRule type="containsText" dxfId="155" priority="172" operator="containsText" text="Extremo">
      <formula>NOT(ISERROR(SEARCH("Extremo",AN18)))</formula>
    </cfRule>
  </conditionalFormatting>
  <conditionalFormatting sqref="AN21">
    <cfRule type="containsBlanks" dxfId="154" priority="159">
      <formula>LEN(TRIM(AN21))=0</formula>
    </cfRule>
  </conditionalFormatting>
  <conditionalFormatting sqref="AN21">
    <cfRule type="containsText" dxfId="153" priority="160" operator="containsText" text="Extremo">
      <formula>NOT(ISERROR(SEARCH("Extremo",AN21)))</formula>
    </cfRule>
    <cfRule type="containsText" dxfId="152" priority="161" operator="containsText" text="Bajo">
      <formula>NOT(ISERROR(SEARCH("Bajo",AN21)))</formula>
    </cfRule>
    <cfRule type="containsText" dxfId="151" priority="162" operator="containsText" text="Moderado">
      <formula>NOT(ISERROR(SEARCH("Moderado",AN21)))</formula>
    </cfRule>
    <cfRule type="containsText" dxfId="150" priority="163" operator="containsText" text="Alto">
      <formula>NOT(ISERROR(SEARCH("Alto",AN21)))</formula>
    </cfRule>
    <cfRule type="colorScale" priority="164">
      <colorScale>
        <cfvo type="min"/>
        <cfvo type="percentile" val="50"/>
        <cfvo type="max"/>
        <color rgb="FF5A8AC6"/>
        <color rgb="FFFFEB84"/>
        <color rgb="FFF8696B"/>
      </colorScale>
    </cfRule>
    <cfRule type="containsText" dxfId="149" priority="165" operator="containsText" text="Extremo">
      <formula>NOT(ISERROR(SEARCH("Extremo",AN21)))</formula>
    </cfRule>
  </conditionalFormatting>
  <conditionalFormatting sqref="AN23:AP28 R23:R28">
    <cfRule type="containsBlanks" dxfId="148" priority="158">
      <formula>LEN(TRIM(R23))=0</formula>
    </cfRule>
  </conditionalFormatting>
  <conditionalFormatting sqref="AN40:AP40 R40 R56:R58 AO43 R48 AN48 AP48">
    <cfRule type="containsBlanks" dxfId="147" priority="127">
      <formula>LEN(TRIM(R40))=0</formula>
    </cfRule>
  </conditionalFormatting>
  <conditionalFormatting sqref="R40">
    <cfRule type="containsText" dxfId="146" priority="128" operator="containsText" text="Extremo">
      <formula>NOT(ISERROR(SEARCH("Extremo",R40)))</formula>
    </cfRule>
    <cfRule type="containsText" dxfId="145" priority="129" operator="containsText" text="Moderado">
      <formula>NOT(ISERROR(SEARCH("Moderado",R40)))</formula>
    </cfRule>
    <cfRule type="containsText" dxfId="144" priority="130" operator="containsText" text="Alto">
      <formula>NOT(ISERROR(SEARCH("Alto",R40)))</formula>
    </cfRule>
    <cfRule type="containsText" dxfId="143" priority="131" operator="containsText" text="Extremo">
      <formula>NOT(ISERROR(SEARCH("Extremo",R40)))</formula>
    </cfRule>
    <cfRule type="colorScale" priority="132">
      <colorScale>
        <cfvo type="min"/>
        <cfvo type="percentile" val="50"/>
        <cfvo type="max"/>
        <color rgb="FF5A8AC6"/>
        <color rgb="FFFFEB84"/>
        <color rgb="FFF8696B"/>
      </colorScale>
    </cfRule>
    <cfRule type="containsText" dxfId="142" priority="133" operator="containsText" text="Bajo">
      <formula>NOT(ISERROR(SEARCH("Bajo",R40)))</formula>
    </cfRule>
  </conditionalFormatting>
  <conditionalFormatting sqref="AN40">
    <cfRule type="containsText" dxfId="141" priority="134" operator="containsText" text="Extremo">
      <formula>NOT(ISERROR(SEARCH("Extremo",AN40)))</formula>
    </cfRule>
    <cfRule type="containsText" dxfId="140" priority="135" operator="containsText" text="Bajo">
      <formula>NOT(ISERROR(SEARCH("Bajo",AN40)))</formula>
    </cfRule>
    <cfRule type="containsText" dxfId="139" priority="136" operator="containsText" text="Moderado">
      <formula>NOT(ISERROR(SEARCH("Moderado",AN40)))</formula>
    </cfRule>
    <cfRule type="containsText" dxfId="138" priority="137" operator="containsText" text="Alto">
      <formula>NOT(ISERROR(SEARCH("Alto",AN40)))</formula>
    </cfRule>
    <cfRule type="colorScale" priority="138">
      <colorScale>
        <cfvo type="min"/>
        <cfvo type="percentile" val="50"/>
        <cfvo type="max"/>
        <color rgb="FF5A8AC6"/>
        <color rgb="FFFFEB84"/>
        <color rgb="FFF8696B"/>
      </colorScale>
    </cfRule>
    <cfRule type="containsText" dxfId="137" priority="139" operator="containsText" text="Extremo">
      <formula>NOT(ISERROR(SEARCH("Extremo",AN40)))</formula>
    </cfRule>
  </conditionalFormatting>
  <conditionalFormatting sqref="AO56">
    <cfRule type="containsBlanks" dxfId="136" priority="126">
      <formula>LEN(TRIM(AO56))=0</formula>
    </cfRule>
  </conditionalFormatting>
  <conditionalFormatting sqref="R56:R58">
    <cfRule type="containsText" dxfId="135" priority="140" operator="containsText" text="Extremo">
      <formula>NOT(ISERROR(SEARCH("Extremo",R56)))</formula>
    </cfRule>
    <cfRule type="containsText" dxfId="134" priority="141" operator="containsText" text="Moderado">
      <formula>NOT(ISERROR(SEARCH("Moderado",R56)))</formula>
    </cfRule>
    <cfRule type="containsText" dxfId="133" priority="142" operator="containsText" text="Alto">
      <formula>NOT(ISERROR(SEARCH("Alto",R56)))</formula>
    </cfRule>
    <cfRule type="containsText" dxfId="132" priority="143" operator="containsText" text="Extremo">
      <formula>NOT(ISERROR(SEARCH("Extremo",R56)))</formula>
    </cfRule>
    <cfRule type="colorScale" priority="144">
      <colorScale>
        <cfvo type="min"/>
        <cfvo type="percentile" val="50"/>
        <cfvo type="max"/>
        <color rgb="FF5A8AC6"/>
        <color rgb="FFFFEB84"/>
        <color rgb="FFF8696B"/>
      </colorScale>
    </cfRule>
    <cfRule type="containsText" dxfId="131" priority="145" operator="containsText" text="Bajo">
      <formula>NOT(ISERROR(SEARCH("Bajo",R56)))</formula>
    </cfRule>
  </conditionalFormatting>
  <conditionalFormatting sqref="R43">
    <cfRule type="containsBlanks" dxfId="130" priority="119">
      <formula>LEN(TRIM(R43))=0</formula>
    </cfRule>
  </conditionalFormatting>
  <conditionalFormatting sqref="R43">
    <cfRule type="containsText" dxfId="129" priority="120" operator="containsText" text="Extremo">
      <formula>NOT(ISERROR(SEARCH("Extremo",R43)))</formula>
    </cfRule>
    <cfRule type="containsText" dxfId="128" priority="121" operator="containsText" text="Moderado">
      <formula>NOT(ISERROR(SEARCH("Moderado",R43)))</formula>
    </cfRule>
    <cfRule type="containsText" dxfId="127" priority="122" operator="containsText" text="Alto">
      <formula>NOT(ISERROR(SEARCH("Alto",R43)))</formula>
    </cfRule>
    <cfRule type="containsText" dxfId="126" priority="123" operator="containsText" text="Extremo">
      <formula>NOT(ISERROR(SEARCH("Extremo",R43)))</formula>
    </cfRule>
    <cfRule type="colorScale" priority="124">
      <colorScale>
        <cfvo type="min"/>
        <cfvo type="percentile" val="50"/>
        <cfvo type="max"/>
        <color rgb="FF5A8AC6"/>
        <color rgb="FFFFEB84"/>
        <color rgb="FFF8696B"/>
      </colorScale>
    </cfRule>
    <cfRule type="containsText" dxfId="125" priority="125" operator="containsText" text="Bajo">
      <formula>NOT(ISERROR(SEARCH("Bajo",R43)))</formula>
    </cfRule>
  </conditionalFormatting>
  <conditionalFormatting sqref="AN43">
    <cfRule type="containsBlanks" dxfId="124" priority="112">
      <formula>LEN(TRIM(AN43))=0</formula>
    </cfRule>
  </conditionalFormatting>
  <conditionalFormatting sqref="AN43">
    <cfRule type="containsText" dxfId="123" priority="113" operator="containsText" text="Extremo">
      <formula>NOT(ISERROR(SEARCH("Extremo",AN43)))</formula>
    </cfRule>
    <cfRule type="containsText" dxfId="122" priority="114" operator="containsText" text="Bajo">
      <formula>NOT(ISERROR(SEARCH("Bajo",AN43)))</formula>
    </cfRule>
    <cfRule type="containsText" dxfId="121" priority="115" operator="containsText" text="Moderado">
      <formula>NOT(ISERROR(SEARCH("Moderado",AN43)))</formula>
    </cfRule>
    <cfRule type="containsText" dxfId="120" priority="116" operator="containsText" text="Alto">
      <formula>NOT(ISERROR(SEARCH("Alto",AN43)))</formula>
    </cfRule>
    <cfRule type="colorScale" priority="117">
      <colorScale>
        <cfvo type="min"/>
        <cfvo type="percentile" val="50"/>
        <cfvo type="max"/>
        <color rgb="FF5A8AC6"/>
        <color rgb="FFFFEB84"/>
        <color rgb="FFF8696B"/>
      </colorScale>
    </cfRule>
    <cfRule type="containsText" dxfId="119" priority="118" operator="containsText" text="Extremo">
      <formula>NOT(ISERROR(SEARCH("Extremo",AN43)))</formula>
    </cfRule>
  </conditionalFormatting>
  <conditionalFormatting sqref="AN56">
    <cfRule type="containsBlanks" dxfId="118" priority="105">
      <formula>LEN(TRIM(AN56))=0</formula>
    </cfRule>
  </conditionalFormatting>
  <conditionalFormatting sqref="AN56">
    <cfRule type="containsText" dxfId="117" priority="106" operator="containsText" text="Extremo">
      <formula>NOT(ISERROR(SEARCH("Extremo",AN56)))</formula>
    </cfRule>
    <cfRule type="containsText" dxfId="116" priority="107" operator="containsText" text="Bajo">
      <formula>NOT(ISERROR(SEARCH("Bajo",AN56)))</formula>
    </cfRule>
    <cfRule type="containsText" dxfId="115" priority="108" operator="containsText" text="Moderado">
      <formula>NOT(ISERROR(SEARCH("Moderado",AN56)))</formula>
    </cfRule>
    <cfRule type="containsText" dxfId="114" priority="109" operator="containsText" text="Alto">
      <formula>NOT(ISERROR(SEARCH("Alto",AN56)))</formula>
    </cfRule>
    <cfRule type="colorScale" priority="110">
      <colorScale>
        <cfvo type="min"/>
        <cfvo type="percentile" val="50"/>
        <cfvo type="max"/>
        <color rgb="FF5A8AC6"/>
        <color rgb="FFFFEB84"/>
        <color rgb="FFF8696B"/>
      </colorScale>
    </cfRule>
    <cfRule type="containsText" dxfId="113" priority="111" operator="containsText" text="Extremo">
      <formula>NOT(ISERROR(SEARCH("Extremo",AN56)))</formula>
    </cfRule>
  </conditionalFormatting>
  <conditionalFormatting sqref="AP43">
    <cfRule type="containsBlanks" dxfId="112" priority="104">
      <formula>LEN(TRIM(AP43))=0</formula>
    </cfRule>
  </conditionalFormatting>
  <conditionalFormatting sqref="AP56">
    <cfRule type="containsBlanks" dxfId="111" priority="103">
      <formula>LEN(TRIM(AP56))=0</formula>
    </cfRule>
  </conditionalFormatting>
  <conditionalFormatting sqref="AO48">
    <cfRule type="containsBlanks" dxfId="110" priority="102">
      <formula>LEN(TRIM(AO48))=0</formula>
    </cfRule>
  </conditionalFormatting>
  <conditionalFormatting sqref="R48">
    <cfRule type="containsText" dxfId="109" priority="146" operator="containsText" text="Extremo">
      <formula>NOT(ISERROR(SEARCH("Extremo",R48)))</formula>
    </cfRule>
    <cfRule type="containsText" dxfId="108" priority="147" operator="containsText" text="Moderado">
      <formula>NOT(ISERROR(SEARCH("Moderado",R48)))</formula>
    </cfRule>
    <cfRule type="containsText" dxfId="107" priority="148" operator="containsText" text="Alto">
      <formula>NOT(ISERROR(SEARCH("Alto",R48)))</formula>
    </cfRule>
    <cfRule type="containsText" dxfId="106" priority="149" operator="containsText" text="Extremo">
      <formula>NOT(ISERROR(SEARCH("Extremo",R48)))</formula>
    </cfRule>
    <cfRule type="colorScale" priority="150">
      <colorScale>
        <cfvo type="min"/>
        <cfvo type="percentile" val="50"/>
        <cfvo type="max"/>
        <color rgb="FF5A8AC6"/>
        <color rgb="FFFFEB84"/>
        <color rgb="FFF8696B"/>
      </colorScale>
    </cfRule>
    <cfRule type="containsText" dxfId="105" priority="151" operator="containsText" text="Bajo">
      <formula>NOT(ISERROR(SEARCH("Bajo",R48)))</formula>
    </cfRule>
  </conditionalFormatting>
  <conditionalFormatting sqref="AN48">
    <cfRule type="containsText" dxfId="104" priority="152" operator="containsText" text="Extremo">
      <formula>NOT(ISERROR(SEARCH("Extremo",AN48)))</formula>
    </cfRule>
    <cfRule type="containsText" dxfId="103" priority="153" operator="containsText" text="Bajo">
      <formula>NOT(ISERROR(SEARCH("Bajo",AN48)))</formula>
    </cfRule>
    <cfRule type="containsText" dxfId="102" priority="154" operator="containsText" text="Moderado">
      <formula>NOT(ISERROR(SEARCH("Moderado",AN48)))</formula>
    </cfRule>
    <cfRule type="containsText" dxfId="101" priority="155" operator="containsText" text="Alto">
      <formula>NOT(ISERROR(SEARCH("Alto",AN48)))</formula>
    </cfRule>
    <cfRule type="colorScale" priority="156">
      <colorScale>
        <cfvo type="min"/>
        <cfvo type="percentile" val="50"/>
        <cfvo type="max"/>
        <color rgb="FF5A8AC6"/>
        <color rgb="FFFFEB84"/>
        <color rgb="FFF8696B"/>
      </colorScale>
    </cfRule>
    <cfRule type="containsText" dxfId="100" priority="157" operator="containsText" text="Extremo">
      <formula>NOT(ISERROR(SEARCH("Extremo",AN48)))</formula>
    </cfRule>
  </conditionalFormatting>
  <conditionalFormatting sqref="AO14:AP17">
    <cfRule type="containsBlanks" dxfId="99" priority="101">
      <formula>LEN(TRIM(AO14))=0</formula>
    </cfRule>
  </conditionalFormatting>
  <conditionalFormatting sqref="R14">
    <cfRule type="containsBlanks" dxfId="98" priority="94">
      <formula>LEN(TRIM(R14))=0</formula>
    </cfRule>
  </conditionalFormatting>
  <conditionalFormatting sqref="R14">
    <cfRule type="containsText" dxfId="97" priority="95" operator="containsText" text="Extremo">
      <formula>NOT(ISERROR(SEARCH("Extremo",R14)))</formula>
    </cfRule>
    <cfRule type="containsText" dxfId="96" priority="96" operator="containsText" text="Moderado">
      <formula>NOT(ISERROR(SEARCH("Moderado",R14)))</formula>
    </cfRule>
    <cfRule type="containsText" dxfId="95" priority="97" operator="containsText" text="Alto">
      <formula>NOT(ISERROR(SEARCH("Alto",R14)))</formula>
    </cfRule>
    <cfRule type="containsText" dxfId="94" priority="98" operator="containsText" text="Extremo">
      <formula>NOT(ISERROR(SEARCH("Extremo",R14)))</formula>
    </cfRule>
    <cfRule type="colorScale" priority="99">
      <colorScale>
        <cfvo type="min"/>
        <cfvo type="percentile" val="50"/>
        <cfvo type="max"/>
        <color rgb="FF5A8AC6"/>
        <color rgb="FFFFEB84"/>
        <color rgb="FFF8696B"/>
      </colorScale>
    </cfRule>
    <cfRule type="containsText" dxfId="93" priority="100" operator="containsText" text="Bajo">
      <formula>NOT(ISERROR(SEARCH("Bajo",R14)))</formula>
    </cfRule>
  </conditionalFormatting>
  <conditionalFormatting sqref="AN14">
    <cfRule type="containsBlanks" dxfId="92" priority="87">
      <formula>LEN(TRIM(AN14))=0</formula>
    </cfRule>
  </conditionalFormatting>
  <conditionalFormatting sqref="AN14">
    <cfRule type="containsText" dxfId="91" priority="88" operator="containsText" text="Extremo">
      <formula>NOT(ISERROR(SEARCH("Extremo",AN14)))</formula>
    </cfRule>
    <cfRule type="containsText" dxfId="90" priority="89" operator="containsText" text="Bajo">
      <formula>NOT(ISERROR(SEARCH("Bajo",AN14)))</formula>
    </cfRule>
    <cfRule type="containsText" dxfId="89" priority="90" operator="containsText" text="Moderado">
      <formula>NOT(ISERROR(SEARCH("Moderado",AN14)))</formula>
    </cfRule>
    <cfRule type="containsText" dxfId="88" priority="91" operator="containsText" text="Alto">
      <formula>NOT(ISERROR(SEARCH("Alto",AN14)))</formula>
    </cfRule>
    <cfRule type="colorScale" priority="92">
      <colorScale>
        <cfvo type="min"/>
        <cfvo type="percentile" val="50"/>
        <cfvo type="max"/>
        <color rgb="FF5A8AC6"/>
        <color rgb="FFFFEB84"/>
        <color rgb="FFF8696B"/>
      </colorScale>
    </cfRule>
    <cfRule type="containsText" dxfId="87" priority="93" operator="containsText" text="Extremo">
      <formula>NOT(ISERROR(SEARCH("Extremo",AN14)))</formula>
    </cfRule>
  </conditionalFormatting>
  <conditionalFormatting sqref="AO69:AP69 AO72">
    <cfRule type="containsBlanks" dxfId="86" priority="80">
      <formula>LEN(TRIM(AO69))=0</formula>
    </cfRule>
  </conditionalFormatting>
  <conditionalFormatting sqref="AN69:AN73">
    <cfRule type="containsBlanks" dxfId="85" priority="79">
      <formula>LEN(TRIM(AN69))=0</formula>
    </cfRule>
  </conditionalFormatting>
  <conditionalFormatting sqref="AN69:AN73">
    <cfRule type="containsText" dxfId="84" priority="81" operator="containsText" text="Extremo">
      <formula>NOT(ISERROR(SEARCH("Extremo",AN69)))</formula>
    </cfRule>
    <cfRule type="containsText" dxfId="83" priority="82" operator="containsText" text="Bajo">
      <formula>NOT(ISERROR(SEARCH("Bajo",AN69)))</formula>
    </cfRule>
    <cfRule type="containsText" dxfId="82" priority="83" operator="containsText" text="Moderado">
      <formula>NOT(ISERROR(SEARCH("Moderado",AN69)))</formula>
    </cfRule>
    <cfRule type="containsText" dxfId="81" priority="84" operator="containsText" text="Alto">
      <formula>NOT(ISERROR(SEARCH("Alto",AN69)))</formula>
    </cfRule>
    <cfRule type="colorScale" priority="85">
      <colorScale>
        <cfvo type="min"/>
        <cfvo type="percentile" val="50"/>
        <cfvo type="max"/>
        <color rgb="FF5A8AC6"/>
        <color rgb="FFFFEB84"/>
        <color rgb="FFF8696B"/>
      </colorScale>
    </cfRule>
    <cfRule type="containsText" dxfId="80" priority="86" operator="containsText" text="Extremo">
      <formula>NOT(ISERROR(SEARCH("Extremo",AN69)))</formula>
    </cfRule>
  </conditionalFormatting>
  <conditionalFormatting sqref="R69">
    <cfRule type="containsBlanks" dxfId="79" priority="72">
      <formula>LEN(TRIM(R69))=0</formula>
    </cfRule>
    <cfRule type="containsText" dxfId="78" priority="78" operator="containsText" text="alto">
      <formula>NOT(ISERROR(SEARCH("alto",R69)))</formula>
    </cfRule>
  </conditionalFormatting>
  <conditionalFormatting sqref="R69">
    <cfRule type="containsText" dxfId="77" priority="73" operator="containsText" text="Extremo">
      <formula>NOT(ISERROR(SEARCH("Extremo",R69)))</formula>
    </cfRule>
    <cfRule type="containsText" dxfId="76" priority="74" operator="containsText" text="Moderado">
      <formula>NOT(ISERROR(SEARCH("Moderado",R69)))</formula>
    </cfRule>
    <cfRule type="containsText" dxfId="75" priority="75" operator="containsText" text="Alto">
      <formula>NOT(ISERROR(SEARCH("Alto",R69)))</formula>
    </cfRule>
    <cfRule type="containsText" dxfId="74" priority="76" operator="containsText" text="Extremo">
      <formula>NOT(ISERROR(SEARCH("Extremo",R69)))</formula>
    </cfRule>
    <cfRule type="colorScale" priority="77">
      <colorScale>
        <cfvo type="min"/>
        <cfvo type="percentile" val="50"/>
        <cfvo type="max"/>
        <color rgb="FF5A8AC6"/>
        <color rgb="FFFFEB84"/>
        <color rgb="FFF8696B"/>
      </colorScale>
    </cfRule>
  </conditionalFormatting>
  <conditionalFormatting sqref="R72">
    <cfRule type="containsBlanks" dxfId="73" priority="65">
      <formula>LEN(TRIM(R72))=0</formula>
    </cfRule>
    <cfRule type="containsText" dxfId="72" priority="71" operator="containsText" text="alto">
      <formula>NOT(ISERROR(SEARCH("alto",R72)))</formula>
    </cfRule>
  </conditionalFormatting>
  <conditionalFormatting sqref="R72">
    <cfRule type="containsText" dxfId="71" priority="66" operator="containsText" text="Extremo">
      <formula>NOT(ISERROR(SEARCH("Extremo",R72)))</formula>
    </cfRule>
    <cfRule type="containsText" dxfId="70" priority="67" operator="containsText" text="Moderado">
      <formula>NOT(ISERROR(SEARCH("Moderado",R72)))</formula>
    </cfRule>
    <cfRule type="containsText" dxfId="69" priority="68" operator="containsText" text="Alto">
      <formula>NOT(ISERROR(SEARCH("Alto",R72)))</formula>
    </cfRule>
    <cfRule type="containsText" dxfId="68" priority="69" operator="containsText" text="Extremo">
      <formula>NOT(ISERROR(SEARCH("Extremo",R72)))</formula>
    </cfRule>
    <cfRule type="colorScale" priority="70">
      <colorScale>
        <cfvo type="min"/>
        <cfvo type="percentile" val="50"/>
        <cfvo type="max"/>
        <color rgb="FF5A8AC6"/>
        <color rgb="FFFFEB84"/>
        <color rgb="FFF8696B"/>
      </colorScale>
    </cfRule>
  </conditionalFormatting>
  <conditionalFormatting sqref="AP72">
    <cfRule type="containsBlanks" dxfId="67" priority="64">
      <formula>LEN(TRIM(AP72))=0</formula>
    </cfRule>
  </conditionalFormatting>
  <conditionalFormatting sqref="AO75:AP80">
    <cfRule type="containsBlanks" dxfId="66" priority="51">
      <formula>LEN(TRIM(AO75))=0</formula>
    </cfRule>
  </conditionalFormatting>
  <conditionalFormatting sqref="R75:R80">
    <cfRule type="containsBlanks" dxfId="65" priority="50">
      <formula>LEN(TRIM(R75))=0</formula>
    </cfRule>
  </conditionalFormatting>
  <conditionalFormatting sqref="AN75:AN80">
    <cfRule type="containsBlanks" dxfId="64" priority="49">
      <formula>LEN(TRIM(AN75))=0</formula>
    </cfRule>
  </conditionalFormatting>
  <conditionalFormatting sqref="R75:R80">
    <cfRule type="containsText" dxfId="63" priority="52" operator="containsText" text="Extremo">
      <formula>NOT(ISERROR(SEARCH("Extremo",R75)))</formula>
    </cfRule>
    <cfRule type="containsText" dxfId="62" priority="53" operator="containsText" text="Moderado">
      <formula>NOT(ISERROR(SEARCH("Moderado",R75)))</formula>
    </cfRule>
    <cfRule type="containsText" dxfId="61" priority="54" operator="containsText" text="Alto">
      <formula>NOT(ISERROR(SEARCH("Alto",R75)))</formula>
    </cfRule>
    <cfRule type="containsText" dxfId="60" priority="55" operator="containsText" text="Extremo">
      <formula>NOT(ISERROR(SEARCH("Extremo",R75)))</formula>
    </cfRule>
    <cfRule type="colorScale" priority="56">
      <colorScale>
        <cfvo type="min"/>
        <cfvo type="percentile" val="50"/>
        <cfvo type="max"/>
        <color rgb="FF5A8AC6"/>
        <color rgb="FFFFEB84"/>
        <color rgb="FFF8696B"/>
      </colorScale>
    </cfRule>
    <cfRule type="containsText" dxfId="59" priority="57" operator="containsText" text="Bajo">
      <formula>NOT(ISERROR(SEARCH("Bajo",R75)))</formula>
    </cfRule>
  </conditionalFormatting>
  <conditionalFormatting sqref="AN75:AN80">
    <cfRule type="containsText" dxfId="58" priority="58" operator="containsText" text="Extremo">
      <formula>NOT(ISERROR(SEARCH("Extremo",AN75)))</formula>
    </cfRule>
    <cfRule type="containsText" dxfId="57" priority="59" operator="containsText" text="Bajo">
      <formula>NOT(ISERROR(SEARCH("Bajo",AN75)))</formula>
    </cfRule>
    <cfRule type="containsText" dxfId="56" priority="60" operator="containsText" text="Moderado">
      <formula>NOT(ISERROR(SEARCH("Moderado",AN75)))</formula>
    </cfRule>
    <cfRule type="containsText" dxfId="55" priority="61" operator="containsText" text="Alto">
      <formula>NOT(ISERROR(SEARCH("Alto",AN75)))</formula>
    </cfRule>
    <cfRule type="colorScale" priority="62">
      <colorScale>
        <cfvo type="min"/>
        <cfvo type="percentile" val="50"/>
        <cfvo type="max"/>
        <color rgb="FF5A8AC6"/>
        <color rgb="FFFFEB84"/>
        <color rgb="FFF8696B"/>
      </colorScale>
    </cfRule>
    <cfRule type="containsText" dxfId="54" priority="63" operator="containsText" text="Extremo">
      <formula>NOT(ISERROR(SEARCH("Extremo",AN75)))</formula>
    </cfRule>
  </conditionalFormatting>
  <conditionalFormatting sqref="R87:R90">
    <cfRule type="containsBlanks" dxfId="53" priority="36">
      <formula>LEN(TRIM(R87))=0</formula>
    </cfRule>
  </conditionalFormatting>
  <conditionalFormatting sqref="AN87:AN90">
    <cfRule type="containsBlanks" dxfId="52" priority="35">
      <formula>LEN(TRIM(AN87))=0</formula>
    </cfRule>
  </conditionalFormatting>
  <conditionalFormatting sqref="R87:R90">
    <cfRule type="containsText" dxfId="51" priority="37" operator="containsText" text="Extremo">
      <formula>NOT(ISERROR(SEARCH("Extremo",R87)))</formula>
    </cfRule>
    <cfRule type="containsText" dxfId="50" priority="38" operator="containsText" text="Moderado">
      <formula>NOT(ISERROR(SEARCH("Moderado",R87)))</formula>
    </cfRule>
    <cfRule type="containsText" dxfId="49" priority="39" operator="containsText" text="Alto">
      <formula>NOT(ISERROR(SEARCH("Alto",R87)))</formula>
    </cfRule>
    <cfRule type="containsText" dxfId="48" priority="40" operator="containsText" text="Extremo">
      <formula>NOT(ISERROR(SEARCH("Extremo",R87)))</formula>
    </cfRule>
    <cfRule type="colorScale" priority="41">
      <colorScale>
        <cfvo type="min"/>
        <cfvo type="percentile" val="50"/>
        <cfvo type="max"/>
        <color rgb="FF5A8AC6"/>
        <color rgb="FFFFEB84"/>
        <color rgb="FFF8696B"/>
      </colorScale>
    </cfRule>
    <cfRule type="containsText" dxfId="47" priority="42" operator="containsText" text="Bajo">
      <formula>NOT(ISERROR(SEARCH("Bajo",R87)))</formula>
    </cfRule>
  </conditionalFormatting>
  <conditionalFormatting sqref="AN87:AN90">
    <cfRule type="containsText" dxfId="46" priority="43" operator="containsText" text="Extremo">
      <formula>NOT(ISERROR(SEARCH("Extremo",AN87)))</formula>
    </cfRule>
    <cfRule type="containsText" dxfId="45" priority="44" operator="containsText" text="Bajo">
      <formula>NOT(ISERROR(SEARCH("Bajo",AN87)))</formula>
    </cfRule>
    <cfRule type="containsText" dxfId="44" priority="45" operator="containsText" text="Moderado">
      <formula>NOT(ISERROR(SEARCH("Moderado",AN87)))</formula>
    </cfRule>
    <cfRule type="containsText" dxfId="43" priority="46" operator="containsText" text="Alto">
      <formula>NOT(ISERROR(SEARCH("Alto",AN87)))</formula>
    </cfRule>
    <cfRule type="colorScale" priority="47">
      <colorScale>
        <cfvo type="min"/>
        <cfvo type="percentile" val="50"/>
        <cfvo type="max"/>
        <color rgb="FF5A8AC6"/>
        <color rgb="FFFFEB84"/>
        <color rgb="FFF8696B"/>
      </colorScale>
    </cfRule>
    <cfRule type="containsText" dxfId="42" priority="48" operator="containsText" text="Extremo">
      <formula>NOT(ISERROR(SEARCH("Extremo",AN87)))</formula>
    </cfRule>
  </conditionalFormatting>
  <conditionalFormatting sqref="R91:R94">
    <cfRule type="containsBlanks" dxfId="41" priority="22">
      <formula>LEN(TRIM(R91))=0</formula>
    </cfRule>
  </conditionalFormatting>
  <conditionalFormatting sqref="AN91:AN94">
    <cfRule type="containsBlanks" dxfId="40" priority="21">
      <formula>LEN(TRIM(AN91))=0</formula>
    </cfRule>
  </conditionalFormatting>
  <conditionalFormatting sqref="R91:R94">
    <cfRule type="containsText" dxfId="39" priority="23" operator="containsText" text="Extremo">
      <formula>NOT(ISERROR(SEARCH("Extremo",R91)))</formula>
    </cfRule>
    <cfRule type="containsText" dxfId="38" priority="24" operator="containsText" text="Moderado">
      <formula>NOT(ISERROR(SEARCH("Moderado",R91)))</formula>
    </cfRule>
    <cfRule type="containsText" dxfId="37" priority="25" operator="containsText" text="Alto">
      <formula>NOT(ISERROR(SEARCH("Alto",R91)))</formula>
    </cfRule>
    <cfRule type="containsText" dxfId="36" priority="26" operator="containsText" text="Extremo">
      <formula>NOT(ISERROR(SEARCH("Extremo",R91)))</formula>
    </cfRule>
    <cfRule type="colorScale" priority="27">
      <colorScale>
        <cfvo type="min"/>
        <cfvo type="percentile" val="50"/>
        <cfvo type="max"/>
        <color rgb="FF5A8AC6"/>
        <color rgb="FFFFEB84"/>
        <color rgb="FFF8696B"/>
      </colorScale>
    </cfRule>
    <cfRule type="containsText" dxfId="35" priority="28" operator="containsText" text="Bajo">
      <formula>NOT(ISERROR(SEARCH("Bajo",R91)))</formula>
    </cfRule>
  </conditionalFormatting>
  <conditionalFormatting sqref="AN91:AN94">
    <cfRule type="containsText" dxfId="34" priority="29" operator="containsText" text="Extremo">
      <formula>NOT(ISERROR(SEARCH("Extremo",AN91)))</formula>
    </cfRule>
    <cfRule type="containsText" dxfId="33" priority="30" operator="containsText" text="Bajo">
      <formula>NOT(ISERROR(SEARCH("Bajo",AN91)))</formula>
    </cfRule>
    <cfRule type="containsText" dxfId="32" priority="31" operator="containsText" text="Moderado">
      <formula>NOT(ISERROR(SEARCH("Moderado",AN91)))</formula>
    </cfRule>
    <cfRule type="containsText" dxfId="31" priority="32" operator="containsText" text="Alto">
      <formula>NOT(ISERROR(SEARCH("Alto",AN91)))</formula>
    </cfRule>
    <cfRule type="colorScale" priority="33">
      <colorScale>
        <cfvo type="min"/>
        <cfvo type="percentile" val="50"/>
        <cfvo type="max"/>
        <color rgb="FF5A8AC6"/>
        <color rgb="FFFFEB84"/>
        <color rgb="FFF8696B"/>
      </colorScale>
    </cfRule>
    <cfRule type="containsText" dxfId="30" priority="34" operator="containsText" text="Extremo">
      <formula>NOT(ISERROR(SEARCH("Extremo",AN91)))</formula>
    </cfRule>
  </conditionalFormatting>
  <conditionalFormatting sqref="AP87:AP90">
    <cfRule type="containsBlanks" dxfId="29" priority="20">
      <formula>LEN(TRIM(AP87))=0</formula>
    </cfRule>
  </conditionalFormatting>
  <conditionalFormatting sqref="AP91:AP94">
    <cfRule type="containsBlanks" dxfId="28" priority="19">
      <formula>LEN(TRIM(AP91))=0</formula>
    </cfRule>
  </conditionalFormatting>
  <conditionalFormatting sqref="AO87:AO90">
    <cfRule type="containsBlanks" dxfId="27" priority="18">
      <formula>LEN(TRIM(AO87))=0</formula>
    </cfRule>
  </conditionalFormatting>
  <conditionalFormatting sqref="AO91:AO94">
    <cfRule type="containsBlanks" dxfId="26" priority="17">
      <formula>LEN(TRIM(AO91))=0</formula>
    </cfRule>
  </conditionalFormatting>
  <conditionalFormatting sqref="R5">
    <cfRule type="containsBlanks" dxfId="25" priority="3">
      <formula>LEN(TRIM(R5))=0</formula>
    </cfRule>
    <cfRule type="containsText" dxfId="24" priority="4" operator="containsText" text="alto">
      <formula>NOT(ISERROR(SEARCH("alto",R5)))</formula>
    </cfRule>
  </conditionalFormatting>
  <conditionalFormatting sqref="R5">
    <cfRule type="containsText" dxfId="23" priority="5" operator="containsText" text="Extremo">
      <formula>NOT(ISERROR(SEARCH("Extremo",R5)))</formula>
    </cfRule>
    <cfRule type="containsText" dxfId="22" priority="6" operator="containsText" text="Bajo">
      <formula>NOT(ISERROR(SEARCH("Bajo",R5)))</formula>
    </cfRule>
    <cfRule type="containsText" dxfId="21" priority="7" operator="containsText" text="Moderado">
      <formula>NOT(ISERROR(SEARCH("Moderado",R5)))</formula>
    </cfRule>
    <cfRule type="containsText" dxfId="20" priority="8" operator="containsText" text="Alto">
      <formula>NOT(ISERROR(SEARCH("Alto",R5)))</formula>
    </cfRule>
    <cfRule type="containsText" dxfId="19" priority="9" operator="containsText" text="Extremo">
      <formula>NOT(ISERROR(SEARCH("Extremo",R5)))</formula>
    </cfRule>
    <cfRule type="colorScale" priority="10">
      <colorScale>
        <cfvo type="min"/>
        <cfvo type="percentile" val="50"/>
        <cfvo type="max"/>
        <color rgb="FF5A8AC6"/>
        <color rgb="FFFFEB84"/>
        <color rgb="FFF8696B"/>
      </colorScale>
    </cfRule>
  </conditionalFormatting>
  <conditionalFormatting sqref="AN5:AN8">
    <cfRule type="containsText" dxfId="18" priority="324" operator="containsText" text="Extremo">
      <formula>NOT(ISERROR(SEARCH("Extremo",AN5)))</formula>
    </cfRule>
    <cfRule type="containsText" dxfId="17" priority="325" operator="containsText" text="Bajo">
      <formula>NOT(ISERROR(SEARCH("Bajo",AN5)))</formula>
    </cfRule>
    <cfRule type="containsText" dxfId="16" priority="326" operator="containsText" text="Moderado">
      <formula>NOT(ISERROR(SEARCH("Moderado",AN5)))</formula>
    </cfRule>
    <cfRule type="containsText" dxfId="15" priority="327" operator="containsText" text="Alto">
      <formula>NOT(ISERROR(SEARCH("Alto",AN5)))</formula>
    </cfRule>
    <cfRule type="colorScale" priority="328">
      <colorScale>
        <cfvo type="min"/>
        <cfvo type="percentile" val="50"/>
        <cfvo type="max"/>
        <color rgb="FF5A8AC6"/>
        <color rgb="FFFFEB84"/>
        <color rgb="FFF8696B"/>
      </colorScale>
    </cfRule>
    <cfRule type="containsText" dxfId="14" priority="329" operator="containsText" text="Extremo">
      <formula>NOT(ISERROR(SEARCH("Extremo",AN5)))</formula>
    </cfRule>
  </conditionalFormatting>
  <dataValidations count="1">
    <dataValidation type="list" allowBlank="1" showInputMessage="1" showErrorMessage="1" sqref="AG59:AG62 AC61:AD63 AE63 AG64:AG67 AD32 AD30 AG18:AG21 AG23:AG39 AE74 AG69:AG80 AC89:AE90 AG87:AG94 AD94 AE7 AG5:AG14" xr:uid="{7D581168-A037-4F3C-9CB1-D706E3D9809C}">
      <formula1>#REF!</formula1>
    </dataValidation>
  </dataValidations>
  <pageMargins left="0.7" right="0.7" top="0.75" bottom="0.75" header="0.3" footer="0.3"/>
  <pageSetup paperSize="9" scale="12" orientation="portrait"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200-000000000000}">
          <x14:formula1>
            <xm:f>'C:\Users\USUARIO\AppData\Local\Microsoft\Windows\Temporary Internet Files\Content.IE5\5HM1ZHZH\[Mapa_riesgos_institucional_seguimiento OCI corrupción dic2019.xlsx]listas'!#REF!</xm:f>
          </x14:formula1>
          <xm:sqref>J40 M43:P43 AL40 J43 T40:T46 AL43 M40:Q40 J56 D54:F58 D46:F52 AP43 AP40 AP56 T50:T57 J48 AL56 M48:Q48 M56:Q58 D40:F44 T48 AL48 AP48 J29 E32 D29:D32 AP29:AP32 M29:Q32 AH29:AM32 E29:E30 T29:T32</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C09281-E15A-4AE4-B171-18419A5E49CD}">
  <dimension ref="A1:CB38"/>
  <sheetViews>
    <sheetView zoomScale="50" zoomScaleNormal="50" workbookViewId="0">
      <selection activeCell="L8" sqref="L8:L10"/>
    </sheetView>
  </sheetViews>
  <sheetFormatPr baseColWidth="10" defaultColWidth="11.44140625" defaultRowHeight="14.4" x14ac:dyDescent="0.3"/>
  <cols>
    <col min="1" max="1" width="27.33203125" style="139" customWidth="1"/>
    <col min="2" max="2" width="27" style="139" customWidth="1"/>
    <col min="3" max="3" width="30.44140625" style="137" customWidth="1"/>
    <col min="4" max="4" width="15.88671875" style="137" customWidth="1"/>
    <col min="5" max="5" width="16.33203125" style="137" customWidth="1"/>
    <col min="6" max="6" width="18.33203125" style="137" customWidth="1"/>
    <col min="7" max="7" width="18.6640625" style="137" customWidth="1"/>
    <col min="8" max="8" width="9.44140625" style="137" customWidth="1"/>
    <col min="9" max="9" width="26.33203125" style="137" customWidth="1"/>
    <col min="10" max="10" width="13.44140625" style="137" customWidth="1"/>
    <col min="11" max="11" width="16.33203125" style="137" customWidth="1"/>
    <col min="12" max="12" width="27.109375" style="143" customWidth="1"/>
    <col min="13" max="13" width="18.44140625" style="137" customWidth="1"/>
    <col min="14" max="21" width="18.44140625" style="137" hidden="1" customWidth="1"/>
    <col min="22" max="22" width="24.5546875" style="137" hidden="1" customWidth="1"/>
    <col min="23" max="23" width="19.88671875" style="137" hidden="1" customWidth="1"/>
    <col min="24" max="34" width="18.44140625" style="137" hidden="1" customWidth="1"/>
    <col min="35" max="35" width="16.109375" style="137" customWidth="1"/>
    <col min="36" max="36" width="17.44140625" style="137" customWidth="1"/>
    <col min="37" max="37" width="17.109375" style="137" customWidth="1"/>
    <col min="38" max="38" width="38.109375" style="143" customWidth="1"/>
    <col min="39" max="39" width="13.6640625" style="144" customWidth="1"/>
    <col min="40" max="40" width="18.6640625" style="143" hidden="1" customWidth="1"/>
    <col min="41" max="41" width="19.109375" style="143" hidden="1" customWidth="1"/>
    <col min="42" max="42" width="18.33203125" style="143" hidden="1" customWidth="1"/>
    <col min="43" max="43" width="18" style="143" hidden="1" customWidth="1"/>
    <col min="44" max="44" width="17" style="143" hidden="1" customWidth="1"/>
    <col min="45" max="45" width="16.5546875" style="143" hidden="1" customWidth="1"/>
    <col min="46" max="46" width="14.109375" style="143" hidden="1" customWidth="1"/>
    <col min="47" max="47" width="15.5546875" style="143" hidden="1" customWidth="1"/>
    <col min="48" max="48" width="15.44140625" style="143" hidden="1" customWidth="1"/>
    <col min="49" max="49" width="20" style="143" hidden="1" customWidth="1"/>
    <col min="50" max="50" width="15.6640625" style="143" hidden="1" customWidth="1"/>
    <col min="51" max="51" width="15.44140625" style="143" hidden="1" customWidth="1"/>
    <col min="52" max="52" width="14.6640625" style="143" hidden="1" customWidth="1"/>
    <col min="53" max="53" width="15" style="144" hidden="1" customWidth="1"/>
    <col min="54" max="54" width="13.109375" style="144" hidden="1" customWidth="1"/>
    <col min="55" max="55" width="13.44140625" style="144" customWidth="1"/>
    <col min="56" max="56" width="16.33203125" style="144" customWidth="1"/>
    <col min="57" max="57" width="17" style="144" customWidth="1"/>
    <col min="58" max="58" width="16.88671875" style="144" customWidth="1"/>
    <col min="59" max="59" width="13.6640625" style="137" customWidth="1"/>
    <col min="60" max="60" width="26.109375" style="137" customWidth="1"/>
    <col min="61" max="61" width="16.109375" style="137" customWidth="1"/>
    <col min="62" max="62" width="12.33203125" style="146" customWidth="1"/>
    <col min="63" max="63" width="15.6640625" style="145" customWidth="1"/>
    <col min="64" max="64" width="38.5546875" style="144" customWidth="1"/>
    <col min="65" max="65" width="20.6640625" style="144" customWidth="1"/>
    <col min="66" max="66" width="23.6640625" style="144" customWidth="1"/>
    <col min="67" max="67" width="30.33203125" style="144" customWidth="1"/>
    <col min="68" max="68" width="19.109375" style="144" customWidth="1"/>
    <col min="69" max="69" width="45.44140625" style="143" customWidth="1"/>
    <col min="70" max="70" width="21.44140625" style="144" customWidth="1"/>
    <col min="71" max="71" width="41.88671875" style="144" customWidth="1"/>
    <col min="72" max="72" width="18.109375" style="143" customWidth="1"/>
    <col min="73" max="73" width="70.6640625" style="143" customWidth="1"/>
    <col min="74" max="74" width="29" style="143" customWidth="1"/>
    <col min="75" max="75" width="47.5546875" style="143" customWidth="1"/>
    <col min="76" max="76" width="22.33203125" style="632" customWidth="1"/>
    <col min="77" max="77" width="49" style="143" customWidth="1"/>
    <col min="78" max="78" width="26.44140625" customWidth="1"/>
    <col min="79" max="79" width="40.6640625" style="143" customWidth="1"/>
    <col min="80" max="16384" width="11.44140625" style="143"/>
  </cols>
  <sheetData>
    <row r="1" spans="1:80" s="629" customFormat="1" ht="20.399999999999999" x14ac:dyDescent="0.35">
      <c r="A1" s="627"/>
      <c r="B1" s="627"/>
      <c r="C1" s="627"/>
      <c r="D1" s="606" t="s">
        <v>904</v>
      </c>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6"/>
      <c r="BJ1" s="606"/>
      <c r="BK1" s="606"/>
      <c r="BL1" s="606"/>
      <c r="BM1" s="606"/>
      <c r="BN1" s="606"/>
      <c r="BO1" s="606"/>
      <c r="BP1" s="607"/>
      <c r="BQ1" s="628" t="s">
        <v>905</v>
      </c>
      <c r="BR1" s="628"/>
      <c r="BS1" s="628"/>
      <c r="BX1" s="630"/>
      <c r="BZ1" s="631"/>
    </row>
    <row r="2" spans="1:80" s="629" customFormat="1" ht="20.399999999999999" x14ac:dyDescent="0.35">
      <c r="A2" s="627"/>
      <c r="B2" s="627"/>
      <c r="C2" s="627"/>
      <c r="D2" s="606"/>
      <c r="E2" s="606"/>
      <c r="F2" s="606"/>
      <c r="G2" s="606"/>
      <c r="H2" s="606"/>
      <c r="I2" s="606"/>
      <c r="J2" s="606"/>
      <c r="K2" s="606"/>
      <c r="L2" s="606"/>
      <c r="M2" s="606"/>
      <c r="N2" s="606"/>
      <c r="O2" s="606"/>
      <c r="P2" s="606"/>
      <c r="Q2" s="606"/>
      <c r="R2" s="606"/>
      <c r="S2" s="606"/>
      <c r="T2" s="606"/>
      <c r="U2" s="606"/>
      <c r="V2" s="606"/>
      <c r="W2" s="606"/>
      <c r="X2" s="606"/>
      <c r="Y2" s="606"/>
      <c r="Z2" s="606"/>
      <c r="AA2" s="606"/>
      <c r="AB2" s="606"/>
      <c r="AC2" s="606"/>
      <c r="AD2" s="606"/>
      <c r="AE2" s="606"/>
      <c r="AF2" s="606"/>
      <c r="AG2" s="606"/>
      <c r="AH2" s="606"/>
      <c r="AI2" s="606"/>
      <c r="AJ2" s="606"/>
      <c r="AK2" s="606"/>
      <c r="AL2" s="606"/>
      <c r="AM2" s="606"/>
      <c r="AN2" s="606"/>
      <c r="AO2" s="606"/>
      <c r="AP2" s="606"/>
      <c r="AQ2" s="606"/>
      <c r="AR2" s="606"/>
      <c r="AS2" s="606"/>
      <c r="AT2" s="606"/>
      <c r="AU2" s="606"/>
      <c r="AV2" s="606"/>
      <c r="AW2" s="606"/>
      <c r="AX2" s="606"/>
      <c r="AY2" s="606"/>
      <c r="AZ2" s="606"/>
      <c r="BA2" s="606"/>
      <c r="BB2" s="606"/>
      <c r="BC2" s="606"/>
      <c r="BD2" s="606"/>
      <c r="BE2" s="606"/>
      <c r="BF2" s="606"/>
      <c r="BG2" s="606"/>
      <c r="BH2" s="606"/>
      <c r="BI2" s="606"/>
      <c r="BJ2" s="606"/>
      <c r="BK2" s="606"/>
      <c r="BL2" s="606"/>
      <c r="BM2" s="606"/>
      <c r="BN2" s="606"/>
      <c r="BO2" s="606"/>
      <c r="BP2" s="607"/>
      <c r="BQ2" s="628" t="s">
        <v>906</v>
      </c>
      <c r="BR2" s="628"/>
      <c r="BS2" s="628"/>
      <c r="BX2" s="630"/>
      <c r="BZ2" s="631"/>
    </row>
    <row r="3" spans="1:80" s="629" customFormat="1" ht="20.399999999999999" x14ac:dyDescent="0.35">
      <c r="A3" s="627"/>
      <c r="B3" s="627"/>
      <c r="C3" s="627"/>
      <c r="D3" s="606" t="s">
        <v>907</v>
      </c>
      <c r="E3" s="606"/>
      <c r="F3" s="606"/>
      <c r="G3" s="606"/>
      <c r="H3" s="606"/>
      <c r="I3" s="606"/>
      <c r="J3" s="606"/>
      <c r="K3" s="606"/>
      <c r="L3" s="606"/>
      <c r="M3" s="606"/>
      <c r="N3" s="606"/>
      <c r="O3" s="606"/>
      <c r="P3" s="606"/>
      <c r="Q3" s="606"/>
      <c r="R3" s="606"/>
      <c r="S3" s="606"/>
      <c r="T3" s="606"/>
      <c r="U3" s="606"/>
      <c r="V3" s="606"/>
      <c r="W3" s="606"/>
      <c r="X3" s="606"/>
      <c r="Y3" s="606"/>
      <c r="Z3" s="606"/>
      <c r="AA3" s="606"/>
      <c r="AB3" s="606"/>
      <c r="AC3" s="606"/>
      <c r="AD3" s="606"/>
      <c r="AE3" s="606"/>
      <c r="AF3" s="606"/>
      <c r="AG3" s="606"/>
      <c r="AH3" s="606"/>
      <c r="AI3" s="606"/>
      <c r="AJ3" s="606"/>
      <c r="AK3" s="606"/>
      <c r="AL3" s="606"/>
      <c r="AM3" s="606"/>
      <c r="AN3" s="606"/>
      <c r="AO3" s="606"/>
      <c r="AP3" s="606"/>
      <c r="AQ3" s="606"/>
      <c r="AR3" s="606"/>
      <c r="AS3" s="606"/>
      <c r="AT3" s="606"/>
      <c r="AU3" s="606"/>
      <c r="AV3" s="606"/>
      <c r="AW3" s="606"/>
      <c r="AX3" s="606"/>
      <c r="AY3" s="606"/>
      <c r="AZ3" s="606"/>
      <c r="BA3" s="606"/>
      <c r="BB3" s="606"/>
      <c r="BC3" s="606"/>
      <c r="BD3" s="606"/>
      <c r="BE3" s="606"/>
      <c r="BF3" s="606"/>
      <c r="BG3" s="606"/>
      <c r="BH3" s="606"/>
      <c r="BI3" s="606"/>
      <c r="BJ3" s="606"/>
      <c r="BK3" s="606"/>
      <c r="BL3" s="606"/>
      <c r="BM3" s="606"/>
      <c r="BN3" s="606"/>
      <c r="BO3" s="606"/>
      <c r="BP3" s="606"/>
      <c r="BQ3" s="628" t="s">
        <v>908</v>
      </c>
      <c r="BR3" s="628"/>
      <c r="BS3" s="628"/>
      <c r="BX3" s="630"/>
      <c r="BZ3" s="631"/>
    </row>
    <row r="4" spans="1:80" ht="15" thickBot="1" x14ac:dyDescent="0.35"/>
    <row r="5" spans="1:80" s="26" customFormat="1" ht="16.2" thickBot="1" x14ac:dyDescent="0.35">
      <c r="A5" s="448" t="s">
        <v>0</v>
      </c>
      <c r="B5" s="449"/>
      <c r="C5" s="449"/>
      <c r="D5" s="449"/>
      <c r="E5" s="449"/>
      <c r="F5" s="449"/>
      <c r="G5" s="449"/>
      <c r="H5" s="449"/>
      <c r="I5" s="449"/>
      <c r="J5" s="449"/>
      <c r="K5" s="449"/>
      <c r="L5" s="449"/>
      <c r="M5" s="450" t="s">
        <v>1</v>
      </c>
      <c r="N5" s="450"/>
      <c r="O5" s="450"/>
      <c r="P5" s="450"/>
      <c r="Q5" s="450"/>
      <c r="R5" s="450"/>
      <c r="S5" s="450"/>
      <c r="T5" s="450"/>
      <c r="U5" s="450"/>
      <c r="V5" s="450"/>
      <c r="W5" s="450"/>
      <c r="X5" s="450"/>
      <c r="Y5" s="450"/>
      <c r="Z5" s="450"/>
      <c r="AA5" s="450"/>
      <c r="AB5" s="450"/>
      <c r="AC5" s="450"/>
      <c r="AD5" s="450"/>
      <c r="AE5" s="450"/>
      <c r="AF5" s="450"/>
      <c r="AG5" s="450"/>
      <c r="AH5" s="450"/>
      <c r="AI5" s="450"/>
      <c r="AJ5" s="450"/>
      <c r="AK5" s="450"/>
      <c r="AL5" s="450"/>
      <c r="AM5" s="450"/>
      <c r="AN5" s="450"/>
      <c r="AO5" s="450"/>
      <c r="AP5" s="450"/>
      <c r="AQ5" s="450"/>
      <c r="AR5" s="450"/>
      <c r="AS5" s="450"/>
      <c r="AT5" s="450"/>
      <c r="AU5" s="450"/>
      <c r="AV5" s="450"/>
      <c r="AW5" s="450"/>
      <c r="AX5" s="450"/>
      <c r="AY5" s="450"/>
      <c r="AZ5" s="450"/>
      <c r="BA5" s="450"/>
      <c r="BB5" s="450"/>
      <c r="BC5" s="450"/>
      <c r="BD5" s="450"/>
      <c r="BE5" s="450"/>
      <c r="BF5" s="450"/>
      <c r="BG5" s="450"/>
      <c r="BH5" s="451" t="s">
        <v>2</v>
      </c>
      <c r="BI5" s="454" t="s">
        <v>3</v>
      </c>
      <c r="BJ5" s="457" t="s">
        <v>4</v>
      </c>
      <c r="BK5" s="458"/>
      <c r="BL5" s="458"/>
      <c r="BM5" s="458"/>
      <c r="BN5" s="458"/>
      <c r="BO5" s="458"/>
      <c r="BP5" s="458"/>
      <c r="BQ5" s="458"/>
      <c r="BR5" s="458"/>
      <c r="BS5" s="458"/>
      <c r="BT5" s="458"/>
      <c r="BU5" s="458"/>
      <c r="BV5" s="458"/>
      <c r="BW5" s="458"/>
      <c r="BX5" s="458"/>
      <c r="BY5" s="458"/>
      <c r="BZ5" s="458"/>
      <c r="CA5" s="459"/>
    </row>
    <row r="6" spans="1:80" s="26" customFormat="1" ht="47.4" thickBot="1" x14ac:dyDescent="0.35">
      <c r="A6" s="460" t="s">
        <v>5</v>
      </c>
      <c r="B6" s="461" t="s">
        <v>6</v>
      </c>
      <c r="C6" s="461" t="s">
        <v>7</v>
      </c>
      <c r="D6" s="421" t="s">
        <v>8</v>
      </c>
      <c r="E6" s="421"/>
      <c r="F6" s="421"/>
      <c r="G6" s="443" t="s">
        <v>9</v>
      </c>
      <c r="H6" s="439" t="s">
        <v>10</v>
      </c>
      <c r="I6" s="439" t="s">
        <v>11</v>
      </c>
      <c r="J6" s="439" t="s">
        <v>12</v>
      </c>
      <c r="K6" s="443" t="s">
        <v>13</v>
      </c>
      <c r="L6" s="444" t="s">
        <v>14</v>
      </c>
      <c r="M6" s="445" t="s">
        <v>909</v>
      </c>
      <c r="N6" s="446"/>
      <c r="O6" s="446"/>
      <c r="P6" s="446"/>
      <c r="Q6" s="446"/>
      <c r="R6" s="446"/>
      <c r="S6" s="446"/>
      <c r="T6" s="446"/>
      <c r="U6" s="446"/>
      <c r="V6" s="446"/>
      <c r="W6" s="446"/>
      <c r="X6" s="446"/>
      <c r="Y6" s="446"/>
      <c r="Z6" s="446"/>
      <c r="AA6" s="446"/>
      <c r="AB6" s="446"/>
      <c r="AC6" s="446"/>
      <c r="AD6" s="446"/>
      <c r="AE6" s="446"/>
      <c r="AF6" s="446"/>
      <c r="AG6" s="446"/>
      <c r="AH6" s="446"/>
      <c r="AI6" s="446"/>
      <c r="AJ6" s="446"/>
      <c r="AK6" s="447"/>
      <c r="AL6" s="428" t="s">
        <v>21</v>
      </c>
      <c r="AM6" s="430" t="s">
        <v>22</v>
      </c>
      <c r="AN6" s="293" t="s">
        <v>49</v>
      </c>
      <c r="AO6" s="293" t="s">
        <v>50</v>
      </c>
      <c r="AP6" s="293" t="s">
        <v>51</v>
      </c>
      <c r="AQ6" s="293" t="s">
        <v>52</v>
      </c>
      <c r="AR6" s="293" t="s">
        <v>53</v>
      </c>
      <c r="AS6" s="293" t="s">
        <v>54</v>
      </c>
      <c r="AT6" s="293" t="s">
        <v>55</v>
      </c>
      <c r="AU6" s="430" t="s">
        <v>30</v>
      </c>
      <c r="AV6" s="430" t="s">
        <v>31</v>
      </c>
      <c r="AW6" s="430" t="s">
        <v>32</v>
      </c>
      <c r="AX6" s="430" t="s">
        <v>910</v>
      </c>
      <c r="AY6" s="430" t="s">
        <v>34</v>
      </c>
      <c r="AZ6" s="430" t="s">
        <v>35</v>
      </c>
      <c r="BA6" s="467" t="s">
        <v>36</v>
      </c>
      <c r="BB6" s="468"/>
      <c r="BC6" s="420" t="s">
        <v>37</v>
      </c>
      <c r="BD6" s="421"/>
      <c r="BE6" s="421"/>
      <c r="BF6" s="421"/>
      <c r="BG6" s="422"/>
      <c r="BH6" s="452"/>
      <c r="BI6" s="455"/>
      <c r="BJ6" s="423" t="s">
        <v>38</v>
      </c>
      <c r="BK6" s="424"/>
      <c r="BL6" s="424"/>
      <c r="BM6" s="424"/>
      <c r="BN6" s="424"/>
      <c r="BO6" s="425"/>
      <c r="BP6" s="426" t="s">
        <v>911</v>
      </c>
      <c r="BQ6" s="426"/>
      <c r="BR6" s="426"/>
      <c r="BS6" s="427"/>
      <c r="BT6" s="462" t="s">
        <v>912</v>
      </c>
      <c r="BU6" s="462"/>
      <c r="BV6" s="462"/>
      <c r="BW6" s="463"/>
      <c r="BX6" s="464" t="s">
        <v>913</v>
      </c>
      <c r="BY6" s="465"/>
      <c r="BZ6" s="465"/>
      <c r="CA6" s="466"/>
    </row>
    <row r="7" spans="1:80" s="26" customFormat="1" ht="195.6" thickBot="1" x14ac:dyDescent="0.35">
      <c r="A7" s="460"/>
      <c r="B7" s="461"/>
      <c r="C7" s="461"/>
      <c r="D7" s="27" t="s">
        <v>17</v>
      </c>
      <c r="E7" s="27" t="s">
        <v>18</v>
      </c>
      <c r="F7" s="27" t="s">
        <v>19</v>
      </c>
      <c r="G7" s="443"/>
      <c r="H7" s="439"/>
      <c r="I7" s="439"/>
      <c r="J7" s="439"/>
      <c r="K7" s="443"/>
      <c r="L7" s="444"/>
      <c r="M7" s="28" t="s">
        <v>43</v>
      </c>
      <c r="N7" s="27" t="s">
        <v>44</v>
      </c>
      <c r="O7" s="29" t="s">
        <v>914</v>
      </c>
      <c r="P7" s="29" t="s">
        <v>915</v>
      </c>
      <c r="Q7" s="29" t="s">
        <v>916</v>
      </c>
      <c r="R7" s="29" t="s">
        <v>917</v>
      </c>
      <c r="S7" s="29" t="s">
        <v>918</v>
      </c>
      <c r="T7" s="29" t="s">
        <v>919</v>
      </c>
      <c r="U7" s="29" t="s">
        <v>920</v>
      </c>
      <c r="V7" s="29" t="s">
        <v>921</v>
      </c>
      <c r="W7" s="29" t="s">
        <v>922</v>
      </c>
      <c r="X7" s="29" t="s">
        <v>923</v>
      </c>
      <c r="Y7" s="29" t="s">
        <v>924</v>
      </c>
      <c r="Z7" s="29" t="s">
        <v>925</v>
      </c>
      <c r="AA7" s="29" t="s">
        <v>926</v>
      </c>
      <c r="AB7" s="29" t="s">
        <v>927</v>
      </c>
      <c r="AC7" s="29" t="s">
        <v>928</v>
      </c>
      <c r="AD7" s="29" t="s">
        <v>929</v>
      </c>
      <c r="AE7" s="29" t="s">
        <v>930</v>
      </c>
      <c r="AF7" s="29" t="s">
        <v>931</v>
      </c>
      <c r="AG7" s="29" t="s">
        <v>932</v>
      </c>
      <c r="AH7" s="30" t="s">
        <v>933</v>
      </c>
      <c r="AI7" s="31" t="s">
        <v>46</v>
      </c>
      <c r="AJ7" s="27" t="s">
        <v>47</v>
      </c>
      <c r="AK7" s="294" t="s">
        <v>48</v>
      </c>
      <c r="AL7" s="429"/>
      <c r="AM7" s="430"/>
      <c r="AN7" s="32" t="s">
        <v>23</v>
      </c>
      <c r="AO7" s="32" t="s">
        <v>24</v>
      </c>
      <c r="AP7" s="32" t="s">
        <v>25</v>
      </c>
      <c r="AQ7" s="32" t="s">
        <v>26</v>
      </c>
      <c r="AR7" s="32" t="s">
        <v>934</v>
      </c>
      <c r="AS7" s="32" t="s">
        <v>935</v>
      </c>
      <c r="AT7" s="32" t="s">
        <v>936</v>
      </c>
      <c r="AU7" s="430"/>
      <c r="AV7" s="430"/>
      <c r="AW7" s="430"/>
      <c r="AX7" s="430"/>
      <c r="AY7" s="430"/>
      <c r="AZ7" s="430"/>
      <c r="BA7" s="33" t="s">
        <v>43</v>
      </c>
      <c r="BB7" s="34" t="s">
        <v>46</v>
      </c>
      <c r="BC7" s="264" t="s">
        <v>43</v>
      </c>
      <c r="BD7" s="33" t="s">
        <v>56</v>
      </c>
      <c r="BE7" s="33" t="s">
        <v>46</v>
      </c>
      <c r="BF7" s="33" t="s">
        <v>57</v>
      </c>
      <c r="BG7" s="294" t="s">
        <v>48</v>
      </c>
      <c r="BH7" s="453"/>
      <c r="BI7" s="456"/>
      <c r="BJ7" s="35" t="s">
        <v>58</v>
      </c>
      <c r="BK7" s="36" t="s">
        <v>59</v>
      </c>
      <c r="BL7" s="262" t="s">
        <v>60</v>
      </c>
      <c r="BM7" s="37" t="s">
        <v>61</v>
      </c>
      <c r="BN7" s="37" t="s">
        <v>62</v>
      </c>
      <c r="BO7" s="38" t="s">
        <v>63</v>
      </c>
      <c r="BP7" s="39" t="s">
        <v>64</v>
      </c>
      <c r="BQ7" s="37" t="s">
        <v>937</v>
      </c>
      <c r="BR7" s="37" t="s">
        <v>66</v>
      </c>
      <c r="BS7" s="38" t="s">
        <v>63</v>
      </c>
      <c r="BT7" s="39" t="s">
        <v>64</v>
      </c>
      <c r="BU7" s="40" t="s">
        <v>937</v>
      </c>
      <c r="BV7" s="40" t="s">
        <v>66</v>
      </c>
      <c r="BW7" s="40" t="s">
        <v>63</v>
      </c>
      <c r="BX7" s="41" t="s">
        <v>64</v>
      </c>
      <c r="BY7" s="42" t="s">
        <v>937</v>
      </c>
      <c r="BZ7" s="42" t="s">
        <v>66</v>
      </c>
      <c r="CA7" s="43" t="s">
        <v>63</v>
      </c>
    </row>
    <row r="8" spans="1:80" s="58" customFormat="1" ht="135" x14ac:dyDescent="0.3">
      <c r="A8" s="431" t="s">
        <v>70</v>
      </c>
      <c r="B8" s="433" t="s">
        <v>938</v>
      </c>
      <c r="C8" s="435" t="s">
        <v>939</v>
      </c>
      <c r="D8" s="435" t="s">
        <v>73</v>
      </c>
      <c r="E8" s="435" t="s">
        <v>238</v>
      </c>
      <c r="F8" s="435" t="s">
        <v>116</v>
      </c>
      <c r="G8" s="435" t="s">
        <v>940</v>
      </c>
      <c r="H8" s="437" t="s">
        <v>76</v>
      </c>
      <c r="I8" s="433" t="s">
        <v>941</v>
      </c>
      <c r="J8" s="440" t="s">
        <v>942</v>
      </c>
      <c r="K8" s="417" t="s">
        <v>940</v>
      </c>
      <c r="L8" s="433" t="s">
        <v>943</v>
      </c>
      <c r="M8" s="442" t="s">
        <v>133</v>
      </c>
      <c r="N8" s="442">
        <v>2</v>
      </c>
      <c r="O8" s="416">
        <v>1</v>
      </c>
      <c r="P8" s="416">
        <v>1</v>
      </c>
      <c r="Q8" s="416">
        <v>1</v>
      </c>
      <c r="R8" s="416">
        <v>1</v>
      </c>
      <c r="S8" s="416">
        <v>1</v>
      </c>
      <c r="T8" s="416">
        <v>1</v>
      </c>
      <c r="U8" s="416">
        <v>1</v>
      </c>
      <c r="V8" s="416">
        <v>1</v>
      </c>
      <c r="W8" s="416">
        <v>0</v>
      </c>
      <c r="X8" s="416">
        <v>1</v>
      </c>
      <c r="Y8" s="416">
        <v>1</v>
      </c>
      <c r="Z8" s="416">
        <v>1</v>
      </c>
      <c r="AA8" s="416">
        <v>1</v>
      </c>
      <c r="AB8" s="416">
        <v>1</v>
      </c>
      <c r="AC8" s="416">
        <v>1</v>
      </c>
      <c r="AD8" s="416">
        <v>0</v>
      </c>
      <c r="AE8" s="416">
        <v>1</v>
      </c>
      <c r="AF8" s="416">
        <v>1</v>
      </c>
      <c r="AG8" s="416">
        <v>0</v>
      </c>
      <c r="AH8" s="416">
        <f>SUM(O8:AG8)</f>
        <v>16</v>
      </c>
      <c r="AI8" s="416" t="str">
        <f>IF($AH8&lt;6,"3. Moderado",IF($AH8&lt;12,"4. Mayor",IF($AH8&gt;11,"5. Catastrófico")))</f>
        <v>5. Catastrófico</v>
      </c>
      <c r="AJ8" s="417">
        <v>5</v>
      </c>
      <c r="AK8" s="410" t="str">
        <f>IF(N8+AJ8=0," ",IF(OR(AND(N8=1,AJ8=1),AND(N8=1,AJ8=2),AND(N8=2,AJ8=2),AND(N8=2,AJ8=1),AND(N8=3,AJ8=1)),"Bajo",IF(OR(AND(N8=1,AJ8=3),AND(N8=2,AJ8=3),AND(N8=3,AJ8=2),AND(N8=4,AJ8=1)),"Moderado",IF(OR(AND(N8=1,AJ8=4),AND(N8=2,AJ8=4),AND(N8=3,AJ8=3),AND(N8=4,AJ8=2),AND(N8=4,AJ8=3),AND(N8=5,AJ8=1),AND(N8=5,AJ8=2)),"Alto",IF(OR(AND(N8=2,AJ8=5),AND(N8=3,AJ8=5),AND(N8=3,AJ8=4),AND(N8=4,AJ8=4),AND(N8=4,AJ8=5),AND(N8=5,AJ8=3),AND(N8=5,AJ8=4),AND(N8=1,AJ8=5),AND(N8=5,AJ8=5)),"Extremo","")))))</f>
        <v>Extremo</v>
      </c>
      <c r="AL8" s="44" t="s">
        <v>944</v>
      </c>
      <c r="AM8" s="45" t="s">
        <v>84</v>
      </c>
      <c r="AN8" s="46">
        <v>15</v>
      </c>
      <c r="AO8" s="46">
        <v>15</v>
      </c>
      <c r="AP8" s="46">
        <v>15</v>
      </c>
      <c r="AQ8" s="46">
        <v>15</v>
      </c>
      <c r="AR8" s="46">
        <v>15</v>
      </c>
      <c r="AS8" s="46">
        <v>15</v>
      </c>
      <c r="AT8" s="46">
        <v>10</v>
      </c>
      <c r="AU8" s="32">
        <f>SUM(AN8:AT8)</f>
        <v>100</v>
      </c>
      <c r="AV8" s="32" t="s">
        <v>85</v>
      </c>
      <c r="AW8" s="32" t="s">
        <v>85</v>
      </c>
      <c r="AX8" s="32">
        <v>100</v>
      </c>
      <c r="AY8" s="418">
        <f>AVERAGE(AX8:AX10)</f>
        <v>100</v>
      </c>
      <c r="AZ8" s="347" t="s">
        <v>85</v>
      </c>
      <c r="BA8" s="409" t="s">
        <v>87</v>
      </c>
      <c r="BB8" s="409" t="s">
        <v>945</v>
      </c>
      <c r="BC8" s="409" t="s">
        <v>283</v>
      </c>
      <c r="BD8" s="409">
        <v>1</v>
      </c>
      <c r="BE8" s="409" t="s">
        <v>82</v>
      </c>
      <c r="BF8" s="409">
        <v>5</v>
      </c>
      <c r="BG8" s="410" t="str">
        <f>IF(BD8+BF8=0," ",IF(OR(AND(BD8=1,BF8=1),AND(BD8=1,BF8=2),AND(BD8=2,BF8=2),AND(BD8=2,BF8=1),AND(BD8=3,BF8=1)),"Bajo",IF(OR(AND(BD8=1,BF8=3),AND(BD8=2,BF8=3),AND(BD8=3,BF8=2),AND(BD8=4,BF8=1)),"Moderado",IF(OR(AND(BD8=1,BF8=4),AND(BD8=2,BF8=4),AND(BD8=3,BF8=3),AND(BD8=4,BF8=2),AND(BD8=4,BF8=3),AND(BD8=5,BF8=1),AND(BD8=5,BF8=2)),"Alto",IF(OR(AND(BD8=2,BF8=5),AND(BD8=1,BF8=5),AND(BD8=3,BF8=5),AND(BD8=3,BF8=4),AND(BD8=4,BF8=4),AND(BD8=4,BF8=5),AND(BD8=5,BF8=3),AND(BD8=5,BF8=4),AND(BD8=5,BF8=5)),"Extremo","")))))</f>
        <v>Extremo</v>
      </c>
      <c r="BH8" s="411" t="s">
        <v>946</v>
      </c>
      <c r="BI8" s="414" t="s">
        <v>90</v>
      </c>
      <c r="BJ8" s="47" t="s">
        <v>947</v>
      </c>
      <c r="BK8" s="48" t="s">
        <v>947</v>
      </c>
      <c r="BL8" s="49" t="s">
        <v>948</v>
      </c>
      <c r="BM8" s="50" t="s">
        <v>949</v>
      </c>
      <c r="BN8" s="49" t="s">
        <v>950</v>
      </c>
      <c r="BO8" s="49" t="s">
        <v>951</v>
      </c>
      <c r="BP8" s="48" t="s">
        <v>952</v>
      </c>
      <c r="BQ8" s="51" t="s">
        <v>953</v>
      </c>
      <c r="BR8" s="52" t="s">
        <v>954</v>
      </c>
      <c r="BS8" s="52" t="s">
        <v>955</v>
      </c>
      <c r="BT8" s="53" t="s">
        <v>956</v>
      </c>
      <c r="BU8" s="50" t="s">
        <v>957</v>
      </c>
      <c r="BV8" s="54" t="s">
        <v>958</v>
      </c>
      <c r="BW8" s="55" t="s">
        <v>959</v>
      </c>
      <c r="BX8" s="56" t="s">
        <v>960</v>
      </c>
      <c r="BY8" s="49" t="s">
        <v>961</v>
      </c>
      <c r="BZ8" s="52" t="s">
        <v>954</v>
      </c>
      <c r="CA8" s="57" t="s">
        <v>962</v>
      </c>
    </row>
    <row r="9" spans="1:80" s="58" customFormat="1" ht="120" x14ac:dyDescent="0.3">
      <c r="A9" s="432"/>
      <c r="B9" s="434"/>
      <c r="C9" s="436"/>
      <c r="D9" s="436"/>
      <c r="E9" s="436"/>
      <c r="F9" s="436"/>
      <c r="G9" s="436"/>
      <c r="H9" s="438"/>
      <c r="I9" s="434"/>
      <c r="J9" s="436"/>
      <c r="K9" s="393"/>
      <c r="L9" s="434"/>
      <c r="M9" s="402"/>
      <c r="N9" s="402"/>
      <c r="O9" s="390"/>
      <c r="P9" s="390"/>
      <c r="Q9" s="390"/>
      <c r="R9" s="390"/>
      <c r="S9" s="390"/>
      <c r="T9" s="390"/>
      <c r="U9" s="390"/>
      <c r="V9" s="390"/>
      <c r="W9" s="390"/>
      <c r="X9" s="390"/>
      <c r="Y9" s="390"/>
      <c r="Z9" s="390"/>
      <c r="AA9" s="390"/>
      <c r="AB9" s="390"/>
      <c r="AC9" s="390"/>
      <c r="AD9" s="390"/>
      <c r="AE9" s="390"/>
      <c r="AF9" s="390"/>
      <c r="AG9" s="390"/>
      <c r="AH9" s="390"/>
      <c r="AI9" s="390"/>
      <c r="AJ9" s="393"/>
      <c r="AK9" s="395"/>
      <c r="AL9" s="281" t="s">
        <v>963</v>
      </c>
      <c r="AM9" s="59" t="s">
        <v>84</v>
      </c>
      <c r="AN9" s="278">
        <v>15</v>
      </c>
      <c r="AO9" s="278">
        <v>15</v>
      </c>
      <c r="AP9" s="278">
        <v>15</v>
      </c>
      <c r="AQ9" s="278">
        <v>15</v>
      </c>
      <c r="AR9" s="278">
        <v>15</v>
      </c>
      <c r="AS9" s="278">
        <v>15</v>
      </c>
      <c r="AT9" s="278">
        <v>10</v>
      </c>
      <c r="AU9" s="276">
        <f>SUM(AN9:AT9)</f>
        <v>100</v>
      </c>
      <c r="AV9" s="276" t="s">
        <v>85</v>
      </c>
      <c r="AW9" s="276" t="s">
        <v>85</v>
      </c>
      <c r="AX9" s="276">
        <v>100</v>
      </c>
      <c r="AY9" s="419"/>
      <c r="AZ9" s="347"/>
      <c r="BA9" s="365"/>
      <c r="BB9" s="365"/>
      <c r="BC9" s="365"/>
      <c r="BD9" s="365"/>
      <c r="BE9" s="365"/>
      <c r="BF9" s="365"/>
      <c r="BG9" s="395"/>
      <c r="BH9" s="412"/>
      <c r="BI9" s="415"/>
      <c r="BJ9" s="60" t="s">
        <v>964</v>
      </c>
      <c r="BK9" s="61" t="s">
        <v>965</v>
      </c>
      <c r="BL9" s="62" t="s">
        <v>966</v>
      </c>
      <c r="BM9" s="290" t="s">
        <v>949</v>
      </c>
      <c r="BN9" s="62" t="s">
        <v>967</v>
      </c>
      <c r="BO9" s="62" t="s">
        <v>968</v>
      </c>
      <c r="BP9" s="278" t="s">
        <v>940</v>
      </c>
      <c r="BQ9" s="278" t="s">
        <v>940</v>
      </c>
      <c r="BR9" s="278" t="s">
        <v>940</v>
      </c>
      <c r="BS9" s="278" t="s">
        <v>940</v>
      </c>
      <c r="BT9" s="63" t="s">
        <v>969</v>
      </c>
      <c r="BU9" s="274" t="s">
        <v>970</v>
      </c>
      <c r="BV9" s="283" t="s">
        <v>954</v>
      </c>
      <c r="BW9" s="64" t="s">
        <v>971</v>
      </c>
      <c r="BX9" s="65" t="s">
        <v>960</v>
      </c>
      <c r="BY9" s="62" t="s">
        <v>972</v>
      </c>
      <c r="BZ9" s="283" t="s">
        <v>954</v>
      </c>
      <c r="CA9" s="66" t="s">
        <v>973</v>
      </c>
    </row>
    <row r="10" spans="1:80" s="58" customFormat="1" ht="242.4" x14ac:dyDescent="0.3">
      <c r="A10" s="396"/>
      <c r="B10" s="405"/>
      <c r="C10" s="263" t="s">
        <v>974</v>
      </c>
      <c r="D10" s="263" t="s">
        <v>73</v>
      </c>
      <c r="E10" s="263" t="s">
        <v>238</v>
      </c>
      <c r="F10" s="263" t="s">
        <v>116</v>
      </c>
      <c r="G10" s="263" t="s">
        <v>940</v>
      </c>
      <c r="H10" s="398"/>
      <c r="I10" s="405"/>
      <c r="J10" s="397"/>
      <c r="K10" s="399"/>
      <c r="L10" s="441"/>
      <c r="M10" s="404"/>
      <c r="N10" s="404"/>
      <c r="O10" s="387"/>
      <c r="P10" s="387"/>
      <c r="Q10" s="387"/>
      <c r="R10" s="387"/>
      <c r="S10" s="387"/>
      <c r="T10" s="387"/>
      <c r="U10" s="387"/>
      <c r="V10" s="387"/>
      <c r="W10" s="387"/>
      <c r="X10" s="387"/>
      <c r="Y10" s="387"/>
      <c r="Z10" s="387"/>
      <c r="AA10" s="387"/>
      <c r="AB10" s="387"/>
      <c r="AC10" s="387"/>
      <c r="AD10" s="387"/>
      <c r="AE10" s="387"/>
      <c r="AF10" s="387"/>
      <c r="AG10" s="387"/>
      <c r="AH10" s="387"/>
      <c r="AI10" s="387"/>
      <c r="AJ10" s="399"/>
      <c r="AK10" s="366"/>
      <c r="AL10" s="67" t="s">
        <v>975</v>
      </c>
      <c r="AM10" s="68" t="s">
        <v>84</v>
      </c>
      <c r="AN10" s="270">
        <v>15</v>
      </c>
      <c r="AO10" s="270">
        <v>15</v>
      </c>
      <c r="AP10" s="270">
        <v>15</v>
      </c>
      <c r="AQ10" s="270">
        <v>15</v>
      </c>
      <c r="AR10" s="270">
        <v>15</v>
      </c>
      <c r="AS10" s="270">
        <v>15</v>
      </c>
      <c r="AT10" s="270">
        <v>10</v>
      </c>
      <c r="AU10" s="273">
        <f>SUM(AN10:AT10)</f>
        <v>100</v>
      </c>
      <c r="AV10" s="273" t="s">
        <v>85</v>
      </c>
      <c r="AW10" s="273" t="s">
        <v>85</v>
      </c>
      <c r="AX10" s="273">
        <v>100</v>
      </c>
      <c r="AY10" s="361"/>
      <c r="AZ10" s="372"/>
      <c r="BA10" s="344"/>
      <c r="BB10" s="344"/>
      <c r="BC10" s="344"/>
      <c r="BD10" s="344"/>
      <c r="BE10" s="344"/>
      <c r="BF10" s="344"/>
      <c r="BG10" s="366"/>
      <c r="BH10" s="413"/>
      <c r="BI10" s="351"/>
      <c r="BJ10" s="69" t="s">
        <v>110</v>
      </c>
      <c r="BK10" s="63" t="s">
        <v>965</v>
      </c>
      <c r="BL10" s="290" t="s">
        <v>976</v>
      </c>
      <c r="BM10" s="290" t="s">
        <v>949</v>
      </c>
      <c r="BN10" s="290" t="s">
        <v>977</v>
      </c>
      <c r="BO10" s="290" t="s">
        <v>978</v>
      </c>
      <c r="BP10" s="63" t="s">
        <v>952</v>
      </c>
      <c r="BQ10" s="274" t="s">
        <v>979</v>
      </c>
      <c r="BR10" s="283" t="s">
        <v>954</v>
      </c>
      <c r="BS10" s="283" t="s">
        <v>980</v>
      </c>
      <c r="BT10" s="61" t="s">
        <v>956</v>
      </c>
      <c r="BU10" s="62" t="s">
        <v>981</v>
      </c>
      <c r="BV10" s="70" t="s">
        <v>954</v>
      </c>
      <c r="BW10" s="71" t="s">
        <v>982</v>
      </c>
      <c r="BX10" s="65" t="s">
        <v>960</v>
      </c>
      <c r="BY10" s="290" t="s">
        <v>983</v>
      </c>
      <c r="BZ10" s="283" t="s">
        <v>954</v>
      </c>
      <c r="CA10" s="66" t="s">
        <v>984</v>
      </c>
      <c r="CB10" s="72"/>
    </row>
    <row r="11" spans="1:80" s="58" customFormat="1" ht="121.2" x14ac:dyDescent="0.3">
      <c r="A11" s="396" t="s">
        <v>985</v>
      </c>
      <c r="B11" s="397" t="s">
        <v>634</v>
      </c>
      <c r="C11" s="73" t="s">
        <v>986</v>
      </c>
      <c r="D11" s="263" t="s">
        <v>73</v>
      </c>
      <c r="E11" s="263" t="s">
        <v>74</v>
      </c>
      <c r="F11" s="263" t="s">
        <v>116</v>
      </c>
      <c r="G11" s="263" t="s">
        <v>940</v>
      </c>
      <c r="H11" s="398" t="s">
        <v>129</v>
      </c>
      <c r="I11" s="397" t="s">
        <v>987</v>
      </c>
      <c r="J11" s="397" t="s">
        <v>942</v>
      </c>
      <c r="K11" s="399" t="s">
        <v>940</v>
      </c>
      <c r="L11" s="397" t="s">
        <v>988</v>
      </c>
      <c r="M11" s="346" t="s">
        <v>133</v>
      </c>
      <c r="N11" s="404">
        <v>2</v>
      </c>
      <c r="O11" s="387">
        <v>1</v>
      </c>
      <c r="P11" s="387">
        <v>1</v>
      </c>
      <c r="Q11" s="387">
        <v>0</v>
      </c>
      <c r="R11" s="387">
        <v>0</v>
      </c>
      <c r="S11" s="387">
        <v>1</v>
      </c>
      <c r="T11" s="387">
        <v>1</v>
      </c>
      <c r="U11" s="387">
        <v>0</v>
      </c>
      <c r="V11" s="387">
        <v>0</v>
      </c>
      <c r="W11" s="387">
        <v>1</v>
      </c>
      <c r="X11" s="387">
        <v>1</v>
      </c>
      <c r="Y11" s="387">
        <v>1</v>
      </c>
      <c r="Z11" s="387">
        <v>1</v>
      </c>
      <c r="AA11" s="387">
        <v>1</v>
      </c>
      <c r="AB11" s="387">
        <v>1</v>
      </c>
      <c r="AC11" s="387">
        <v>1</v>
      </c>
      <c r="AD11" s="387">
        <v>0</v>
      </c>
      <c r="AE11" s="387">
        <v>1</v>
      </c>
      <c r="AF11" s="387">
        <v>1</v>
      </c>
      <c r="AG11" s="387">
        <v>0</v>
      </c>
      <c r="AH11" s="387">
        <f>SUM(O11:AG11)</f>
        <v>13</v>
      </c>
      <c r="AI11" s="387" t="str">
        <f>IF($AH11&lt;6,"3. Moderado",IF($AH11&lt;12,"4. Mayor",IF($AH11&gt;11,"5. Catastrófico")))</f>
        <v>5. Catastrófico</v>
      </c>
      <c r="AJ11" s="387">
        <v>5</v>
      </c>
      <c r="AK11" s="366" t="str">
        <f>IF(N11+AJ11=0," ",IF(OR(AND(N11=1,AJ11=1),AND(N11=1,AJ11=2),AND(N11=2,AJ11=2),AND(N11=2,AJ11=1),AND(N11=3,AJ11=1)),"Bajo",IF(OR(AND(N11=1,AJ11=3),AND(N11=2,AJ11=3),AND(N11=3,AJ11=2),AND(N11=4,AJ11=1)),"Moderado",IF(OR(AND(N11=1,AJ11=4),AND(N11=2,AJ11=4),AND(N11=3,AJ11=3),AND(N11=4,AJ11=2),AND(N11=4,AJ11=3),AND(N11=5,AJ11=1),AND(N11=5,AJ11=2)),"Alto",IF(OR(AND(N11=2,AJ11=5),AND(N11=3,AJ11=5),AND(N11=3,AJ11=4),AND(N11=4,AJ11=4),AND(N11=4,AJ11=5),AND(N11=5,AJ11=3),AND(N11=5,AJ11=4),AND(N11=1,AJ11=5),AND(N11=5,AJ11=5)),"Extremo","")))))</f>
        <v>Extremo</v>
      </c>
      <c r="AL11" s="364" t="s">
        <v>989</v>
      </c>
      <c r="AM11" s="344" t="s">
        <v>84</v>
      </c>
      <c r="AN11" s="344">
        <v>15</v>
      </c>
      <c r="AO11" s="344">
        <v>15</v>
      </c>
      <c r="AP11" s="344">
        <v>15</v>
      </c>
      <c r="AQ11" s="344">
        <v>15</v>
      </c>
      <c r="AR11" s="344">
        <v>15</v>
      </c>
      <c r="AS11" s="344">
        <v>15</v>
      </c>
      <c r="AT11" s="344">
        <v>10</v>
      </c>
      <c r="AU11" s="344">
        <v>100</v>
      </c>
      <c r="AV11" s="344" t="s">
        <v>85</v>
      </c>
      <c r="AW11" s="344" t="s">
        <v>85</v>
      </c>
      <c r="AX11" s="344">
        <v>100</v>
      </c>
      <c r="AY11" s="361">
        <f>AVERAGE(AX11:AX12)</f>
        <v>100</v>
      </c>
      <c r="AZ11" s="363" t="s">
        <v>85</v>
      </c>
      <c r="BA11" s="344" t="s">
        <v>87</v>
      </c>
      <c r="BB11" s="344" t="s">
        <v>945</v>
      </c>
      <c r="BC11" s="344" t="s">
        <v>283</v>
      </c>
      <c r="BD11" s="344">
        <v>1</v>
      </c>
      <c r="BE11" s="344" t="s">
        <v>82</v>
      </c>
      <c r="BF11" s="344">
        <v>5</v>
      </c>
      <c r="BG11" s="366" t="str">
        <f>IF(BD11+BF11=0," ",IF(OR(AND(BD11=1,BF11=1),AND(BD11=1,BF11=2),AND(BD11=2,BF11=2),AND(BD11=2,BF11=1),AND(BD11=3,BF11=1)),"Bajo",IF(OR(AND(BD11=1,BF11=3),AND(BD11=2,BF11=3),AND(BD11=3,BF11=2),AND(BD11=4,BF11=1)),"Moderado",IF(OR(AND(BD11=1,BF11=4),AND(BD11=2,BF11=4),AND(BD11=3,BF11=3),AND(BD11=4,BF11=2),AND(BD11=4,BF11=3),AND(BD11=5,BF11=1),AND(BD11=5,BF11=2)),"Alto",IF(OR(AND(BD11=2,BF11=5),AND(BD11=1,BF11=5),AND(BD11=3,BF11=5),AND(BD11=3,BF11=4),AND(BD11=4,BF11=4),AND(BD11=4,BF11=5),AND(BD11=5,BF11=3),AND(BD11=5,BF11=4),AND(BD11=5,BF11=5)),"Extremo","")))))</f>
        <v>Extremo</v>
      </c>
      <c r="BH11" s="351" t="s">
        <v>990</v>
      </c>
      <c r="BI11" s="351" t="s">
        <v>90</v>
      </c>
      <c r="BJ11" s="69" t="s">
        <v>110</v>
      </c>
      <c r="BK11" s="63" t="s">
        <v>965</v>
      </c>
      <c r="BL11" s="290" t="s">
        <v>991</v>
      </c>
      <c r="BM11" s="74" t="s">
        <v>992</v>
      </c>
      <c r="BN11" s="283" t="s">
        <v>993</v>
      </c>
      <c r="BO11" s="290" t="s">
        <v>951</v>
      </c>
      <c r="BP11" s="63" t="s">
        <v>952</v>
      </c>
      <c r="BQ11" s="274" t="s">
        <v>994</v>
      </c>
      <c r="BR11" s="283" t="s">
        <v>992</v>
      </c>
      <c r="BS11" s="290" t="s">
        <v>995</v>
      </c>
      <c r="BT11" s="63" t="s">
        <v>956</v>
      </c>
      <c r="BU11" s="274" t="s">
        <v>996</v>
      </c>
      <c r="BV11" s="283" t="s">
        <v>992</v>
      </c>
      <c r="BW11" s="64" t="s">
        <v>997</v>
      </c>
      <c r="BX11" s="65" t="s">
        <v>960</v>
      </c>
      <c r="BY11" s="274" t="s">
        <v>998</v>
      </c>
      <c r="BZ11" s="283" t="s">
        <v>992</v>
      </c>
      <c r="CA11" s="66" t="s">
        <v>999</v>
      </c>
      <c r="CB11" s="75"/>
    </row>
    <row r="12" spans="1:80" s="58" customFormat="1" ht="210" x14ac:dyDescent="0.3">
      <c r="A12" s="396"/>
      <c r="B12" s="397"/>
      <c r="C12" s="263" t="s">
        <v>1000</v>
      </c>
      <c r="D12" s="263" t="s">
        <v>73</v>
      </c>
      <c r="E12" s="263" t="s">
        <v>101</v>
      </c>
      <c r="F12" s="263" t="s">
        <v>116</v>
      </c>
      <c r="G12" s="263" t="s">
        <v>940</v>
      </c>
      <c r="H12" s="398"/>
      <c r="I12" s="397"/>
      <c r="J12" s="397"/>
      <c r="K12" s="399"/>
      <c r="L12" s="397"/>
      <c r="M12" s="372"/>
      <c r="N12" s="404"/>
      <c r="O12" s="387"/>
      <c r="P12" s="387"/>
      <c r="Q12" s="387"/>
      <c r="R12" s="387"/>
      <c r="S12" s="387"/>
      <c r="T12" s="387"/>
      <c r="U12" s="387"/>
      <c r="V12" s="387"/>
      <c r="W12" s="387"/>
      <c r="X12" s="387"/>
      <c r="Y12" s="387"/>
      <c r="Z12" s="387"/>
      <c r="AA12" s="387"/>
      <c r="AB12" s="387"/>
      <c r="AC12" s="387"/>
      <c r="AD12" s="387"/>
      <c r="AE12" s="387"/>
      <c r="AF12" s="387"/>
      <c r="AG12" s="387"/>
      <c r="AH12" s="387"/>
      <c r="AI12" s="387"/>
      <c r="AJ12" s="387"/>
      <c r="AK12" s="366"/>
      <c r="AL12" s="408"/>
      <c r="AM12" s="344"/>
      <c r="AN12" s="344">
        <v>15</v>
      </c>
      <c r="AO12" s="344">
        <v>15</v>
      </c>
      <c r="AP12" s="344">
        <v>15</v>
      </c>
      <c r="AQ12" s="344">
        <v>15</v>
      </c>
      <c r="AR12" s="344">
        <v>15</v>
      </c>
      <c r="AS12" s="344">
        <v>15</v>
      </c>
      <c r="AT12" s="344">
        <v>10</v>
      </c>
      <c r="AU12" s="344">
        <v>100</v>
      </c>
      <c r="AV12" s="344" t="s">
        <v>85</v>
      </c>
      <c r="AW12" s="344" t="s">
        <v>85</v>
      </c>
      <c r="AX12" s="344">
        <v>100</v>
      </c>
      <c r="AY12" s="361"/>
      <c r="AZ12" s="363"/>
      <c r="BA12" s="344"/>
      <c r="BB12" s="344"/>
      <c r="BC12" s="344"/>
      <c r="BD12" s="344"/>
      <c r="BE12" s="344"/>
      <c r="BF12" s="344"/>
      <c r="BG12" s="366"/>
      <c r="BH12" s="351"/>
      <c r="BI12" s="351"/>
      <c r="BJ12" s="69" t="s">
        <v>120</v>
      </c>
      <c r="BK12" s="63" t="s">
        <v>965</v>
      </c>
      <c r="BL12" s="290" t="s">
        <v>1001</v>
      </c>
      <c r="BM12" s="74" t="s">
        <v>1002</v>
      </c>
      <c r="BN12" s="283" t="s">
        <v>993</v>
      </c>
      <c r="BO12" s="290" t="s">
        <v>1003</v>
      </c>
      <c r="BP12" s="63" t="s">
        <v>952</v>
      </c>
      <c r="BQ12" s="275" t="s">
        <v>1004</v>
      </c>
      <c r="BR12" s="283" t="s">
        <v>606</v>
      </c>
      <c r="BS12" s="283" t="s">
        <v>940</v>
      </c>
      <c r="BT12" s="63" t="s">
        <v>956</v>
      </c>
      <c r="BU12" s="275" t="s">
        <v>1005</v>
      </c>
      <c r="BV12" s="283" t="s">
        <v>1006</v>
      </c>
      <c r="BW12" s="64" t="s">
        <v>1007</v>
      </c>
      <c r="BX12" s="65" t="s">
        <v>960</v>
      </c>
      <c r="BY12" s="275" t="s">
        <v>1008</v>
      </c>
      <c r="BZ12" s="283" t="s">
        <v>1006</v>
      </c>
      <c r="CA12" s="66" t="s">
        <v>1009</v>
      </c>
      <c r="CB12" s="75"/>
    </row>
    <row r="13" spans="1:80" s="58" customFormat="1" ht="240" x14ac:dyDescent="0.3">
      <c r="A13" s="396" t="s">
        <v>517</v>
      </c>
      <c r="B13" s="397" t="s">
        <v>1010</v>
      </c>
      <c r="C13" s="73" t="s">
        <v>1011</v>
      </c>
      <c r="D13" s="263" t="s">
        <v>73</v>
      </c>
      <c r="E13" s="263" t="s">
        <v>74</v>
      </c>
      <c r="F13" s="263" t="s">
        <v>116</v>
      </c>
      <c r="G13" s="379" t="s">
        <v>1012</v>
      </c>
      <c r="H13" s="398" t="s">
        <v>174</v>
      </c>
      <c r="I13" s="382" t="s">
        <v>1013</v>
      </c>
      <c r="J13" s="397" t="s">
        <v>942</v>
      </c>
      <c r="K13" s="407" t="s">
        <v>940</v>
      </c>
      <c r="L13" s="397" t="s">
        <v>1014</v>
      </c>
      <c r="M13" s="404" t="s">
        <v>133</v>
      </c>
      <c r="N13" s="404">
        <v>2</v>
      </c>
      <c r="O13" s="387">
        <v>1</v>
      </c>
      <c r="P13" s="387">
        <v>1</v>
      </c>
      <c r="Q13" s="387">
        <v>1</v>
      </c>
      <c r="R13" s="387">
        <v>0</v>
      </c>
      <c r="S13" s="387">
        <v>1</v>
      </c>
      <c r="T13" s="387">
        <v>1</v>
      </c>
      <c r="U13" s="387">
        <v>1</v>
      </c>
      <c r="V13" s="387">
        <v>0</v>
      </c>
      <c r="W13" s="387">
        <v>1</v>
      </c>
      <c r="X13" s="387">
        <v>1</v>
      </c>
      <c r="Y13" s="387">
        <v>1</v>
      </c>
      <c r="Z13" s="387">
        <v>1</v>
      </c>
      <c r="AA13" s="387">
        <v>1</v>
      </c>
      <c r="AB13" s="387">
        <v>1</v>
      </c>
      <c r="AC13" s="387">
        <v>1</v>
      </c>
      <c r="AD13" s="387">
        <v>0</v>
      </c>
      <c r="AE13" s="387">
        <v>1</v>
      </c>
      <c r="AF13" s="387">
        <v>1</v>
      </c>
      <c r="AG13" s="387">
        <v>0</v>
      </c>
      <c r="AH13" s="387">
        <f>SUM(O13:AG13)</f>
        <v>15</v>
      </c>
      <c r="AI13" s="387" t="str">
        <f>IF($AH13&lt;6,"3. Moderado",IF($AH13&lt;12,"4. Mayor",IF($AH13&gt;11,"5. Catastrófico")))</f>
        <v>5. Catastrófico</v>
      </c>
      <c r="AJ13" s="399">
        <v>5</v>
      </c>
      <c r="AK13" s="366" t="str">
        <f>IF(N13+AJ13=0," ",IF(OR(AND(N13=1,AJ13=1),AND(N13=1,AJ13=2),AND(N13=2,AJ13=2),AND(N13=2,AJ13=1),AND(N13=3,AJ13=1)),"Bajo",IF(OR(AND(N13=1,AJ13=3),AND(N13=2,AJ13=3),AND(N13=3,AJ13=2),AND(N13=4,AJ13=1)),"Moderado",IF(OR(AND(N13=1,AJ13=4),AND(N13=2,AJ13=4),AND(N13=3,AJ13=3),AND(N13=4,AJ13=2),AND(N13=4,AJ13=3),AND(N13=5,AJ13=1),AND(N13=5,AJ13=2)),"Alto",IF(OR(AND(N13=2,AJ13=5),AND(N13=3,AJ13=5),AND(N13=3,AJ13=4),AND(N13=4,AJ13=4),AND(N13=4,AJ13=5),AND(N13=5,AJ13=3),AND(N13=5,AJ13=4),AND(N13=1,AJ13=5),AND(N13=5,AJ13=5)),"Extremo","")))))</f>
        <v>Extremo</v>
      </c>
      <c r="AL13" s="74" t="s">
        <v>1015</v>
      </c>
      <c r="AM13" s="266" t="s">
        <v>84</v>
      </c>
      <c r="AN13" s="278">
        <v>15</v>
      </c>
      <c r="AO13" s="278">
        <v>15</v>
      </c>
      <c r="AP13" s="278">
        <v>15</v>
      </c>
      <c r="AQ13" s="278">
        <v>15</v>
      </c>
      <c r="AR13" s="278">
        <v>15</v>
      </c>
      <c r="AS13" s="278">
        <v>15</v>
      </c>
      <c r="AT13" s="278">
        <v>10</v>
      </c>
      <c r="AU13" s="276">
        <f t="shared" ref="AU13:AU29" si="0">SUM(AN13:AT13)</f>
        <v>100</v>
      </c>
      <c r="AV13" s="276" t="s">
        <v>85</v>
      </c>
      <c r="AW13" s="276" t="s">
        <v>85</v>
      </c>
      <c r="AX13" s="276">
        <v>100</v>
      </c>
      <c r="AY13" s="363">
        <f>AVERAGE(AX13:AX15)</f>
        <v>100</v>
      </c>
      <c r="AZ13" s="363" t="s">
        <v>85</v>
      </c>
      <c r="BA13" s="344" t="s">
        <v>87</v>
      </c>
      <c r="BB13" s="344" t="s">
        <v>945</v>
      </c>
      <c r="BC13" s="344" t="s">
        <v>283</v>
      </c>
      <c r="BD13" s="344">
        <v>1</v>
      </c>
      <c r="BE13" s="344" t="s">
        <v>82</v>
      </c>
      <c r="BF13" s="344">
        <v>5</v>
      </c>
      <c r="BG13" s="366" t="str">
        <f>IF(BD13+BF13=0," ",IF(OR(AND(BD13=1,BF13=1),AND(BD13=1,BF13=2),AND(BD13=2,BF13=2),AND(BD13=2,BF13=1),AND(BD13=3,BF13=1)),"Bajo",IF(OR(AND(BD13=1,BF13=3),AND(BD13=2,BF13=3),AND(BD13=3,BF13=2),AND(BD13=4,BF13=1)),"Moderado",IF(OR(AND(BD13=1,BF13=4),AND(BD13=2,BF13=4),AND(BD13=3,BF13=3),AND(BD13=4,BF13=2),AND(BD13=4,BF13=3),AND(BD13=5,BF13=1),AND(BD13=5,BF13=2)),"Alto",IF(OR(AND(BD13=2,BF13=5),AND(BD13=1,BF13=5),AND(BD13=3,BF13=5),AND(BD13=3,BF13=4),AND(BD13=4,BF13=4),AND(BD13=4,BF13=5),AND(BD13=5,BF13=3),AND(BD13=5,BF13=4),AND(BD13=5,BF13=5)),"Extremo","")))))</f>
        <v>Extremo</v>
      </c>
      <c r="BH13" s="351" t="s">
        <v>1016</v>
      </c>
      <c r="BI13" s="351" t="s">
        <v>90</v>
      </c>
      <c r="BJ13" s="69" t="s">
        <v>1017</v>
      </c>
      <c r="BK13" s="63" t="s">
        <v>965</v>
      </c>
      <c r="BL13" s="275" t="s">
        <v>1018</v>
      </c>
      <c r="BM13" s="274" t="s">
        <v>1019</v>
      </c>
      <c r="BN13" s="274" t="s">
        <v>1020</v>
      </c>
      <c r="BO13" s="283" t="s">
        <v>1021</v>
      </c>
      <c r="BP13" s="63" t="s">
        <v>952</v>
      </c>
      <c r="BQ13" s="275" t="s">
        <v>1022</v>
      </c>
      <c r="BR13" s="274" t="s">
        <v>1019</v>
      </c>
      <c r="BS13" s="283" t="s">
        <v>1023</v>
      </c>
      <c r="BT13" s="63" t="s">
        <v>956</v>
      </c>
      <c r="BU13" s="275" t="s">
        <v>1024</v>
      </c>
      <c r="BV13" s="274" t="s">
        <v>1019</v>
      </c>
      <c r="BW13" s="64" t="s">
        <v>1025</v>
      </c>
      <c r="BX13" s="65" t="s">
        <v>960</v>
      </c>
      <c r="BY13" s="275" t="s">
        <v>1026</v>
      </c>
      <c r="BZ13" s="274" t="s">
        <v>1019</v>
      </c>
      <c r="CA13" s="66" t="s">
        <v>1027</v>
      </c>
    </row>
    <row r="14" spans="1:80" s="58" customFormat="1" ht="180" x14ac:dyDescent="0.3">
      <c r="A14" s="396"/>
      <c r="B14" s="397"/>
      <c r="C14" s="275" t="s">
        <v>1028</v>
      </c>
      <c r="D14" s="263" t="s">
        <v>73</v>
      </c>
      <c r="E14" s="263" t="s">
        <v>74</v>
      </c>
      <c r="F14" s="263" t="s">
        <v>116</v>
      </c>
      <c r="G14" s="379"/>
      <c r="H14" s="398"/>
      <c r="I14" s="382"/>
      <c r="J14" s="397"/>
      <c r="K14" s="407"/>
      <c r="L14" s="397"/>
      <c r="M14" s="404"/>
      <c r="N14" s="404"/>
      <c r="O14" s="387"/>
      <c r="P14" s="387"/>
      <c r="Q14" s="387"/>
      <c r="R14" s="387"/>
      <c r="S14" s="387"/>
      <c r="T14" s="387"/>
      <c r="U14" s="387"/>
      <c r="V14" s="387"/>
      <c r="W14" s="387"/>
      <c r="X14" s="387"/>
      <c r="Y14" s="387"/>
      <c r="Z14" s="387"/>
      <c r="AA14" s="387"/>
      <c r="AB14" s="387"/>
      <c r="AC14" s="387"/>
      <c r="AD14" s="387"/>
      <c r="AE14" s="387"/>
      <c r="AF14" s="387"/>
      <c r="AG14" s="387"/>
      <c r="AH14" s="387"/>
      <c r="AI14" s="387"/>
      <c r="AJ14" s="399"/>
      <c r="AK14" s="366"/>
      <c r="AL14" s="74" t="s">
        <v>1029</v>
      </c>
      <c r="AM14" s="266" t="s">
        <v>84</v>
      </c>
      <c r="AN14" s="278">
        <v>15</v>
      </c>
      <c r="AO14" s="278">
        <v>15</v>
      </c>
      <c r="AP14" s="278">
        <v>15</v>
      </c>
      <c r="AQ14" s="278">
        <v>15</v>
      </c>
      <c r="AR14" s="278">
        <v>15</v>
      </c>
      <c r="AS14" s="278">
        <v>15</v>
      </c>
      <c r="AT14" s="278">
        <v>10</v>
      </c>
      <c r="AU14" s="276">
        <f t="shared" si="0"/>
        <v>100</v>
      </c>
      <c r="AV14" s="276" t="s">
        <v>85</v>
      </c>
      <c r="AW14" s="276" t="s">
        <v>85</v>
      </c>
      <c r="AX14" s="276">
        <v>100</v>
      </c>
      <c r="AY14" s="363"/>
      <c r="AZ14" s="363"/>
      <c r="BA14" s="344"/>
      <c r="BB14" s="344"/>
      <c r="BC14" s="344"/>
      <c r="BD14" s="344"/>
      <c r="BE14" s="344"/>
      <c r="BF14" s="344"/>
      <c r="BG14" s="366"/>
      <c r="BH14" s="351"/>
      <c r="BI14" s="351"/>
      <c r="BJ14" s="69" t="s">
        <v>964</v>
      </c>
      <c r="BK14" s="63" t="s">
        <v>965</v>
      </c>
      <c r="BL14" s="275" t="s">
        <v>1030</v>
      </c>
      <c r="BM14" s="274" t="s">
        <v>1019</v>
      </c>
      <c r="BN14" s="274" t="s">
        <v>1031</v>
      </c>
      <c r="BO14" s="274" t="s">
        <v>1032</v>
      </c>
      <c r="BP14" s="63" t="s">
        <v>940</v>
      </c>
      <c r="BQ14" s="63" t="s">
        <v>940</v>
      </c>
      <c r="BR14" s="63" t="s">
        <v>940</v>
      </c>
      <c r="BS14" s="63" t="s">
        <v>940</v>
      </c>
      <c r="BT14" s="63" t="s">
        <v>969</v>
      </c>
      <c r="BU14" s="275" t="s">
        <v>1033</v>
      </c>
      <c r="BV14" s="274" t="s">
        <v>1019</v>
      </c>
      <c r="BW14" s="64" t="s">
        <v>1034</v>
      </c>
      <c r="BX14" s="65" t="s">
        <v>960</v>
      </c>
      <c r="BY14" s="275" t="s">
        <v>1035</v>
      </c>
      <c r="BZ14" s="274" t="s">
        <v>1019</v>
      </c>
      <c r="CA14" s="66" t="s">
        <v>1036</v>
      </c>
    </row>
    <row r="15" spans="1:80" s="58" customFormat="1" ht="90" x14ac:dyDescent="0.3">
      <c r="A15" s="396"/>
      <c r="B15" s="397"/>
      <c r="C15" s="263" t="s">
        <v>1037</v>
      </c>
      <c r="D15" s="263" t="s">
        <v>73</v>
      </c>
      <c r="E15" s="263" t="s">
        <v>74</v>
      </c>
      <c r="F15" s="263" t="s">
        <v>116</v>
      </c>
      <c r="G15" s="379"/>
      <c r="H15" s="398"/>
      <c r="I15" s="382"/>
      <c r="J15" s="397"/>
      <c r="K15" s="407"/>
      <c r="L15" s="397"/>
      <c r="M15" s="404"/>
      <c r="N15" s="404"/>
      <c r="O15" s="387"/>
      <c r="P15" s="387"/>
      <c r="Q15" s="387"/>
      <c r="R15" s="387"/>
      <c r="S15" s="387"/>
      <c r="T15" s="387"/>
      <c r="U15" s="387"/>
      <c r="V15" s="387"/>
      <c r="W15" s="387"/>
      <c r="X15" s="387"/>
      <c r="Y15" s="387"/>
      <c r="Z15" s="387"/>
      <c r="AA15" s="387"/>
      <c r="AB15" s="387"/>
      <c r="AC15" s="387"/>
      <c r="AD15" s="387"/>
      <c r="AE15" s="387"/>
      <c r="AF15" s="387"/>
      <c r="AG15" s="387"/>
      <c r="AH15" s="387"/>
      <c r="AI15" s="387"/>
      <c r="AJ15" s="399"/>
      <c r="AK15" s="366"/>
      <c r="AL15" s="76" t="s">
        <v>1038</v>
      </c>
      <c r="AM15" s="266" t="s">
        <v>84</v>
      </c>
      <c r="AN15" s="278">
        <v>15</v>
      </c>
      <c r="AO15" s="278">
        <v>15</v>
      </c>
      <c r="AP15" s="278">
        <v>15</v>
      </c>
      <c r="AQ15" s="278">
        <v>15</v>
      </c>
      <c r="AR15" s="278">
        <v>15</v>
      </c>
      <c r="AS15" s="278">
        <v>15</v>
      </c>
      <c r="AT15" s="278">
        <v>10</v>
      </c>
      <c r="AU15" s="276">
        <f t="shared" si="0"/>
        <v>100</v>
      </c>
      <c r="AV15" s="276" t="s">
        <v>85</v>
      </c>
      <c r="AW15" s="276" t="s">
        <v>85</v>
      </c>
      <c r="AX15" s="276">
        <v>100</v>
      </c>
      <c r="AY15" s="363"/>
      <c r="AZ15" s="363"/>
      <c r="BA15" s="344"/>
      <c r="BB15" s="344"/>
      <c r="BC15" s="344"/>
      <c r="BD15" s="344"/>
      <c r="BE15" s="344"/>
      <c r="BF15" s="344"/>
      <c r="BG15" s="366"/>
      <c r="BH15" s="351"/>
      <c r="BI15" s="351"/>
      <c r="BJ15" s="69" t="s">
        <v>1017</v>
      </c>
      <c r="BK15" s="63" t="s">
        <v>965</v>
      </c>
      <c r="BL15" s="274" t="s">
        <v>1039</v>
      </c>
      <c r="BM15" s="274" t="s">
        <v>1019</v>
      </c>
      <c r="BN15" s="274" t="s">
        <v>1040</v>
      </c>
      <c r="BO15" s="283" t="s">
        <v>1041</v>
      </c>
      <c r="BP15" s="63" t="s">
        <v>952</v>
      </c>
      <c r="BQ15" s="274" t="s">
        <v>1042</v>
      </c>
      <c r="BR15" s="274" t="s">
        <v>1019</v>
      </c>
      <c r="BS15" s="283" t="s">
        <v>1043</v>
      </c>
      <c r="BT15" s="63" t="s">
        <v>956</v>
      </c>
      <c r="BU15" s="274" t="s">
        <v>1044</v>
      </c>
      <c r="BV15" s="274" t="s">
        <v>1019</v>
      </c>
      <c r="BW15" s="64" t="s">
        <v>1043</v>
      </c>
      <c r="BX15" s="65" t="s">
        <v>960</v>
      </c>
      <c r="BY15" s="274" t="s">
        <v>1045</v>
      </c>
      <c r="BZ15" s="274" t="s">
        <v>1019</v>
      </c>
      <c r="CA15" s="66" t="s">
        <v>1046</v>
      </c>
    </row>
    <row r="16" spans="1:80" s="58" customFormat="1" ht="120" x14ac:dyDescent="0.3">
      <c r="A16" s="396" t="s">
        <v>1047</v>
      </c>
      <c r="B16" s="397" t="s">
        <v>1048</v>
      </c>
      <c r="C16" s="263" t="s">
        <v>1049</v>
      </c>
      <c r="D16" s="263" t="s">
        <v>73</v>
      </c>
      <c r="E16" s="263" t="s">
        <v>74</v>
      </c>
      <c r="F16" s="263" t="s">
        <v>116</v>
      </c>
      <c r="G16" s="263" t="s">
        <v>940</v>
      </c>
      <c r="H16" s="398" t="s">
        <v>214</v>
      </c>
      <c r="I16" s="383" t="s">
        <v>1050</v>
      </c>
      <c r="J16" s="397" t="s">
        <v>942</v>
      </c>
      <c r="K16" s="399" t="s">
        <v>940</v>
      </c>
      <c r="L16" s="405" t="s">
        <v>1051</v>
      </c>
      <c r="M16" s="404" t="s">
        <v>80</v>
      </c>
      <c r="N16" s="404">
        <v>3</v>
      </c>
      <c r="O16" s="404">
        <v>0</v>
      </c>
      <c r="P16" s="404">
        <v>0</v>
      </c>
      <c r="Q16" s="404">
        <v>0</v>
      </c>
      <c r="R16" s="404">
        <v>0</v>
      </c>
      <c r="S16" s="404">
        <v>1</v>
      </c>
      <c r="T16" s="404">
        <v>1</v>
      </c>
      <c r="U16" s="404">
        <v>0</v>
      </c>
      <c r="V16" s="404">
        <v>0</v>
      </c>
      <c r="W16" s="404">
        <v>0</v>
      </c>
      <c r="X16" s="404">
        <v>1</v>
      </c>
      <c r="Y16" s="404">
        <v>1</v>
      </c>
      <c r="Z16" s="404">
        <v>1</v>
      </c>
      <c r="AA16" s="404">
        <v>1</v>
      </c>
      <c r="AB16" s="404">
        <v>1</v>
      </c>
      <c r="AC16" s="404">
        <v>0</v>
      </c>
      <c r="AD16" s="404">
        <v>1</v>
      </c>
      <c r="AE16" s="404">
        <v>0</v>
      </c>
      <c r="AF16" s="404">
        <v>0</v>
      </c>
      <c r="AG16" s="404">
        <v>0</v>
      </c>
      <c r="AH16" s="404">
        <f>SUM(O16:AG16)</f>
        <v>8</v>
      </c>
      <c r="AI16" s="346" t="s">
        <v>1052</v>
      </c>
      <c r="AJ16" s="346">
        <v>4</v>
      </c>
      <c r="AK16" s="366" t="s">
        <v>1053</v>
      </c>
      <c r="AL16" s="274" t="s">
        <v>1054</v>
      </c>
      <c r="AM16" s="59" t="s">
        <v>84</v>
      </c>
      <c r="AN16" s="278">
        <v>15</v>
      </c>
      <c r="AO16" s="278">
        <v>15</v>
      </c>
      <c r="AP16" s="278">
        <v>15</v>
      </c>
      <c r="AQ16" s="278">
        <v>15</v>
      </c>
      <c r="AR16" s="278">
        <v>15</v>
      </c>
      <c r="AS16" s="278">
        <v>15</v>
      </c>
      <c r="AT16" s="278">
        <v>10</v>
      </c>
      <c r="AU16" s="276">
        <f t="shared" si="0"/>
        <v>100</v>
      </c>
      <c r="AV16" s="276" t="s">
        <v>85</v>
      </c>
      <c r="AW16" s="276" t="s">
        <v>85</v>
      </c>
      <c r="AX16" s="276">
        <v>100</v>
      </c>
      <c r="AY16" s="403">
        <f>(+AX16+AX17+AX18)/3</f>
        <v>83.333333333333329</v>
      </c>
      <c r="AZ16" s="346" t="s">
        <v>119</v>
      </c>
      <c r="BA16" s="344" t="s">
        <v>87</v>
      </c>
      <c r="BB16" s="344" t="s">
        <v>945</v>
      </c>
      <c r="BC16" s="344" t="s">
        <v>133</v>
      </c>
      <c r="BD16" s="344">
        <v>2</v>
      </c>
      <c r="BE16" s="375" t="s">
        <v>82</v>
      </c>
      <c r="BF16" s="375">
        <v>5</v>
      </c>
      <c r="BG16" s="366" t="s">
        <v>1053</v>
      </c>
      <c r="BH16" s="351" t="s">
        <v>990</v>
      </c>
      <c r="BI16" s="351" t="s">
        <v>90</v>
      </c>
      <c r="BJ16" s="69" t="s">
        <v>1055</v>
      </c>
      <c r="BK16" s="63" t="s">
        <v>1056</v>
      </c>
      <c r="BL16" s="274" t="s">
        <v>1057</v>
      </c>
      <c r="BM16" s="274" t="s">
        <v>1058</v>
      </c>
      <c r="BN16" s="274" t="s">
        <v>1059</v>
      </c>
      <c r="BO16" s="283" t="s">
        <v>1060</v>
      </c>
      <c r="BP16" s="63" t="s">
        <v>952</v>
      </c>
      <c r="BQ16" s="275" t="s">
        <v>1004</v>
      </c>
      <c r="BR16" s="283" t="s">
        <v>940</v>
      </c>
      <c r="BS16" s="283" t="s">
        <v>940</v>
      </c>
      <c r="BT16" s="63" t="s">
        <v>956</v>
      </c>
      <c r="BU16" s="274" t="s">
        <v>1061</v>
      </c>
      <c r="BV16" s="274" t="s">
        <v>1058</v>
      </c>
      <c r="BW16" s="77" t="s">
        <v>1062</v>
      </c>
      <c r="BX16" s="65" t="s">
        <v>960</v>
      </c>
      <c r="BY16" s="274" t="s">
        <v>1063</v>
      </c>
      <c r="BZ16" s="274" t="s">
        <v>1058</v>
      </c>
      <c r="CA16" s="78" t="s">
        <v>1064</v>
      </c>
    </row>
    <row r="17" spans="1:79" s="58" customFormat="1" ht="165" x14ac:dyDescent="0.3">
      <c r="A17" s="396"/>
      <c r="B17" s="397"/>
      <c r="C17" s="263" t="s">
        <v>1065</v>
      </c>
      <c r="D17" s="263" t="s">
        <v>73</v>
      </c>
      <c r="E17" s="263" t="s">
        <v>74</v>
      </c>
      <c r="F17" s="263" t="s">
        <v>116</v>
      </c>
      <c r="G17" s="263" t="s">
        <v>940</v>
      </c>
      <c r="H17" s="398"/>
      <c r="I17" s="383"/>
      <c r="J17" s="397"/>
      <c r="K17" s="399"/>
      <c r="L17" s="405"/>
      <c r="M17" s="404"/>
      <c r="N17" s="404"/>
      <c r="O17" s="404"/>
      <c r="P17" s="404"/>
      <c r="Q17" s="404"/>
      <c r="R17" s="404"/>
      <c r="S17" s="404"/>
      <c r="T17" s="404"/>
      <c r="U17" s="404"/>
      <c r="V17" s="404"/>
      <c r="W17" s="404"/>
      <c r="X17" s="404"/>
      <c r="Y17" s="404"/>
      <c r="Z17" s="404"/>
      <c r="AA17" s="404"/>
      <c r="AB17" s="404"/>
      <c r="AC17" s="404"/>
      <c r="AD17" s="404"/>
      <c r="AE17" s="404"/>
      <c r="AF17" s="404"/>
      <c r="AG17" s="404"/>
      <c r="AH17" s="404"/>
      <c r="AI17" s="347"/>
      <c r="AJ17" s="347"/>
      <c r="AK17" s="366"/>
      <c r="AL17" s="277" t="s">
        <v>1066</v>
      </c>
      <c r="AM17" s="59" t="s">
        <v>84</v>
      </c>
      <c r="AN17" s="278">
        <v>15</v>
      </c>
      <c r="AO17" s="278">
        <v>15</v>
      </c>
      <c r="AP17" s="278">
        <v>15</v>
      </c>
      <c r="AQ17" s="278">
        <v>15</v>
      </c>
      <c r="AR17" s="278">
        <v>15</v>
      </c>
      <c r="AS17" s="278">
        <v>15</v>
      </c>
      <c r="AT17" s="278">
        <v>10</v>
      </c>
      <c r="AU17" s="276">
        <f t="shared" si="0"/>
        <v>100</v>
      </c>
      <c r="AV17" s="276" t="s">
        <v>85</v>
      </c>
      <c r="AW17" s="276" t="s">
        <v>85</v>
      </c>
      <c r="AX17" s="276">
        <v>100</v>
      </c>
      <c r="AY17" s="403"/>
      <c r="AZ17" s="347"/>
      <c r="BA17" s="344"/>
      <c r="BB17" s="344"/>
      <c r="BC17" s="344"/>
      <c r="BD17" s="344"/>
      <c r="BE17" s="375"/>
      <c r="BF17" s="375"/>
      <c r="BG17" s="366"/>
      <c r="BH17" s="351"/>
      <c r="BI17" s="351"/>
      <c r="BJ17" s="69" t="s">
        <v>120</v>
      </c>
      <c r="BK17" s="63" t="s">
        <v>965</v>
      </c>
      <c r="BL17" s="275" t="s">
        <v>1067</v>
      </c>
      <c r="BM17" s="274" t="s">
        <v>1058</v>
      </c>
      <c r="BN17" s="274" t="s">
        <v>1068</v>
      </c>
      <c r="BO17" s="283" t="s">
        <v>1069</v>
      </c>
      <c r="BP17" s="63" t="s">
        <v>952</v>
      </c>
      <c r="BQ17" s="275" t="s">
        <v>1070</v>
      </c>
      <c r="BR17" s="283" t="s">
        <v>940</v>
      </c>
      <c r="BS17" s="283" t="s">
        <v>940</v>
      </c>
      <c r="BT17" s="63" t="s">
        <v>956</v>
      </c>
      <c r="BU17" s="275" t="s">
        <v>1071</v>
      </c>
      <c r="BV17" s="283" t="s">
        <v>940</v>
      </c>
      <c r="BW17" s="64" t="s">
        <v>940</v>
      </c>
      <c r="BX17" s="65" t="s">
        <v>960</v>
      </c>
      <c r="BY17" s="275" t="s">
        <v>1072</v>
      </c>
      <c r="BZ17" s="283" t="s">
        <v>940</v>
      </c>
      <c r="CA17" s="66" t="s">
        <v>940</v>
      </c>
    </row>
    <row r="18" spans="1:79" s="58" customFormat="1" ht="120" x14ac:dyDescent="0.3">
      <c r="A18" s="406"/>
      <c r="B18" s="379"/>
      <c r="C18" s="274" t="s">
        <v>1073</v>
      </c>
      <c r="D18" s="263" t="s">
        <v>73</v>
      </c>
      <c r="E18" s="263" t="s">
        <v>74</v>
      </c>
      <c r="F18" s="263" t="s">
        <v>116</v>
      </c>
      <c r="G18" s="263" t="s">
        <v>940</v>
      </c>
      <c r="H18" s="398"/>
      <c r="I18" s="383"/>
      <c r="J18" s="379"/>
      <c r="K18" s="375"/>
      <c r="L18" s="383"/>
      <c r="M18" s="379"/>
      <c r="N18" s="379"/>
      <c r="O18" s="379"/>
      <c r="P18" s="379"/>
      <c r="Q18" s="379"/>
      <c r="R18" s="379"/>
      <c r="S18" s="379"/>
      <c r="T18" s="379"/>
      <c r="U18" s="379"/>
      <c r="V18" s="379"/>
      <c r="W18" s="379"/>
      <c r="X18" s="379"/>
      <c r="Y18" s="379"/>
      <c r="Z18" s="379"/>
      <c r="AA18" s="379"/>
      <c r="AB18" s="379"/>
      <c r="AC18" s="379"/>
      <c r="AD18" s="379"/>
      <c r="AE18" s="379"/>
      <c r="AF18" s="379"/>
      <c r="AG18" s="379"/>
      <c r="AH18" s="379"/>
      <c r="AI18" s="372"/>
      <c r="AJ18" s="372"/>
      <c r="AK18" s="366"/>
      <c r="AL18" s="277" t="s">
        <v>1074</v>
      </c>
      <c r="AM18" s="79" t="s">
        <v>118</v>
      </c>
      <c r="AN18" s="278">
        <v>0</v>
      </c>
      <c r="AO18" s="278">
        <v>15</v>
      </c>
      <c r="AP18" s="278">
        <v>0</v>
      </c>
      <c r="AQ18" s="278">
        <v>10</v>
      </c>
      <c r="AR18" s="278">
        <v>15</v>
      </c>
      <c r="AS18" s="278">
        <v>15</v>
      </c>
      <c r="AT18" s="278">
        <v>10</v>
      </c>
      <c r="AU18" s="276">
        <f t="shared" si="0"/>
        <v>65</v>
      </c>
      <c r="AV18" s="276" t="s">
        <v>86</v>
      </c>
      <c r="AW18" s="276" t="s">
        <v>86</v>
      </c>
      <c r="AX18" s="276">
        <v>50</v>
      </c>
      <c r="AY18" s="403"/>
      <c r="AZ18" s="372"/>
      <c r="BA18" s="344"/>
      <c r="BB18" s="344"/>
      <c r="BC18" s="344"/>
      <c r="BD18" s="344"/>
      <c r="BE18" s="375"/>
      <c r="BF18" s="375"/>
      <c r="BG18" s="366"/>
      <c r="BH18" s="379"/>
      <c r="BI18" s="351"/>
      <c r="BJ18" s="69" t="s">
        <v>120</v>
      </c>
      <c r="BK18" s="63" t="s">
        <v>965</v>
      </c>
      <c r="BL18" s="275" t="s">
        <v>1075</v>
      </c>
      <c r="BM18" s="274" t="s">
        <v>1076</v>
      </c>
      <c r="BN18" s="274" t="s">
        <v>1077</v>
      </c>
      <c r="BO18" s="283" t="s">
        <v>1078</v>
      </c>
      <c r="BP18" s="63" t="s">
        <v>952</v>
      </c>
      <c r="BQ18" s="275" t="s">
        <v>1070</v>
      </c>
      <c r="BR18" s="283" t="s">
        <v>940</v>
      </c>
      <c r="BS18" s="283" t="s">
        <v>940</v>
      </c>
      <c r="BT18" s="63" t="s">
        <v>956</v>
      </c>
      <c r="BU18" s="275" t="s">
        <v>1079</v>
      </c>
      <c r="BV18" s="283" t="s">
        <v>940</v>
      </c>
      <c r="BW18" s="64" t="s">
        <v>940</v>
      </c>
      <c r="BX18" s="65" t="s">
        <v>960</v>
      </c>
      <c r="BY18" s="275" t="s">
        <v>1072</v>
      </c>
      <c r="BZ18" s="283" t="s">
        <v>940</v>
      </c>
      <c r="CA18" s="66" t="s">
        <v>940</v>
      </c>
    </row>
    <row r="19" spans="1:79" s="58" customFormat="1" ht="180" x14ac:dyDescent="0.3">
      <c r="A19" s="396" t="s">
        <v>1080</v>
      </c>
      <c r="B19" s="397" t="s">
        <v>1081</v>
      </c>
      <c r="C19" s="263" t="s">
        <v>1082</v>
      </c>
      <c r="D19" s="263" t="s">
        <v>73</v>
      </c>
      <c r="E19" s="263" t="s">
        <v>74</v>
      </c>
      <c r="F19" s="263" t="s">
        <v>116</v>
      </c>
      <c r="G19" s="263" t="s">
        <v>1083</v>
      </c>
      <c r="H19" s="398" t="s">
        <v>251</v>
      </c>
      <c r="I19" s="397" t="s">
        <v>1084</v>
      </c>
      <c r="J19" s="397" t="s">
        <v>942</v>
      </c>
      <c r="K19" s="399" t="s">
        <v>940</v>
      </c>
      <c r="L19" s="397" t="s">
        <v>1085</v>
      </c>
      <c r="M19" s="346" t="s">
        <v>133</v>
      </c>
      <c r="N19" s="400">
        <v>2</v>
      </c>
      <c r="O19" s="387">
        <v>1</v>
      </c>
      <c r="P19" s="387">
        <v>1</v>
      </c>
      <c r="Q19" s="387">
        <v>1</v>
      </c>
      <c r="R19" s="387">
        <v>1</v>
      </c>
      <c r="S19" s="387">
        <v>1</v>
      </c>
      <c r="T19" s="387">
        <v>1</v>
      </c>
      <c r="U19" s="387">
        <v>1</v>
      </c>
      <c r="V19" s="387">
        <v>0</v>
      </c>
      <c r="W19" s="387">
        <v>0</v>
      </c>
      <c r="X19" s="387">
        <v>1</v>
      </c>
      <c r="Y19" s="387">
        <v>1</v>
      </c>
      <c r="Z19" s="387">
        <v>1</v>
      </c>
      <c r="AA19" s="387">
        <v>1</v>
      </c>
      <c r="AB19" s="387">
        <v>1</v>
      </c>
      <c r="AC19" s="387">
        <v>1</v>
      </c>
      <c r="AD19" s="387">
        <v>0</v>
      </c>
      <c r="AE19" s="387">
        <v>1</v>
      </c>
      <c r="AF19" s="387">
        <v>1</v>
      </c>
      <c r="AG19" s="387">
        <v>0</v>
      </c>
      <c r="AH19" s="387">
        <v>15</v>
      </c>
      <c r="AI19" s="388" t="s">
        <v>82</v>
      </c>
      <c r="AJ19" s="391">
        <v>5</v>
      </c>
      <c r="AK19" s="394" t="str">
        <f>IF(N19+AJ19=0," ",IF(OR(AND(N19=1,AJ19=1),AND(N19=1,AJ19=2),AND(N19=2,AJ19=2),AND(N19=2,AJ19=1),AND(N19=3,AJ19=1)),"Bajo",IF(OR(AND(N19=1,AJ19=3),AND(N19=2,AJ19=3),AND(N19=3,AJ19=2),AND(N19=4,AJ19=1)),"Moderado",IF(OR(AND(N19=1,AJ19=4),AND(N19=2,AJ19=4),AND(N19=3,AJ19=3),AND(N19=4,AJ19=2),AND(N19=4,AJ19=3),AND(N19=5,AJ19=1),AND(N19=5,AJ19=2)),"Alto",IF(OR(AND(N19=2,AJ19=5),AND(N19=3,AJ19=5),AND(N19=3,AJ19=4),AND(N19=4,AJ19=4),AND(N19=4,AJ19=5),AND(N19=5,AJ19=3),AND(N19=5,AJ19=4),AND(N19=1,AJ19=5),AND(N19=5,AJ19=5)),"Extremo","")))))</f>
        <v>Extremo</v>
      </c>
      <c r="AL19" s="281" t="s">
        <v>1086</v>
      </c>
      <c r="AM19" s="59" t="s">
        <v>84</v>
      </c>
      <c r="AN19" s="278">
        <v>15</v>
      </c>
      <c r="AO19" s="278">
        <v>15</v>
      </c>
      <c r="AP19" s="278">
        <v>15</v>
      </c>
      <c r="AQ19" s="278">
        <v>15</v>
      </c>
      <c r="AR19" s="278">
        <v>15</v>
      </c>
      <c r="AS19" s="278">
        <v>15</v>
      </c>
      <c r="AT19" s="278">
        <v>10</v>
      </c>
      <c r="AU19" s="276">
        <f t="shared" si="0"/>
        <v>100</v>
      </c>
      <c r="AV19" s="276" t="s">
        <v>85</v>
      </c>
      <c r="AW19" s="276" t="s">
        <v>85</v>
      </c>
      <c r="AX19" s="276">
        <v>100</v>
      </c>
      <c r="AY19" s="363">
        <f>AVERAGE(AX19:AX22)</f>
        <v>87.5</v>
      </c>
      <c r="AZ19" s="346" t="s">
        <v>119</v>
      </c>
      <c r="BA19" s="344" t="s">
        <v>87</v>
      </c>
      <c r="BB19" s="344" t="s">
        <v>945</v>
      </c>
      <c r="BC19" s="344" t="s">
        <v>283</v>
      </c>
      <c r="BD19" s="344">
        <v>1</v>
      </c>
      <c r="BE19" s="375" t="s">
        <v>82</v>
      </c>
      <c r="BF19" s="375">
        <v>5</v>
      </c>
      <c r="BG19" s="384" t="s">
        <v>1053</v>
      </c>
      <c r="BH19" s="351" t="s">
        <v>990</v>
      </c>
      <c r="BI19" s="351" t="s">
        <v>90</v>
      </c>
      <c r="BJ19" s="69" t="s">
        <v>1087</v>
      </c>
      <c r="BK19" s="63" t="s">
        <v>120</v>
      </c>
      <c r="BL19" s="275" t="s">
        <v>1088</v>
      </c>
      <c r="BM19" s="74" t="s">
        <v>1089</v>
      </c>
      <c r="BN19" s="274" t="s">
        <v>1090</v>
      </c>
      <c r="BO19" s="283" t="s">
        <v>1091</v>
      </c>
      <c r="BP19" s="63" t="s">
        <v>952</v>
      </c>
      <c r="BQ19" s="274" t="s">
        <v>1092</v>
      </c>
      <c r="BR19" s="74" t="s">
        <v>1089</v>
      </c>
      <c r="BS19" s="283" t="s">
        <v>1093</v>
      </c>
      <c r="BT19" s="63" t="s">
        <v>956</v>
      </c>
      <c r="BU19" s="274" t="s">
        <v>1094</v>
      </c>
      <c r="BV19" s="74" t="s">
        <v>1089</v>
      </c>
      <c r="BW19" s="64" t="s">
        <v>1095</v>
      </c>
      <c r="BX19" s="65" t="s">
        <v>960</v>
      </c>
      <c r="BY19" s="274" t="s">
        <v>1096</v>
      </c>
      <c r="BZ19" s="74" t="s">
        <v>1089</v>
      </c>
      <c r="CA19" s="66" t="s">
        <v>1095</v>
      </c>
    </row>
    <row r="20" spans="1:79" s="58" customFormat="1" ht="210" x14ac:dyDescent="0.3">
      <c r="A20" s="396"/>
      <c r="B20" s="397"/>
      <c r="C20" s="263" t="s">
        <v>1097</v>
      </c>
      <c r="D20" s="263" t="s">
        <v>73</v>
      </c>
      <c r="E20" s="263" t="s">
        <v>671</v>
      </c>
      <c r="F20" s="263" t="s">
        <v>116</v>
      </c>
      <c r="G20" s="263" t="s">
        <v>1083</v>
      </c>
      <c r="H20" s="398"/>
      <c r="I20" s="397"/>
      <c r="J20" s="397"/>
      <c r="K20" s="399"/>
      <c r="L20" s="397"/>
      <c r="M20" s="347"/>
      <c r="N20" s="401"/>
      <c r="O20" s="387"/>
      <c r="P20" s="387"/>
      <c r="Q20" s="387"/>
      <c r="R20" s="387"/>
      <c r="S20" s="387"/>
      <c r="T20" s="387"/>
      <c r="U20" s="387"/>
      <c r="V20" s="387"/>
      <c r="W20" s="387"/>
      <c r="X20" s="387"/>
      <c r="Y20" s="387"/>
      <c r="Z20" s="387"/>
      <c r="AA20" s="387"/>
      <c r="AB20" s="387"/>
      <c r="AC20" s="387"/>
      <c r="AD20" s="387"/>
      <c r="AE20" s="387"/>
      <c r="AF20" s="387"/>
      <c r="AG20" s="387"/>
      <c r="AH20" s="387"/>
      <c r="AI20" s="389"/>
      <c r="AJ20" s="392"/>
      <c r="AK20" s="376"/>
      <c r="AL20" s="277" t="s">
        <v>1098</v>
      </c>
      <c r="AM20" s="59" t="s">
        <v>84</v>
      </c>
      <c r="AN20" s="278">
        <v>15</v>
      </c>
      <c r="AO20" s="278">
        <v>15</v>
      </c>
      <c r="AP20" s="278">
        <v>15</v>
      </c>
      <c r="AQ20" s="278">
        <v>15</v>
      </c>
      <c r="AR20" s="278">
        <v>15</v>
      </c>
      <c r="AS20" s="278">
        <v>15</v>
      </c>
      <c r="AT20" s="278">
        <v>10</v>
      </c>
      <c r="AU20" s="276">
        <f t="shared" si="0"/>
        <v>100</v>
      </c>
      <c r="AV20" s="276" t="s">
        <v>85</v>
      </c>
      <c r="AW20" s="276" t="s">
        <v>85</v>
      </c>
      <c r="AX20" s="80">
        <v>100</v>
      </c>
      <c r="AY20" s="363"/>
      <c r="AZ20" s="347"/>
      <c r="BA20" s="344"/>
      <c r="BB20" s="344"/>
      <c r="BC20" s="344"/>
      <c r="BD20" s="344"/>
      <c r="BE20" s="375"/>
      <c r="BF20" s="375"/>
      <c r="BG20" s="384"/>
      <c r="BH20" s="351"/>
      <c r="BI20" s="351"/>
      <c r="BJ20" s="69" t="s">
        <v>120</v>
      </c>
      <c r="BK20" s="63" t="s">
        <v>964</v>
      </c>
      <c r="BL20" s="275" t="s">
        <v>1099</v>
      </c>
      <c r="BM20" s="74" t="s">
        <v>1089</v>
      </c>
      <c r="BN20" s="274" t="s">
        <v>1100</v>
      </c>
      <c r="BO20" s="283" t="s">
        <v>1101</v>
      </c>
      <c r="BP20" s="63" t="s">
        <v>952</v>
      </c>
      <c r="BQ20" s="274" t="s">
        <v>1102</v>
      </c>
      <c r="BR20" s="283" t="s">
        <v>1089</v>
      </c>
      <c r="BS20" s="283" t="s">
        <v>1103</v>
      </c>
      <c r="BT20" s="63" t="s">
        <v>956</v>
      </c>
      <c r="BU20" s="274" t="s">
        <v>1104</v>
      </c>
      <c r="BV20" s="74" t="s">
        <v>1089</v>
      </c>
      <c r="BW20" s="64" t="s">
        <v>1105</v>
      </c>
      <c r="BX20" s="65" t="s">
        <v>960</v>
      </c>
      <c r="BY20" s="274" t="s">
        <v>1106</v>
      </c>
      <c r="BZ20" s="74" t="s">
        <v>1089</v>
      </c>
      <c r="CA20" s="66" t="s">
        <v>1105</v>
      </c>
    </row>
    <row r="21" spans="1:79" s="58" customFormat="1" ht="240" x14ac:dyDescent="0.3">
      <c r="A21" s="396"/>
      <c r="B21" s="397"/>
      <c r="C21" s="263" t="s">
        <v>1107</v>
      </c>
      <c r="D21" s="263" t="s">
        <v>73</v>
      </c>
      <c r="E21" s="263" t="s">
        <v>74</v>
      </c>
      <c r="F21" s="263" t="s">
        <v>116</v>
      </c>
      <c r="G21" s="263" t="s">
        <v>1083</v>
      </c>
      <c r="H21" s="398"/>
      <c r="I21" s="397"/>
      <c r="J21" s="397"/>
      <c r="K21" s="399"/>
      <c r="L21" s="397"/>
      <c r="M21" s="347"/>
      <c r="N21" s="401"/>
      <c r="O21" s="387"/>
      <c r="P21" s="387">
        <v>1</v>
      </c>
      <c r="Q21" s="387"/>
      <c r="R21" s="387"/>
      <c r="S21" s="387"/>
      <c r="T21" s="387"/>
      <c r="U21" s="387"/>
      <c r="V21" s="387"/>
      <c r="W21" s="387"/>
      <c r="X21" s="387"/>
      <c r="Y21" s="387"/>
      <c r="Z21" s="387"/>
      <c r="AA21" s="387"/>
      <c r="AB21" s="387"/>
      <c r="AC21" s="387"/>
      <c r="AD21" s="387"/>
      <c r="AE21" s="387"/>
      <c r="AF21" s="387"/>
      <c r="AG21" s="387"/>
      <c r="AH21" s="387"/>
      <c r="AI21" s="389"/>
      <c r="AJ21" s="392"/>
      <c r="AK21" s="376"/>
      <c r="AL21" s="275" t="s">
        <v>1108</v>
      </c>
      <c r="AM21" s="59" t="s">
        <v>84</v>
      </c>
      <c r="AN21" s="278">
        <v>15</v>
      </c>
      <c r="AO21" s="278">
        <v>15</v>
      </c>
      <c r="AP21" s="278">
        <v>15</v>
      </c>
      <c r="AQ21" s="81">
        <v>10</v>
      </c>
      <c r="AR21" s="278">
        <v>15</v>
      </c>
      <c r="AS21" s="81">
        <v>0</v>
      </c>
      <c r="AT21" s="278">
        <v>10</v>
      </c>
      <c r="AU21" s="276">
        <f t="shared" si="0"/>
        <v>80</v>
      </c>
      <c r="AV21" s="80" t="s">
        <v>86</v>
      </c>
      <c r="AW21" s="80" t="s">
        <v>86</v>
      </c>
      <c r="AX21" s="276">
        <v>50</v>
      </c>
      <c r="AY21" s="363"/>
      <c r="AZ21" s="347"/>
      <c r="BA21" s="344"/>
      <c r="BB21" s="344"/>
      <c r="BC21" s="344"/>
      <c r="BD21" s="344"/>
      <c r="BE21" s="375"/>
      <c r="BF21" s="375"/>
      <c r="BG21" s="384"/>
      <c r="BH21" s="351"/>
      <c r="BI21" s="351"/>
      <c r="BJ21" s="69" t="s">
        <v>120</v>
      </c>
      <c r="BK21" s="63" t="s">
        <v>964</v>
      </c>
      <c r="BL21" s="74" t="s">
        <v>1109</v>
      </c>
      <c r="BM21" s="74" t="s">
        <v>1089</v>
      </c>
      <c r="BN21" s="277" t="s">
        <v>1110</v>
      </c>
      <c r="BO21" s="82" t="s">
        <v>1111</v>
      </c>
      <c r="BP21" s="63" t="s">
        <v>952</v>
      </c>
      <c r="BQ21" s="275" t="s">
        <v>1004</v>
      </c>
      <c r="BR21" s="283" t="s">
        <v>940</v>
      </c>
      <c r="BS21" s="283" t="s">
        <v>940</v>
      </c>
      <c r="BT21" s="63" t="s">
        <v>956</v>
      </c>
      <c r="BU21" s="74" t="s">
        <v>1112</v>
      </c>
      <c r="BV21" s="283" t="s">
        <v>1089</v>
      </c>
      <c r="BW21" s="64" t="s">
        <v>1113</v>
      </c>
      <c r="BX21" s="65" t="s">
        <v>960</v>
      </c>
      <c r="BY21" s="74" t="s">
        <v>1114</v>
      </c>
      <c r="BZ21" s="283" t="s">
        <v>1089</v>
      </c>
      <c r="CA21" s="66" t="s">
        <v>1115</v>
      </c>
    </row>
    <row r="22" spans="1:79" s="58" customFormat="1" ht="225" x14ac:dyDescent="0.3">
      <c r="A22" s="396"/>
      <c r="B22" s="397"/>
      <c r="C22" s="263" t="s">
        <v>1116</v>
      </c>
      <c r="D22" s="263" t="s">
        <v>73</v>
      </c>
      <c r="E22" s="263" t="s">
        <v>74</v>
      </c>
      <c r="F22" s="263" t="s">
        <v>116</v>
      </c>
      <c r="G22" s="263" t="s">
        <v>1083</v>
      </c>
      <c r="H22" s="398"/>
      <c r="I22" s="397"/>
      <c r="J22" s="397"/>
      <c r="K22" s="399"/>
      <c r="L22" s="397"/>
      <c r="M22" s="372"/>
      <c r="N22" s="402"/>
      <c r="O22" s="387"/>
      <c r="P22" s="387"/>
      <c r="Q22" s="387"/>
      <c r="R22" s="387"/>
      <c r="S22" s="387"/>
      <c r="T22" s="387"/>
      <c r="U22" s="387"/>
      <c r="V22" s="387"/>
      <c r="W22" s="387"/>
      <c r="X22" s="387"/>
      <c r="Y22" s="387"/>
      <c r="Z22" s="387"/>
      <c r="AA22" s="387"/>
      <c r="AB22" s="387"/>
      <c r="AC22" s="387"/>
      <c r="AD22" s="387"/>
      <c r="AE22" s="387"/>
      <c r="AF22" s="387"/>
      <c r="AG22" s="387"/>
      <c r="AH22" s="387"/>
      <c r="AI22" s="390"/>
      <c r="AJ22" s="393"/>
      <c r="AK22" s="395"/>
      <c r="AL22" s="274" t="s">
        <v>1117</v>
      </c>
      <c r="AM22" s="59" t="s">
        <v>84</v>
      </c>
      <c r="AN22" s="278">
        <v>15</v>
      </c>
      <c r="AO22" s="278">
        <v>15</v>
      </c>
      <c r="AP22" s="278">
        <v>15</v>
      </c>
      <c r="AQ22" s="278">
        <v>15</v>
      </c>
      <c r="AR22" s="278">
        <v>15</v>
      </c>
      <c r="AS22" s="278">
        <v>15</v>
      </c>
      <c r="AT22" s="278">
        <v>10</v>
      </c>
      <c r="AU22" s="276">
        <f t="shared" si="0"/>
        <v>100</v>
      </c>
      <c r="AV22" s="276" t="s">
        <v>85</v>
      </c>
      <c r="AW22" s="276" t="s">
        <v>85</v>
      </c>
      <c r="AX22" s="276">
        <v>100</v>
      </c>
      <c r="AY22" s="363"/>
      <c r="AZ22" s="372"/>
      <c r="BA22" s="344"/>
      <c r="BB22" s="344"/>
      <c r="BC22" s="344"/>
      <c r="BD22" s="344"/>
      <c r="BE22" s="375"/>
      <c r="BF22" s="375"/>
      <c r="BG22" s="384"/>
      <c r="BH22" s="351"/>
      <c r="BI22" s="351"/>
      <c r="BJ22" s="69" t="s">
        <v>120</v>
      </c>
      <c r="BK22" s="63" t="s">
        <v>964</v>
      </c>
      <c r="BL22" s="74" t="s">
        <v>1118</v>
      </c>
      <c r="BM22" s="74" t="s">
        <v>1089</v>
      </c>
      <c r="BN22" s="277" t="s">
        <v>1110</v>
      </c>
      <c r="BO22" s="82" t="s">
        <v>951</v>
      </c>
      <c r="BP22" s="63" t="s">
        <v>952</v>
      </c>
      <c r="BQ22" s="275" t="s">
        <v>1004</v>
      </c>
      <c r="BR22" s="283" t="s">
        <v>940</v>
      </c>
      <c r="BS22" s="283" t="s">
        <v>940</v>
      </c>
      <c r="BT22" s="63" t="s">
        <v>956</v>
      </c>
      <c r="BU22" s="74" t="s">
        <v>1119</v>
      </c>
      <c r="BV22" s="283" t="s">
        <v>1089</v>
      </c>
      <c r="BW22" s="83" t="s">
        <v>1120</v>
      </c>
      <c r="BX22" s="65" t="s">
        <v>960</v>
      </c>
      <c r="BY22" s="74" t="s">
        <v>1121</v>
      </c>
      <c r="BZ22" s="283" t="s">
        <v>1089</v>
      </c>
      <c r="CA22" s="84" t="s">
        <v>940</v>
      </c>
    </row>
    <row r="23" spans="1:79" s="58" customFormat="1" ht="165" x14ac:dyDescent="0.3">
      <c r="A23" s="385" t="s">
        <v>1122</v>
      </c>
      <c r="B23" s="379" t="s">
        <v>1123</v>
      </c>
      <c r="C23" s="274" t="s">
        <v>1124</v>
      </c>
      <c r="D23" s="274" t="s">
        <v>73</v>
      </c>
      <c r="E23" s="274" t="s">
        <v>74</v>
      </c>
      <c r="F23" s="274" t="s">
        <v>116</v>
      </c>
      <c r="G23" s="379" t="s">
        <v>1125</v>
      </c>
      <c r="H23" s="386" t="s">
        <v>278</v>
      </c>
      <c r="I23" s="359" t="s">
        <v>1126</v>
      </c>
      <c r="J23" s="379" t="s">
        <v>942</v>
      </c>
      <c r="K23" s="375" t="s">
        <v>940</v>
      </c>
      <c r="L23" s="383" t="s">
        <v>1127</v>
      </c>
      <c r="M23" s="344" t="s">
        <v>133</v>
      </c>
      <c r="N23" s="344">
        <v>2</v>
      </c>
      <c r="O23" s="377">
        <v>1</v>
      </c>
      <c r="P23" s="377">
        <v>1</v>
      </c>
      <c r="Q23" s="377">
        <v>1</v>
      </c>
      <c r="R23" s="377">
        <v>1</v>
      </c>
      <c r="S23" s="377">
        <v>1</v>
      </c>
      <c r="T23" s="377">
        <v>1</v>
      </c>
      <c r="U23" s="377">
        <v>1</v>
      </c>
      <c r="V23" s="377">
        <v>0</v>
      </c>
      <c r="W23" s="377">
        <v>1</v>
      </c>
      <c r="X23" s="377">
        <v>1</v>
      </c>
      <c r="Y23" s="377">
        <v>1</v>
      </c>
      <c r="Z23" s="377">
        <v>1</v>
      </c>
      <c r="AA23" s="377">
        <v>1</v>
      </c>
      <c r="AB23" s="377">
        <v>1</v>
      </c>
      <c r="AC23" s="377">
        <v>1</v>
      </c>
      <c r="AD23" s="377">
        <v>0</v>
      </c>
      <c r="AE23" s="377">
        <v>1</v>
      </c>
      <c r="AF23" s="377">
        <v>1</v>
      </c>
      <c r="AG23" s="377">
        <v>0</v>
      </c>
      <c r="AH23" s="377">
        <f>SUM(O23:AG23)</f>
        <v>16</v>
      </c>
      <c r="AI23" s="377" t="s">
        <v>82</v>
      </c>
      <c r="AJ23" s="375">
        <v>5</v>
      </c>
      <c r="AK23" s="366" t="str">
        <f>IF(N23+AJ23=0," ",IF(OR(AND(N23=1,AJ23=1),AND(N23=1,AJ23=2),AND(N23=2,AJ23=2),AND(N23=2,AJ23=1),AND(N23=3,AJ23=1)),"Bajo",IF(OR(AND(N23=1,AJ23=3),AND(N23=2,AJ23=3),AND(N23=3,AJ23=2),AND(N23=4,AJ23=1)),"Moderado",IF(OR(AND(N23=1,AJ23=4),AND(N23=2,AJ23=4),AND(N23=3,AJ23=3),AND(N23=4,AJ23=2),AND(N23=4,AJ23=3),AND(N23=5,AJ23=1),AND(N23=5,AJ23=2)),"Alto",IF(OR(AND(N23=2,AJ23=5),AND(N23=3,AJ23=5),AND(N23=3,AJ23=4),AND(N23=4,AJ23=4),AND(N23=4,AJ23=5),AND(N23=5,AJ23=3),AND(N23=5,AJ23=4),AND(N23=1,AJ23=5),AND(N23=5,AJ23=5)),"Extremo","")))))</f>
        <v>Extremo</v>
      </c>
      <c r="AL23" s="85" t="s">
        <v>1128</v>
      </c>
      <c r="AM23" s="59" t="s">
        <v>84</v>
      </c>
      <c r="AN23" s="278">
        <v>15</v>
      </c>
      <c r="AO23" s="278">
        <v>15</v>
      </c>
      <c r="AP23" s="278">
        <v>15</v>
      </c>
      <c r="AQ23" s="278">
        <v>15</v>
      </c>
      <c r="AR23" s="278">
        <v>15</v>
      </c>
      <c r="AS23" s="278">
        <v>15</v>
      </c>
      <c r="AT23" s="278">
        <v>10</v>
      </c>
      <c r="AU23" s="276">
        <f t="shared" si="0"/>
        <v>100</v>
      </c>
      <c r="AV23" s="276" t="s">
        <v>85</v>
      </c>
      <c r="AW23" s="276" t="s">
        <v>85</v>
      </c>
      <c r="AX23" s="276">
        <v>100</v>
      </c>
      <c r="AY23" s="276">
        <f>AVERAGE(AX23:AX24)</f>
        <v>100</v>
      </c>
      <c r="AZ23" s="276" t="s">
        <v>85</v>
      </c>
      <c r="BA23" s="344" t="s">
        <v>87</v>
      </c>
      <c r="BB23" s="344" t="s">
        <v>945</v>
      </c>
      <c r="BC23" s="344" t="s">
        <v>283</v>
      </c>
      <c r="BD23" s="344">
        <v>1</v>
      </c>
      <c r="BE23" s="344" t="s">
        <v>82</v>
      </c>
      <c r="BF23" s="344">
        <v>5</v>
      </c>
      <c r="BG23" s="366" t="str">
        <f>IF(BD23+BF23=0," ",IF(OR(AND(BD23=1,BF23=1),AND(BD23=1,BF23=2),AND(BD23=2,BF23=2),AND(BD23=2,BF23=1),AND(BD23=3,BF23=1)),"Bajo",IF(OR(AND(BD23=1,BF23=3),AND(BD23=2,BF23=3),AND(BD23=3,BF23=2),AND(BD23=4,BF23=1)),"Moderado",IF(OR(AND(BD23=1,BF23=4),AND(BD23=2,BF23=4),AND(BD23=3,BF23=3),AND(BD23=4,BF23=2),AND(BD23=4,BF23=3),AND(BD23=5,BF23=1),AND(BD23=5,BF23=2)),"Alto",IF(OR(AND(BD23=2,BF23=5),AND(BD23=1,BF23=5),AND(BD23=3,BF23=5),AND(BD23=3,BF23=4),AND(BD23=4,BF23=4),AND(BD23=4,BF23=5),AND(BD23=5,BF23=3),AND(BD23=5,BF23=4),AND(BD23=5,BF23=5)),"Extremo","")))))</f>
        <v>Extremo</v>
      </c>
      <c r="BH23" s="367" t="s">
        <v>990</v>
      </c>
      <c r="BI23" s="367" t="s">
        <v>90</v>
      </c>
      <c r="BJ23" s="63" t="s">
        <v>1017</v>
      </c>
      <c r="BK23" s="63" t="s">
        <v>965</v>
      </c>
      <c r="BL23" s="277" t="s">
        <v>1129</v>
      </c>
      <c r="BM23" s="274" t="s">
        <v>954</v>
      </c>
      <c r="BN23" s="277" t="s">
        <v>1130</v>
      </c>
      <c r="BO23" s="82" t="s">
        <v>1131</v>
      </c>
      <c r="BP23" s="63" t="s">
        <v>952</v>
      </c>
      <c r="BQ23" s="277" t="s">
        <v>1132</v>
      </c>
      <c r="BR23" s="274" t="s">
        <v>954</v>
      </c>
      <c r="BS23" s="82" t="s">
        <v>1133</v>
      </c>
      <c r="BT23" s="63" t="s">
        <v>956</v>
      </c>
      <c r="BU23" s="277" t="s">
        <v>1134</v>
      </c>
      <c r="BV23" s="274" t="s">
        <v>954</v>
      </c>
      <c r="BW23" s="86" t="s">
        <v>1135</v>
      </c>
      <c r="BX23" s="65" t="s">
        <v>960</v>
      </c>
      <c r="BY23" s="277" t="s">
        <v>1136</v>
      </c>
      <c r="BZ23" s="274" t="s">
        <v>954</v>
      </c>
      <c r="CA23" s="87" t="s">
        <v>1137</v>
      </c>
    </row>
    <row r="24" spans="1:79" s="58" customFormat="1" ht="409.6" thickBot="1" x14ac:dyDescent="0.35">
      <c r="A24" s="385"/>
      <c r="B24" s="379"/>
      <c r="C24" s="274" t="s">
        <v>1138</v>
      </c>
      <c r="D24" s="274" t="s">
        <v>73</v>
      </c>
      <c r="E24" s="274" t="s">
        <v>74</v>
      </c>
      <c r="F24" s="274" t="s">
        <v>116</v>
      </c>
      <c r="G24" s="379"/>
      <c r="H24" s="386"/>
      <c r="I24" s="359"/>
      <c r="J24" s="379"/>
      <c r="K24" s="375"/>
      <c r="L24" s="383"/>
      <c r="M24" s="344"/>
      <c r="N24" s="344"/>
      <c r="O24" s="377"/>
      <c r="P24" s="377"/>
      <c r="Q24" s="377"/>
      <c r="R24" s="377"/>
      <c r="S24" s="377"/>
      <c r="T24" s="377"/>
      <c r="U24" s="377"/>
      <c r="V24" s="377"/>
      <c r="W24" s="377"/>
      <c r="X24" s="377"/>
      <c r="Y24" s="377"/>
      <c r="Z24" s="377"/>
      <c r="AA24" s="377"/>
      <c r="AB24" s="377"/>
      <c r="AC24" s="377"/>
      <c r="AD24" s="377"/>
      <c r="AE24" s="377"/>
      <c r="AF24" s="377"/>
      <c r="AG24" s="377"/>
      <c r="AH24" s="377"/>
      <c r="AI24" s="377"/>
      <c r="AJ24" s="375"/>
      <c r="AK24" s="366"/>
      <c r="AL24" s="76" t="s">
        <v>1139</v>
      </c>
      <c r="AM24" s="59" t="s">
        <v>84</v>
      </c>
      <c r="AN24" s="81">
        <v>15</v>
      </c>
      <c r="AO24" s="81">
        <v>15</v>
      </c>
      <c r="AP24" s="278">
        <v>15</v>
      </c>
      <c r="AQ24" s="278">
        <v>15</v>
      </c>
      <c r="AR24" s="278">
        <v>15</v>
      </c>
      <c r="AS24" s="278">
        <v>15</v>
      </c>
      <c r="AT24" s="278">
        <v>10</v>
      </c>
      <c r="AU24" s="276">
        <f t="shared" si="0"/>
        <v>100</v>
      </c>
      <c r="AV24" s="276" t="s">
        <v>85</v>
      </c>
      <c r="AW24" s="276" t="s">
        <v>85</v>
      </c>
      <c r="AX24" s="276">
        <v>100</v>
      </c>
      <c r="AY24" s="276">
        <v>100</v>
      </c>
      <c r="AZ24" s="276" t="s">
        <v>85</v>
      </c>
      <c r="BA24" s="344"/>
      <c r="BB24" s="344"/>
      <c r="BC24" s="344"/>
      <c r="BD24" s="344"/>
      <c r="BE24" s="344"/>
      <c r="BF24" s="344"/>
      <c r="BG24" s="366"/>
      <c r="BH24" s="367"/>
      <c r="BI24" s="367"/>
      <c r="BJ24" s="63" t="s">
        <v>1017</v>
      </c>
      <c r="BK24" s="63" t="s">
        <v>965</v>
      </c>
      <c r="BL24" s="88" t="s">
        <v>1140</v>
      </c>
      <c r="BM24" s="74" t="s">
        <v>954</v>
      </c>
      <c r="BN24" s="281" t="s">
        <v>1141</v>
      </c>
      <c r="BO24" s="82" t="s">
        <v>1142</v>
      </c>
      <c r="BP24" s="63" t="s">
        <v>952</v>
      </c>
      <c r="BQ24" s="281" t="s">
        <v>1143</v>
      </c>
      <c r="BR24" s="274" t="s">
        <v>954</v>
      </c>
      <c r="BS24" s="82" t="s">
        <v>1144</v>
      </c>
      <c r="BT24" s="63" t="s">
        <v>1145</v>
      </c>
      <c r="BU24" s="281" t="s">
        <v>1146</v>
      </c>
      <c r="BV24" s="274" t="s">
        <v>954</v>
      </c>
      <c r="BW24" s="86" t="s">
        <v>1147</v>
      </c>
      <c r="BX24" s="65" t="s">
        <v>960</v>
      </c>
      <c r="BY24" s="281" t="s">
        <v>1148</v>
      </c>
      <c r="BZ24" s="274" t="s">
        <v>954</v>
      </c>
      <c r="CA24" s="87" t="s">
        <v>1149</v>
      </c>
    </row>
    <row r="25" spans="1:79" s="58" customFormat="1" ht="255" x14ac:dyDescent="0.3">
      <c r="A25" s="279" t="s">
        <v>1150</v>
      </c>
      <c r="B25" s="274" t="s">
        <v>669</v>
      </c>
      <c r="C25" s="274" t="s">
        <v>1151</v>
      </c>
      <c r="D25" s="274" t="s">
        <v>73</v>
      </c>
      <c r="E25" s="274" t="s">
        <v>74</v>
      </c>
      <c r="F25" s="274" t="s">
        <v>116</v>
      </c>
      <c r="G25" s="274" t="s">
        <v>940</v>
      </c>
      <c r="H25" s="280" t="s">
        <v>337</v>
      </c>
      <c r="I25" s="275" t="s">
        <v>1152</v>
      </c>
      <c r="J25" s="274" t="s">
        <v>942</v>
      </c>
      <c r="K25" s="278" t="s">
        <v>940</v>
      </c>
      <c r="L25" s="277" t="s">
        <v>1153</v>
      </c>
      <c r="M25" s="266" t="s">
        <v>133</v>
      </c>
      <c r="N25" s="266">
        <v>2</v>
      </c>
      <c r="O25" s="282">
        <v>1</v>
      </c>
      <c r="P25" s="282">
        <v>1</v>
      </c>
      <c r="Q25" s="282">
        <v>0</v>
      </c>
      <c r="R25" s="282">
        <v>0</v>
      </c>
      <c r="S25" s="282">
        <v>1</v>
      </c>
      <c r="T25" s="282">
        <v>1</v>
      </c>
      <c r="U25" s="282">
        <v>1</v>
      </c>
      <c r="V25" s="282">
        <v>0</v>
      </c>
      <c r="W25" s="282">
        <v>1</v>
      </c>
      <c r="X25" s="282">
        <v>1</v>
      </c>
      <c r="Y25" s="282">
        <v>1</v>
      </c>
      <c r="Z25" s="282">
        <v>1</v>
      </c>
      <c r="AA25" s="282">
        <v>1</v>
      </c>
      <c r="AB25" s="282">
        <v>1</v>
      </c>
      <c r="AC25" s="282">
        <v>1</v>
      </c>
      <c r="AD25" s="282">
        <v>0</v>
      </c>
      <c r="AE25" s="282">
        <v>0</v>
      </c>
      <c r="AF25" s="282">
        <v>0</v>
      </c>
      <c r="AG25" s="282">
        <v>0</v>
      </c>
      <c r="AH25" s="282">
        <f>SUM(O25:AG25)</f>
        <v>12</v>
      </c>
      <c r="AI25" s="286" t="s">
        <v>82</v>
      </c>
      <c r="AJ25" s="282">
        <v>5</v>
      </c>
      <c r="AK25" s="267" t="str">
        <f>IF(N25+AJ25=0," ",IF(OR(AND(N25=1,AJ25=1),AND(N25=1,AJ25=2),AND(N25=2,AJ25=2),AND(N25=2,AJ25=1),AND(N25=3,AJ25=1)),"Bajo",IF(OR(AND(N25=1,AJ25=3),AND(N25=2,AJ25=3),AND(N25=3,AJ25=2),AND(N25=4,AJ25=1)),"Moderado",IF(OR(AND(N25=1,AJ25=4),AND(N25=2,AJ25=4),AND(N25=3,AJ25=3),AND(N25=4,AJ25=2),AND(N25=4,AJ25=3),AND(N25=5,AJ25=1),AND(N25=5,AJ25=2)),"Alto",IF(OR(AND(N25=2,AJ25=5),AND(N25=3,AJ25=5),AND(N25=3,AJ25=4),AND(N25=4,AJ25=4),AND(N25=4,AJ25=5),AND(N25=5,AJ25=3),AND(N25=5,AJ25=4),AND(N25=1,AJ25=5),AND(N25=5,AJ25=5)),"Extremo","")))))</f>
        <v>Extremo</v>
      </c>
      <c r="AL25" s="275" t="s">
        <v>1154</v>
      </c>
      <c r="AM25" s="59" t="s">
        <v>84</v>
      </c>
      <c r="AN25" s="81">
        <v>15</v>
      </c>
      <c r="AO25" s="81">
        <v>15</v>
      </c>
      <c r="AP25" s="278">
        <v>15</v>
      </c>
      <c r="AQ25" s="278">
        <v>15</v>
      </c>
      <c r="AR25" s="278">
        <v>15</v>
      </c>
      <c r="AS25" s="278">
        <v>15</v>
      </c>
      <c r="AT25" s="278">
        <v>10</v>
      </c>
      <c r="AU25" s="276">
        <f t="shared" si="0"/>
        <v>100</v>
      </c>
      <c r="AV25" s="276" t="s">
        <v>85</v>
      </c>
      <c r="AW25" s="276" t="s">
        <v>85</v>
      </c>
      <c r="AX25" s="276">
        <v>100</v>
      </c>
      <c r="AY25" s="276">
        <f>AVERAGE(AX25:AX27)</f>
        <v>100</v>
      </c>
      <c r="AZ25" s="276" t="s">
        <v>85</v>
      </c>
      <c r="BA25" s="266" t="s">
        <v>87</v>
      </c>
      <c r="BB25" s="266" t="s">
        <v>945</v>
      </c>
      <c r="BC25" s="266" t="s">
        <v>283</v>
      </c>
      <c r="BD25" s="266">
        <v>1</v>
      </c>
      <c r="BE25" s="266" t="s">
        <v>82</v>
      </c>
      <c r="BF25" s="278">
        <v>5</v>
      </c>
      <c r="BG25" s="268" t="s">
        <v>1053</v>
      </c>
      <c r="BH25" s="283" t="s">
        <v>1155</v>
      </c>
      <c r="BI25" s="283" t="s">
        <v>90</v>
      </c>
      <c r="BJ25" s="63" t="s">
        <v>120</v>
      </c>
      <c r="BK25" s="63" t="s">
        <v>965</v>
      </c>
      <c r="BL25" s="275" t="s">
        <v>1156</v>
      </c>
      <c r="BM25" s="274" t="s">
        <v>1157</v>
      </c>
      <c r="BN25" s="274" t="s">
        <v>1158</v>
      </c>
      <c r="BO25" s="283" t="s">
        <v>1159</v>
      </c>
      <c r="BP25" s="63" t="s">
        <v>952</v>
      </c>
      <c r="BQ25" s="275" t="s">
        <v>1004</v>
      </c>
      <c r="BR25" s="283" t="s">
        <v>940</v>
      </c>
      <c r="BS25" s="283" t="s">
        <v>940</v>
      </c>
      <c r="BT25" s="63" t="s">
        <v>956</v>
      </c>
      <c r="BU25" s="275" t="s">
        <v>1160</v>
      </c>
      <c r="BV25" s="283" t="s">
        <v>1161</v>
      </c>
      <c r="BW25" s="64" t="s">
        <v>1162</v>
      </c>
      <c r="BX25" s="65" t="s">
        <v>960</v>
      </c>
      <c r="BY25" s="275" t="s">
        <v>1163</v>
      </c>
      <c r="BZ25" s="283" t="s">
        <v>1161</v>
      </c>
      <c r="CA25" s="66" t="s">
        <v>1164</v>
      </c>
    </row>
    <row r="26" spans="1:79" s="58" customFormat="1" ht="120.6" thickBot="1" x14ac:dyDescent="0.35">
      <c r="A26" s="89" t="s">
        <v>1150</v>
      </c>
      <c r="B26" s="274" t="s">
        <v>669</v>
      </c>
      <c r="C26" s="274" t="s">
        <v>1165</v>
      </c>
      <c r="D26" s="274" t="s">
        <v>73</v>
      </c>
      <c r="E26" s="274" t="s">
        <v>74</v>
      </c>
      <c r="F26" s="274" t="s">
        <v>116</v>
      </c>
      <c r="G26" s="274" t="s">
        <v>940</v>
      </c>
      <c r="H26" s="280" t="s">
        <v>375</v>
      </c>
      <c r="I26" s="284" t="s">
        <v>1166</v>
      </c>
      <c r="J26" s="274" t="s">
        <v>942</v>
      </c>
      <c r="K26" s="278" t="s">
        <v>940</v>
      </c>
      <c r="L26" s="277" t="s">
        <v>1167</v>
      </c>
      <c r="M26" s="266" t="s">
        <v>133</v>
      </c>
      <c r="N26" s="266">
        <v>2</v>
      </c>
      <c r="O26" s="282">
        <v>1</v>
      </c>
      <c r="P26" s="282">
        <v>0</v>
      </c>
      <c r="Q26" s="282">
        <v>0</v>
      </c>
      <c r="R26" s="282">
        <v>0</v>
      </c>
      <c r="S26" s="282">
        <v>1</v>
      </c>
      <c r="T26" s="282">
        <v>0</v>
      </c>
      <c r="U26" s="282">
        <v>1</v>
      </c>
      <c r="V26" s="282">
        <v>0</v>
      </c>
      <c r="W26" s="282">
        <v>0</v>
      </c>
      <c r="X26" s="282">
        <v>1</v>
      </c>
      <c r="Y26" s="282">
        <v>1</v>
      </c>
      <c r="Z26" s="282">
        <v>1</v>
      </c>
      <c r="AA26" s="282">
        <v>1</v>
      </c>
      <c r="AB26" s="282">
        <v>1</v>
      </c>
      <c r="AC26" s="282">
        <v>0</v>
      </c>
      <c r="AD26" s="282">
        <v>0</v>
      </c>
      <c r="AE26" s="282">
        <v>0</v>
      </c>
      <c r="AF26" s="282">
        <v>0</v>
      </c>
      <c r="AG26" s="282">
        <v>0</v>
      </c>
      <c r="AH26" s="282">
        <f>SUM(O26:AG26)</f>
        <v>8</v>
      </c>
      <c r="AI26" s="286" t="s">
        <v>135</v>
      </c>
      <c r="AJ26" s="90">
        <v>4</v>
      </c>
      <c r="AK26" s="91" t="s">
        <v>1168</v>
      </c>
      <c r="AL26" s="275" t="s">
        <v>1169</v>
      </c>
      <c r="AM26" s="266" t="s">
        <v>84</v>
      </c>
      <c r="AN26" s="81">
        <v>15</v>
      </c>
      <c r="AO26" s="81">
        <v>15</v>
      </c>
      <c r="AP26" s="278">
        <v>15</v>
      </c>
      <c r="AQ26" s="278">
        <v>15</v>
      </c>
      <c r="AR26" s="278">
        <v>15</v>
      </c>
      <c r="AS26" s="278">
        <v>15</v>
      </c>
      <c r="AT26" s="278">
        <v>10</v>
      </c>
      <c r="AU26" s="276">
        <f t="shared" si="0"/>
        <v>100</v>
      </c>
      <c r="AV26" s="276" t="s">
        <v>85</v>
      </c>
      <c r="AW26" s="276" t="s">
        <v>85</v>
      </c>
      <c r="AX26" s="276">
        <v>100</v>
      </c>
      <c r="AY26" s="276">
        <f>AVERAGE(AX26:AX26)</f>
        <v>100</v>
      </c>
      <c r="AZ26" s="276" t="s">
        <v>85</v>
      </c>
      <c r="BA26" s="266" t="s">
        <v>87</v>
      </c>
      <c r="BB26" s="266" t="s">
        <v>945</v>
      </c>
      <c r="BC26" s="266" t="s">
        <v>283</v>
      </c>
      <c r="BD26" s="266">
        <v>1</v>
      </c>
      <c r="BE26" s="292" t="s">
        <v>1170</v>
      </c>
      <c r="BF26" s="81">
        <v>4</v>
      </c>
      <c r="BG26" s="92" t="s">
        <v>1171</v>
      </c>
      <c r="BH26" s="283" t="s">
        <v>990</v>
      </c>
      <c r="BI26" s="283" t="s">
        <v>90</v>
      </c>
      <c r="BJ26" s="63" t="s">
        <v>964</v>
      </c>
      <c r="BK26" s="63" t="s">
        <v>965</v>
      </c>
      <c r="BL26" s="275" t="s">
        <v>1172</v>
      </c>
      <c r="BM26" s="274" t="s">
        <v>1173</v>
      </c>
      <c r="BN26" s="274" t="s">
        <v>1174</v>
      </c>
      <c r="BO26" s="283" t="s">
        <v>1175</v>
      </c>
      <c r="BP26" s="63" t="s">
        <v>940</v>
      </c>
      <c r="BQ26" s="275" t="s">
        <v>940</v>
      </c>
      <c r="BR26" s="283" t="s">
        <v>940</v>
      </c>
      <c r="BS26" s="283" t="s">
        <v>940</v>
      </c>
      <c r="BT26" s="63" t="s">
        <v>969</v>
      </c>
      <c r="BU26" s="275" t="s">
        <v>1176</v>
      </c>
      <c r="BV26" s="283" t="s">
        <v>1157</v>
      </c>
      <c r="BW26" s="64" t="s">
        <v>1177</v>
      </c>
      <c r="BX26" s="65" t="s">
        <v>960</v>
      </c>
      <c r="BY26" s="275" t="s">
        <v>1178</v>
      </c>
      <c r="BZ26" s="283" t="s">
        <v>1157</v>
      </c>
      <c r="CA26" s="66" t="s">
        <v>1164</v>
      </c>
    </row>
    <row r="27" spans="1:79" s="58" customFormat="1" ht="120" x14ac:dyDescent="0.3">
      <c r="A27" s="279" t="s">
        <v>1150</v>
      </c>
      <c r="B27" s="274" t="s">
        <v>669</v>
      </c>
      <c r="C27" s="274" t="s">
        <v>1179</v>
      </c>
      <c r="D27" s="274" t="s">
        <v>73</v>
      </c>
      <c r="E27" s="274" t="s">
        <v>74</v>
      </c>
      <c r="F27" s="274" t="s">
        <v>116</v>
      </c>
      <c r="G27" s="274" t="s">
        <v>1083</v>
      </c>
      <c r="H27" s="280" t="s">
        <v>440</v>
      </c>
      <c r="I27" s="274" t="s">
        <v>1180</v>
      </c>
      <c r="J27" s="274" t="s">
        <v>942</v>
      </c>
      <c r="K27" s="278" t="s">
        <v>940</v>
      </c>
      <c r="L27" s="274" t="s">
        <v>1181</v>
      </c>
      <c r="M27" s="266" t="s">
        <v>133</v>
      </c>
      <c r="N27" s="266">
        <v>2</v>
      </c>
      <c r="O27" s="266">
        <v>1</v>
      </c>
      <c r="P27" s="266">
        <v>1</v>
      </c>
      <c r="Q27" s="266">
        <v>0</v>
      </c>
      <c r="R27" s="266">
        <v>0</v>
      </c>
      <c r="S27" s="266">
        <v>1</v>
      </c>
      <c r="T27" s="266">
        <v>1</v>
      </c>
      <c r="U27" s="266">
        <v>1</v>
      </c>
      <c r="V27" s="266">
        <v>0</v>
      </c>
      <c r="W27" s="266">
        <v>1</v>
      </c>
      <c r="X27" s="266">
        <v>1</v>
      </c>
      <c r="Y27" s="266">
        <v>1</v>
      </c>
      <c r="Z27" s="266">
        <v>1</v>
      </c>
      <c r="AA27" s="266">
        <v>1</v>
      </c>
      <c r="AB27" s="266">
        <v>1</v>
      </c>
      <c r="AC27" s="266">
        <v>1</v>
      </c>
      <c r="AD27" s="266">
        <v>0</v>
      </c>
      <c r="AE27" s="266">
        <v>1</v>
      </c>
      <c r="AF27" s="266">
        <v>1</v>
      </c>
      <c r="AG27" s="266">
        <v>0</v>
      </c>
      <c r="AH27" s="266">
        <f>SUM(O27:AG27)</f>
        <v>14</v>
      </c>
      <c r="AI27" s="282" t="s">
        <v>82</v>
      </c>
      <c r="AJ27" s="266">
        <v>5</v>
      </c>
      <c r="AK27" s="93" t="str">
        <f>IF(N27+AJ27=0," ",IF(OR(AND(N27=1,AJ27=1),AND(N27=1,AJ27=2),AND(N27=2,AJ27=2),AND(N27=2,AJ27=1),AND(N27=3,AJ27=1)),"Bajo",IF(OR(AND(N27=1,AJ27=3),AND(N27=2,AJ27=3),AND(N27=3,AJ27=2),AND(N27=4,AJ27=1)),"Moderado",IF(OR(AND(N27=1,AJ27=4),AND(N27=2,AJ27=4),AND(N27=3,AJ27=3),AND(N27=4,AJ27=2),AND(N27=4,AJ27=3),AND(N27=5,AJ27=1),AND(N27=5,AJ27=2)),"Alto",IF(OR(AND(N27=2,AJ27=5),AND(N27=3,AJ27=5),AND(N27=3,AJ27=4),AND(N27=4,AJ27=4),AND(N27=4,AJ27=5),AND(N27=5,AJ27=3),AND(N27=5,AJ27=4),AND(N27=1,AJ27=5),AND(N27=5,AJ27=5)),"Extremo","")))))</f>
        <v>Extremo</v>
      </c>
      <c r="AL27" s="266" t="s">
        <v>1182</v>
      </c>
      <c r="AM27" s="266" t="s">
        <v>84</v>
      </c>
      <c r="AN27" s="278">
        <v>15</v>
      </c>
      <c r="AO27" s="278">
        <v>15</v>
      </c>
      <c r="AP27" s="278">
        <v>15</v>
      </c>
      <c r="AQ27" s="278">
        <v>15</v>
      </c>
      <c r="AR27" s="278">
        <v>15</v>
      </c>
      <c r="AS27" s="278">
        <v>15</v>
      </c>
      <c r="AT27" s="278">
        <v>10</v>
      </c>
      <c r="AU27" s="276">
        <f t="shared" si="0"/>
        <v>100</v>
      </c>
      <c r="AV27" s="276" t="s">
        <v>85</v>
      </c>
      <c r="AW27" s="276" t="s">
        <v>85</v>
      </c>
      <c r="AX27" s="276">
        <v>100</v>
      </c>
      <c r="AY27" s="276">
        <f>AVERAGE(AX27:AX27)</f>
        <v>100</v>
      </c>
      <c r="AZ27" s="276" t="s">
        <v>85</v>
      </c>
      <c r="BA27" s="266" t="s">
        <v>87</v>
      </c>
      <c r="BB27" s="266" t="s">
        <v>945</v>
      </c>
      <c r="BC27" s="266" t="s">
        <v>283</v>
      </c>
      <c r="BD27" s="266">
        <v>1</v>
      </c>
      <c r="BE27" s="266" t="s">
        <v>82</v>
      </c>
      <c r="BF27" s="26">
        <v>5</v>
      </c>
      <c r="BG27" s="268" t="s">
        <v>1053</v>
      </c>
      <c r="BH27" s="283" t="s">
        <v>990</v>
      </c>
      <c r="BI27" s="283" t="s">
        <v>90</v>
      </c>
      <c r="BJ27" s="63" t="s">
        <v>1183</v>
      </c>
      <c r="BK27" s="63" t="s">
        <v>965</v>
      </c>
      <c r="BL27" s="275" t="s">
        <v>1184</v>
      </c>
      <c r="BM27" s="274" t="s">
        <v>1173</v>
      </c>
      <c r="BN27" s="274" t="s">
        <v>1185</v>
      </c>
      <c r="BO27" s="274" t="s">
        <v>1186</v>
      </c>
      <c r="BP27" s="63" t="s">
        <v>952</v>
      </c>
      <c r="BQ27" s="63" t="s">
        <v>1004</v>
      </c>
      <c r="BR27" s="63" t="s">
        <v>1157</v>
      </c>
      <c r="BS27" s="63" t="s">
        <v>940</v>
      </c>
      <c r="BT27" s="63" t="s">
        <v>956</v>
      </c>
      <c r="BU27" s="63" t="s">
        <v>1187</v>
      </c>
      <c r="BV27" s="63" t="s">
        <v>1157</v>
      </c>
      <c r="BW27" s="94" t="s">
        <v>1188</v>
      </c>
      <c r="BX27" s="65" t="s">
        <v>960</v>
      </c>
      <c r="BY27" s="63" t="s">
        <v>1189</v>
      </c>
      <c r="BZ27" s="63" t="s">
        <v>1157</v>
      </c>
      <c r="CA27" s="66" t="s">
        <v>1164</v>
      </c>
    </row>
    <row r="28" spans="1:79" s="26" customFormat="1" ht="120" x14ac:dyDescent="0.3">
      <c r="A28" s="95" t="s">
        <v>1190</v>
      </c>
      <c r="B28" s="274" t="s">
        <v>669</v>
      </c>
      <c r="C28" s="274" t="s">
        <v>1191</v>
      </c>
      <c r="D28" s="274" t="s">
        <v>73</v>
      </c>
      <c r="E28" s="274" t="s">
        <v>74</v>
      </c>
      <c r="F28" s="274" t="s">
        <v>116</v>
      </c>
      <c r="G28" s="276" t="s">
        <v>1192</v>
      </c>
      <c r="H28" s="280" t="s">
        <v>470</v>
      </c>
      <c r="I28" s="274" t="s">
        <v>1193</v>
      </c>
      <c r="J28" s="278" t="s">
        <v>942</v>
      </c>
      <c r="K28" s="278" t="s">
        <v>1192</v>
      </c>
      <c r="L28" s="274" t="s">
        <v>1194</v>
      </c>
      <c r="M28" s="266" t="s">
        <v>133</v>
      </c>
      <c r="N28" s="266">
        <v>2</v>
      </c>
      <c r="O28" s="266">
        <v>1</v>
      </c>
      <c r="P28" s="266">
        <v>1</v>
      </c>
      <c r="Q28" s="266">
        <v>0</v>
      </c>
      <c r="R28" s="266">
        <v>0</v>
      </c>
      <c r="S28" s="266">
        <v>1</v>
      </c>
      <c r="T28" s="266">
        <v>1</v>
      </c>
      <c r="U28" s="266">
        <v>1</v>
      </c>
      <c r="V28" s="266">
        <v>0</v>
      </c>
      <c r="W28" s="266">
        <v>1</v>
      </c>
      <c r="X28" s="266">
        <v>1</v>
      </c>
      <c r="Y28" s="266">
        <v>1</v>
      </c>
      <c r="Z28" s="266">
        <v>1</v>
      </c>
      <c r="AA28" s="266">
        <v>1</v>
      </c>
      <c r="AB28" s="266">
        <v>1</v>
      </c>
      <c r="AC28" s="266">
        <v>1</v>
      </c>
      <c r="AD28" s="266">
        <v>0</v>
      </c>
      <c r="AE28" s="266">
        <v>0</v>
      </c>
      <c r="AF28" s="266">
        <v>0</v>
      </c>
      <c r="AG28" s="266">
        <v>0</v>
      </c>
      <c r="AH28" s="265">
        <f>SUM(O28:AG28)</f>
        <v>12</v>
      </c>
      <c r="AI28" s="289" t="s">
        <v>135</v>
      </c>
      <c r="AJ28" s="266">
        <v>4</v>
      </c>
      <c r="AK28" s="96" t="str">
        <f>IF(N28+AJ28=0," ",IF(OR(AND(N28=1,AJ28=1),AND(N28=1,AJ28=2),AND(N28=2,AJ28=2),AND(N28=2,AJ28=1),AND(N28=3,AJ28=1)),"Bajo",IF(OR(AND(N28=1,AJ28=3),AND(N28=2,AJ28=3),AND(N28=3,AJ28=2),AND(N28=4,AJ28=1)),"Moderado",IF(OR(AND(N28=1,AJ28=4),AND(N28=2,AJ28=4),AND(N28=3,AJ28=3),AND(N28=4,AJ28=2),AND(N28=4,AJ28=3),AND(N28=5,AJ28=1),AND(N28=5,AJ28=2)),"Alto",IF(OR(AND(N28=2,AJ28=5),AND(N28=3,AJ28=5),AND(N28=3,AJ28=4),AND(N28=4,AJ28=4),AND(N28=4,AJ28=5),AND(N28=5,AJ28=3),AND(N28=5,AJ28=4),AND(N28=1,AJ28=5),AND(N28=5,AJ28=5)),"Extremo","")))))</f>
        <v>Alto</v>
      </c>
      <c r="AL28" s="277" t="s">
        <v>1195</v>
      </c>
      <c r="AM28" s="278" t="s">
        <v>84</v>
      </c>
      <c r="AN28" s="278">
        <v>15</v>
      </c>
      <c r="AO28" s="278">
        <v>15</v>
      </c>
      <c r="AP28" s="278">
        <v>15</v>
      </c>
      <c r="AQ28" s="278">
        <v>15</v>
      </c>
      <c r="AR28" s="278">
        <v>15</v>
      </c>
      <c r="AS28" s="278">
        <v>15</v>
      </c>
      <c r="AT28" s="278">
        <v>10</v>
      </c>
      <c r="AU28" s="276">
        <f t="shared" si="0"/>
        <v>100</v>
      </c>
      <c r="AV28" s="276" t="s">
        <v>85</v>
      </c>
      <c r="AW28" s="276" t="s">
        <v>85</v>
      </c>
      <c r="AX28" s="276">
        <v>100</v>
      </c>
      <c r="AY28" s="276">
        <f>AVERAGE(AX28:AX28)</f>
        <v>100</v>
      </c>
      <c r="AZ28" s="276" t="s">
        <v>85</v>
      </c>
      <c r="BA28" s="266" t="s">
        <v>87</v>
      </c>
      <c r="BB28" s="266" t="s">
        <v>945</v>
      </c>
      <c r="BC28" s="266" t="s">
        <v>283</v>
      </c>
      <c r="BD28" s="266">
        <v>1</v>
      </c>
      <c r="BE28" s="292" t="s">
        <v>135</v>
      </c>
      <c r="BF28" s="278">
        <v>4</v>
      </c>
      <c r="BG28" s="97" t="s">
        <v>1168</v>
      </c>
      <c r="BH28" s="274" t="s">
        <v>990</v>
      </c>
      <c r="BI28" s="274" t="s">
        <v>90</v>
      </c>
      <c r="BJ28" s="98" t="s">
        <v>964</v>
      </c>
      <c r="BK28" s="98" t="s">
        <v>965</v>
      </c>
      <c r="BL28" s="277" t="s">
        <v>1196</v>
      </c>
      <c r="BM28" s="274" t="s">
        <v>1197</v>
      </c>
      <c r="BN28" s="274" t="s">
        <v>1198</v>
      </c>
      <c r="BO28" s="274" t="s">
        <v>1199</v>
      </c>
      <c r="BP28" s="278" t="s">
        <v>940</v>
      </c>
      <c r="BQ28" s="278" t="s">
        <v>940</v>
      </c>
      <c r="BR28" s="278" t="s">
        <v>940</v>
      </c>
      <c r="BS28" s="278" t="s">
        <v>940</v>
      </c>
      <c r="BT28" s="274" t="s">
        <v>969</v>
      </c>
      <c r="BU28" s="274" t="s">
        <v>1200</v>
      </c>
      <c r="BV28" s="274" t="s">
        <v>1197</v>
      </c>
      <c r="BW28" s="77" t="s">
        <v>1201</v>
      </c>
      <c r="BX28" s="65" t="s">
        <v>960</v>
      </c>
      <c r="BY28" s="274" t="s">
        <v>1200</v>
      </c>
      <c r="BZ28" s="274" t="s">
        <v>1197</v>
      </c>
      <c r="CA28" s="78" t="s">
        <v>1201</v>
      </c>
    </row>
    <row r="29" spans="1:79" s="58" customFormat="1" ht="150" x14ac:dyDescent="0.3">
      <c r="A29" s="279" t="s">
        <v>1202</v>
      </c>
      <c r="B29" s="274" t="s">
        <v>596</v>
      </c>
      <c r="C29" s="275" t="s">
        <v>1203</v>
      </c>
      <c r="D29" s="274" t="s">
        <v>73</v>
      </c>
      <c r="E29" s="274" t="s">
        <v>74</v>
      </c>
      <c r="F29" s="274" t="s">
        <v>116</v>
      </c>
      <c r="G29" s="274" t="s">
        <v>1204</v>
      </c>
      <c r="H29" s="280" t="s">
        <v>515</v>
      </c>
      <c r="I29" s="274" t="s">
        <v>1205</v>
      </c>
      <c r="J29" s="274" t="s">
        <v>942</v>
      </c>
      <c r="K29" s="278" t="s">
        <v>940</v>
      </c>
      <c r="L29" s="277" t="s">
        <v>1206</v>
      </c>
      <c r="M29" s="278" t="s">
        <v>283</v>
      </c>
      <c r="N29" s="278">
        <v>1</v>
      </c>
      <c r="O29" s="282">
        <v>0</v>
      </c>
      <c r="P29" s="282">
        <v>1</v>
      </c>
      <c r="Q29" s="282">
        <v>0</v>
      </c>
      <c r="R29" s="282">
        <v>0</v>
      </c>
      <c r="S29" s="282">
        <v>1</v>
      </c>
      <c r="T29" s="282">
        <v>1</v>
      </c>
      <c r="U29" s="282">
        <v>0</v>
      </c>
      <c r="V29" s="282">
        <v>1</v>
      </c>
      <c r="W29" s="282">
        <v>0</v>
      </c>
      <c r="X29" s="282">
        <v>1</v>
      </c>
      <c r="Y29" s="282">
        <v>1</v>
      </c>
      <c r="Z29" s="282">
        <v>1</v>
      </c>
      <c r="AA29" s="282">
        <v>1</v>
      </c>
      <c r="AB29" s="282">
        <v>1</v>
      </c>
      <c r="AC29" s="282">
        <v>1</v>
      </c>
      <c r="AD29" s="282">
        <v>0</v>
      </c>
      <c r="AE29" s="282">
        <v>1</v>
      </c>
      <c r="AF29" s="282">
        <v>1</v>
      </c>
      <c r="AG29" s="282">
        <v>0</v>
      </c>
      <c r="AH29" s="282">
        <f>SUM(O29:AG29)</f>
        <v>12</v>
      </c>
      <c r="AI29" s="282" t="s">
        <v>82</v>
      </c>
      <c r="AJ29" s="282">
        <v>5</v>
      </c>
      <c r="AK29" s="268" t="str">
        <f>IF(N29+AJ29=0," ",IF(OR(AND(N29=1,AJ29=1),AND(N29=1,AJ29=2),AND(N29=2,AJ29=2),AND(N29=2,AJ29=1),AND(N29=3,AJ29=1)),"Bajo",IF(OR(AND(N29=1,AJ29=3),AND(N29=2,AJ29=3),AND(N29=3,AJ29=2),AND(N29=4,AJ29=1)),"Moderado",IF(OR(AND(N29=1,AJ29=4),AND(N29=2,AJ29=4),AND(N29=3,AJ29=3),AND(N29=4,AJ29=2),AND(N29=4,AJ29=3),AND(N29=5,AJ29=1),AND(N29=5,AJ29=2)),"Alto",IF(OR(AND(N29=2,AJ29=5),AND(N29=3,AJ29=5),AND(N29=3,AJ29=4),AND(N29=4,AJ29=4),AND(N29=4,AJ29=5),AND(N29=5,AJ29=3),AND(N29=5,AJ29=4),AND(N29=1,AJ29=5),AND(N29=5,AJ29=5)),"Extremo","")))))</f>
        <v>Extremo</v>
      </c>
      <c r="AL29" s="274" t="s">
        <v>1207</v>
      </c>
      <c r="AM29" s="266" t="s">
        <v>84</v>
      </c>
      <c r="AN29" s="278">
        <v>15</v>
      </c>
      <c r="AO29" s="278">
        <v>15</v>
      </c>
      <c r="AP29" s="278">
        <v>15</v>
      </c>
      <c r="AQ29" s="278">
        <v>15</v>
      </c>
      <c r="AR29" s="278">
        <v>15</v>
      </c>
      <c r="AS29" s="278">
        <v>15</v>
      </c>
      <c r="AT29" s="278">
        <v>10</v>
      </c>
      <c r="AU29" s="276">
        <f t="shared" si="0"/>
        <v>100</v>
      </c>
      <c r="AV29" s="276" t="s">
        <v>85</v>
      </c>
      <c r="AW29" s="276" t="s">
        <v>85</v>
      </c>
      <c r="AX29" s="276">
        <v>100</v>
      </c>
      <c r="AY29" s="276">
        <v>100</v>
      </c>
      <c r="AZ29" s="276" t="s">
        <v>85</v>
      </c>
      <c r="BA29" s="266" t="s">
        <v>87</v>
      </c>
      <c r="BB29" s="266" t="s">
        <v>945</v>
      </c>
      <c r="BC29" s="266" t="s">
        <v>283</v>
      </c>
      <c r="BD29" s="266">
        <v>1</v>
      </c>
      <c r="BE29" s="266" t="s">
        <v>82</v>
      </c>
      <c r="BF29" s="278">
        <v>5</v>
      </c>
      <c r="BG29" s="268" t="s">
        <v>1053</v>
      </c>
      <c r="BH29" s="283" t="s">
        <v>990</v>
      </c>
      <c r="BI29" s="283" t="s">
        <v>90</v>
      </c>
      <c r="BJ29" s="63" t="s">
        <v>1208</v>
      </c>
      <c r="BK29" s="63" t="s">
        <v>965</v>
      </c>
      <c r="BL29" s="275" t="s">
        <v>1209</v>
      </c>
      <c r="BM29" s="274" t="s">
        <v>606</v>
      </c>
      <c r="BN29" s="274" t="s">
        <v>1210</v>
      </c>
      <c r="BO29" s="274" t="s">
        <v>1211</v>
      </c>
      <c r="BP29" s="63" t="s">
        <v>952</v>
      </c>
      <c r="BQ29" s="274" t="s">
        <v>1212</v>
      </c>
      <c r="BR29" s="274" t="s">
        <v>606</v>
      </c>
      <c r="BS29" s="274" t="s">
        <v>1213</v>
      </c>
      <c r="BT29" s="63" t="s">
        <v>956</v>
      </c>
      <c r="BU29" s="274" t="s">
        <v>1214</v>
      </c>
      <c r="BV29" s="274" t="s">
        <v>1215</v>
      </c>
      <c r="BW29" s="77" t="s">
        <v>1216</v>
      </c>
      <c r="BX29" s="65" t="s">
        <v>960</v>
      </c>
      <c r="BY29" s="274" t="s">
        <v>1217</v>
      </c>
      <c r="BZ29" s="274" t="s">
        <v>1215</v>
      </c>
      <c r="CA29" s="78" t="s">
        <v>1218</v>
      </c>
    </row>
    <row r="30" spans="1:79" s="26" customFormat="1" ht="195" x14ac:dyDescent="0.3">
      <c r="A30" s="380" t="s">
        <v>1219</v>
      </c>
      <c r="B30" s="356" t="s">
        <v>1220</v>
      </c>
      <c r="C30" s="284" t="s">
        <v>1221</v>
      </c>
      <c r="D30" s="275" t="s">
        <v>701</v>
      </c>
      <c r="E30" s="275" t="s">
        <v>1222</v>
      </c>
      <c r="F30" s="275" t="s">
        <v>73</v>
      </c>
      <c r="G30" s="275" t="s">
        <v>1192</v>
      </c>
      <c r="H30" s="357" t="s">
        <v>582</v>
      </c>
      <c r="I30" s="382" t="s">
        <v>1223</v>
      </c>
      <c r="J30" s="363" t="s">
        <v>942</v>
      </c>
      <c r="K30" s="346" t="s">
        <v>1192</v>
      </c>
      <c r="L30" s="379" t="s">
        <v>1224</v>
      </c>
      <c r="M30" s="344" t="s">
        <v>80</v>
      </c>
      <c r="N30" s="344">
        <v>3</v>
      </c>
      <c r="O30" s="377">
        <v>1</v>
      </c>
      <c r="P30" s="377">
        <v>1</v>
      </c>
      <c r="Q30" s="377">
        <v>0</v>
      </c>
      <c r="R30" s="377">
        <v>0</v>
      </c>
      <c r="S30" s="377">
        <v>0</v>
      </c>
      <c r="T30" s="377">
        <v>0</v>
      </c>
      <c r="U30" s="377">
        <v>0</v>
      </c>
      <c r="V30" s="377">
        <v>0</v>
      </c>
      <c r="W30" s="377">
        <v>1</v>
      </c>
      <c r="X30" s="377">
        <v>1</v>
      </c>
      <c r="Y30" s="377">
        <v>1</v>
      </c>
      <c r="Z30" s="377">
        <v>1</v>
      </c>
      <c r="AA30" s="377">
        <v>1</v>
      </c>
      <c r="AB30" s="377">
        <v>1</v>
      </c>
      <c r="AC30" s="377">
        <v>1</v>
      </c>
      <c r="AD30" s="377">
        <v>0</v>
      </c>
      <c r="AE30" s="377">
        <v>0</v>
      </c>
      <c r="AF30" s="377">
        <v>0</v>
      </c>
      <c r="AG30" s="377">
        <v>0</v>
      </c>
      <c r="AH30" s="377">
        <v>9</v>
      </c>
      <c r="AI30" s="377" t="s">
        <v>135</v>
      </c>
      <c r="AJ30" s="375">
        <v>4</v>
      </c>
      <c r="AK30" s="376" t="s">
        <v>1053</v>
      </c>
      <c r="AL30" s="74" t="s">
        <v>1225</v>
      </c>
      <c r="AM30" s="266" t="s">
        <v>84</v>
      </c>
      <c r="AN30" s="276">
        <v>15</v>
      </c>
      <c r="AO30" s="276">
        <v>15</v>
      </c>
      <c r="AP30" s="276">
        <v>15</v>
      </c>
      <c r="AQ30" s="276">
        <v>15</v>
      </c>
      <c r="AR30" s="276">
        <v>15</v>
      </c>
      <c r="AS30" s="276">
        <v>15</v>
      </c>
      <c r="AT30" s="276">
        <v>10</v>
      </c>
      <c r="AU30" s="276">
        <v>100</v>
      </c>
      <c r="AV30" s="276" t="s">
        <v>85</v>
      </c>
      <c r="AW30" s="276" t="s">
        <v>85</v>
      </c>
      <c r="AX30" s="276">
        <v>100</v>
      </c>
      <c r="AY30" s="361">
        <v>100</v>
      </c>
      <c r="AZ30" s="363" t="s">
        <v>85</v>
      </c>
      <c r="BA30" s="344" t="s">
        <v>87</v>
      </c>
      <c r="BB30" s="344" t="s">
        <v>945</v>
      </c>
      <c r="BC30" s="344" t="s">
        <v>283</v>
      </c>
      <c r="BD30" s="344">
        <v>1</v>
      </c>
      <c r="BE30" s="344" t="s">
        <v>1226</v>
      </c>
      <c r="BF30" s="344">
        <v>4</v>
      </c>
      <c r="BG30" s="345" t="s">
        <v>1171</v>
      </c>
      <c r="BH30" s="373" t="s">
        <v>1227</v>
      </c>
      <c r="BI30" s="367" t="s">
        <v>90</v>
      </c>
      <c r="BJ30" s="63" t="s">
        <v>1017</v>
      </c>
      <c r="BK30" s="63" t="s">
        <v>965</v>
      </c>
      <c r="BL30" s="290" t="s">
        <v>1228</v>
      </c>
      <c r="BM30" s="283" t="s">
        <v>854</v>
      </c>
      <c r="BN30" s="283" t="s">
        <v>1229</v>
      </c>
      <c r="BO30" s="283" t="s">
        <v>1230</v>
      </c>
      <c r="BP30" s="63" t="s">
        <v>1231</v>
      </c>
      <c r="BQ30" s="277" t="s">
        <v>1232</v>
      </c>
      <c r="BR30" s="283" t="s">
        <v>1233</v>
      </c>
      <c r="BS30" s="283" t="s">
        <v>1234</v>
      </c>
      <c r="BT30" s="63" t="s">
        <v>956</v>
      </c>
      <c r="BU30" s="277" t="s">
        <v>1235</v>
      </c>
      <c r="BV30" s="283" t="s">
        <v>854</v>
      </c>
      <c r="BW30" s="64" t="s">
        <v>1236</v>
      </c>
      <c r="BX30" s="65" t="s">
        <v>960</v>
      </c>
      <c r="BY30" s="277" t="s">
        <v>1534</v>
      </c>
      <c r="BZ30" s="283" t="s">
        <v>854</v>
      </c>
      <c r="CA30" s="66" t="s">
        <v>1236</v>
      </c>
    </row>
    <row r="31" spans="1:79" s="26" customFormat="1" ht="75" x14ac:dyDescent="0.3">
      <c r="A31" s="380"/>
      <c r="B31" s="355"/>
      <c r="C31" s="275" t="s">
        <v>1237</v>
      </c>
      <c r="D31" s="275" t="s">
        <v>213</v>
      </c>
      <c r="E31" s="275" t="s">
        <v>74</v>
      </c>
      <c r="F31" s="275" t="s">
        <v>73</v>
      </c>
      <c r="G31" s="275" t="s">
        <v>1192</v>
      </c>
      <c r="H31" s="358"/>
      <c r="I31" s="382"/>
      <c r="J31" s="363"/>
      <c r="K31" s="347"/>
      <c r="L31" s="375"/>
      <c r="M31" s="344"/>
      <c r="N31" s="344"/>
      <c r="O31" s="377"/>
      <c r="P31" s="377"/>
      <c r="Q31" s="377"/>
      <c r="R31" s="377"/>
      <c r="S31" s="377"/>
      <c r="T31" s="377"/>
      <c r="U31" s="377"/>
      <c r="V31" s="377"/>
      <c r="W31" s="377"/>
      <c r="X31" s="377"/>
      <c r="Y31" s="377"/>
      <c r="Z31" s="377"/>
      <c r="AA31" s="377"/>
      <c r="AB31" s="377"/>
      <c r="AC31" s="377"/>
      <c r="AD31" s="377"/>
      <c r="AE31" s="377"/>
      <c r="AF31" s="377"/>
      <c r="AG31" s="377"/>
      <c r="AH31" s="377"/>
      <c r="AI31" s="377"/>
      <c r="AJ31" s="375"/>
      <c r="AK31" s="376"/>
      <c r="AL31" s="74" t="s">
        <v>1238</v>
      </c>
      <c r="AM31" s="266" t="s">
        <v>84</v>
      </c>
      <c r="AN31" s="278">
        <v>15</v>
      </c>
      <c r="AO31" s="278">
        <v>15</v>
      </c>
      <c r="AP31" s="278">
        <v>15</v>
      </c>
      <c r="AQ31" s="278">
        <v>15</v>
      </c>
      <c r="AR31" s="278">
        <v>15</v>
      </c>
      <c r="AS31" s="278">
        <v>15</v>
      </c>
      <c r="AT31" s="276">
        <v>10</v>
      </c>
      <c r="AU31" s="276">
        <v>100</v>
      </c>
      <c r="AV31" s="276" t="s">
        <v>85</v>
      </c>
      <c r="AW31" s="276" t="s">
        <v>85</v>
      </c>
      <c r="AX31" s="276">
        <v>100</v>
      </c>
      <c r="AY31" s="361"/>
      <c r="AZ31" s="363"/>
      <c r="BA31" s="344"/>
      <c r="BB31" s="344"/>
      <c r="BC31" s="344"/>
      <c r="BD31" s="344"/>
      <c r="BE31" s="344"/>
      <c r="BF31" s="344"/>
      <c r="BG31" s="345"/>
      <c r="BH31" s="373"/>
      <c r="BI31" s="367"/>
      <c r="BJ31" s="63" t="s">
        <v>1017</v>
      </c>
      <c r="BK31" s="63" t="s">
        <v>965</v>
      </c>
      <c r="BL31" s="290" t="s">
        <v>1239</v>
      </c>
      <c r="BM31" s="283" t="s">
        <v>854</v>
      </c>
      <c r="BN31" s="283" t="s">
        <v>1240</v>
      </c>
      <c r="BO31" s="283" t="s">
        <v>1241</v>
      </c>
      <c r="BP31" s="63" t="s">
        <v>1231</v>
      </c>
      <c r="BQ31" s="277" t="s">
        <v>1242</v>
      </c>
      <c r="BR31" s="283" t="s">
        <v>1233</v>
      </c>
      <c r="BS31" s="283" t="s">
        <v>1243</v>
      </c>
      <c r="BT31" s="63" t="s">
        <v>956</v>
      </c>
      <c r="BU31" s="277" t="s">
        <v>1244</v>
      </c>
      <c r="BV31" s="283" t="s">
        <v>854</v>
      </c>
      <c r="BW31" s="64" t="s">
        <v>1245</v>
      </c>
      <c r="BX31" s="65" t="s">
        <v>960</v>
      </c>
      <c r="BY31" s="277" t="s">
        <v>1244</v>
      </c>
      <c r="BZ31" s="283" t="s">
        <v>854</v>
      </c>
      <c r="CA31" s="66" t="s">
        <v>1245</v>
      </c>
    </row>
    <row r="32" spans="1:79" s="26" customFormat="1" ht="180" x14ac:dyDescent="0.3">
      <c r="A32" s="381"/>
      <c r="B32" s="370"/>
      <c r="C32" s="284" t="s">
        <v>1246</v>
      </c>
      <c r="D32" s="284" t="s">
        <v>73</v>
      </c>
      <c r="E32" s="284" t="s">
        <v>101</v>
      </c>
      <c r="F32" s="284" t="s">
        <v>148</v>
      </c>
      <c r="G32" s="284" t="s">
        <v>1192</v>
      </c>
      <c r="H32" s="371"/>
      <c r="I32" s="356"/>
      <c r="J32" s="364"/>
      <c r="K32" s="347"/>
      <c r="L32" s="346"/>
      <c r="M32" s="348"/>
      <c r="N32" s="348"/>
      <c r="O32" s="378"/>
      <c r="P32" s="378"/>
      <c r="Q32" s="378"/>
      <c r="R32" s="378"/>
      <c r="S32" s="378"/>
      <c r="T32" s="378"/>
      <c r="U32" s="378"/>
      <c r="V32" s="378"/>
      <c r="W32" s="378"/>
      <c r="X32" s="378"/>
      <c r="Y32" s="378"/>
      <c r="Z32" s="378"/>
      <c r="AA32" s="378"/>
      <c r="AB32" s="378"/>
      <c r="AC32" s="378"/>
      <c r="AD32" s="378"/>
      <c r="AE32" s="378"/>
      <c r="AF32" s="378"/>
      <c r="AG32" s="378"/>
      <c r="AH32" s="378"/>
      <c r="AI32" s="378"/>
      <c r="AJ32" s="346"/>
      <c r="AK32" s="376"/>
      <c r="AL32" s="99" t="s">
        <v>1247</v>
      </c>
      <c r="AM32" s="287" t="s">
        <v>84</v>
      </c>
      <c r="AN32" s="271">
        <v>15</v>
      </c>
      <c r="AO32" s="271">
        <v>15</v>
      </c>
      <c r="AP32" s="271">
        <v>15</v>
      </c>
      <c r="AQ32" s="271">
        <v>15</v>
      </c>
      <c r="AR32" s="271">
        <v>15</v>
      </c>
      <c r="AS32" s="271">
        <v>15</v>
      </c>
      <c r="AT32" s="272">
        <v>10</v>
      </c>
      <c r="AU32" s="272">
        <v>100</v>
      </c>
      <c r="AV32" s="272" t="s">
        <v>85</v>
      </c>
      <c r="AW32" s="272" t="s">
        <v>85</v>
      </c>
      <c r="AX32" s="272">
        <v>100</v>
      </c>
      <c r="AY32" s="362"/>
      <c r="AZ32" s="364"/>
      <c r="BA32" s="348"/>
      <c r="BB32" s="348"/>
      <c r="BC32" s="348"/>
      <c r="BD32" s="348"/>
      <c r="BE32" s="348"/>
      <c r="BF32" s="348"/>
      <c r="BG32" s="360"/>
      <c r="BH32" s="374"/>
      <c r="BI32" s="368"/>
      <c r="BJ32" s="100" t="s">
        <v>1017</v>
      </c>
      <c r="BK32" s="100" t="s">
        <v>965</v>
      </c>
      <c r="BL32" s="291" t="s">
        <v>1248</v>
      </c>
      <c r="BM32" s="288" t="s">
        <v>1249</v>
      </c>
      <c r="BN32" s="288" t="s">
        <v>1250</v>
      </c>
      <c r="BO32" s="288" t="s">
        <v>1251</v>
      </c>
      <c r="BP32" s="100" t="s">
        <v>1231</v>
      </c>
      <c r="BQ32" s="101" t="s">
        <v>1252</v>
      </c>
      <c r="BR32" s="288" t="s">
        <v>1233</v>
      </c>
      <c r="BS32" s="288" t="s">
        <v>1253</v>
      </c>
      <c r="BT32" s="100" t="s">
        <v>956</v>
      </c>
      <c r="BU32" s="102" t="s">
        <v>1254</v>
      </c>
      <c r="BV32" s="288" t="s">
        <v>854</v>
      </c>
      <c r="BW32" s="103" t="s">
        <v>1255</v>
      </c>
      <c r="BX32" s="65" t="s">
        <v>960</v>
      </c>
      <c r="BY32" s="102" t="s">
        <v>1535</v>
      </c>
      <c r="BZ32" s="288" t="s">
        <v>854</v>
      </c>
      <c r="CA32" s="633" t="s">
        <v>1255</v>
      </c>
    </row>
    <row r="33" spans="1:79" s="26" customFormat="1" ht="60" x14ac:dyDescent="0.3">
      <c r="A33" s="353" t="s">
        <v>1256</v>
      </c>
      <c r="B33" s="355" t="s">
        <v>438</v>
      </c>
      <c r="C33" s="281" t="s">
        <v>1257</v>
      </c>
      <c r="D33" s="275" t="s">
        <v>73</v>
      </c>
      <c r="E33" s="275" t="s">
        <v>74</v>
      </c>
      <c r="F33" s="275" t="s">
        <v>116</v>
      </c>
      <c r="G33" s="356" t="s">
        <v>1192</v>
      </c>
      <c r="H33" s="357" t="s">
        <v>599</v>
      </c>
      <c r="I33" s="359" t="s">
        <v>1258</v>
      </c>
      <c r="J33" s="346" t="s">
        <v>942</v>
      </c>
      <c r="K33" s="346" t="s">
        <v>1192</v>
      </c>
      <c r="L33" s="342" t="s">
        <v>1259</v>
      </c>
      <c r="M33" s="350" t="s">
        <v>80</v>
      </c>
      <c r="N33" s="350">
        <v>3</v>
      </c>
      <c r="O33" s="348">
        <v>1</v>
      </c>
      <c r="P33" s="348">
        <v>1</v>
      </c>
      <c r="Q33" s="348">
        <v>0</v>
      </c>
      <c r="R33" s="348">
        <v>0</v>
      </c>
      <c r="S33" s="348">
        <v>1</v>
      </c>
      <c r="T33" s="348">
        <v>1</v>
      </c>
      <c r="U33" s="348">
        <v>1</v>
      </c>
      <c r="V33" s="348">
        <v>0</v>
      </c>
      <c r="W33" s="348">
        <v>0</v>
      </c>
      <c r="X33" s="348">
        <v>1</v>
      </c>
      <c r="Y33" s="348">
        <v>1</v>
      </c>
      <c r="Z33" s="348">
        <v>1</v>
      </c>
      <c r="AA33" s="348">
        <v>1</v>
      </c>
      <c r="AB33" s="348">
        <v>1</v>
      </c>
      <c r="AC33" s="348">
        <v>0</v>
      </c>
      <c r="AD33" s="348">
        <v>0</v>
      </c>
      <c r="AE33" s="348">
        <v>0</v>
      </c>
      <c r="AF33" s="348">
        <v>0</v>
      </c>
      <c r="AG33" s="348">
        <v>0</v>
      </c>
      <c r="AH33" s="348">
        <f t="shared" ref="AH33:AH38" si="1">SUM(O33:AG33)</f>
        <v>10</v>
      </c>
      <c r="AI33" s="350" t="s">
        <v>135</v>
      </c>
      <c r="AJ33" s="350">
        <v>4</v>
      </c>
      <c r="AK33" s="366" t="str">
        <f t="shared" ref="AK33:AK38" si="2">IF(N33+AJ33=0," ",IF(OR(AND(N33=1,AJ33=1),AND(N33=1,AJ33=2),AND(N33=2,AJ33=2),AND(N33=2,AJ33=1),AND(N33=3,AJ33=1)),"Bajo",IF(OR(AND(N33=1,AJ33=3),AND(N33=2,AJ33=3),AND(N33=3,AJ33=2),AND(N33=4,AJ33=1)),"Moderado",IF(OR(AND(N33=1,AJ33=4),AND(N33=2,AJ33=4),AND(N33=3,AJ33=3),AND(N33=4,AJ33=2),AND(N33=4,AJ33=3),AND(N33=5,AJ33=1),AND(N33=5,AJ33=2)),"Alto",IF(OR(AND(N33=2,AJ33=5),AND(N33=3,AJ33=5),AND(N33=3,AJ33=4),AND(N33=4,AJ33=4),AND(N33=4,AJ33=5),AND(N33=5,AJ33=3),AND(N33=5,AJ33=4),AND(N33=1,AJ33=5),AND(N33=5,AJ33=5)),"Extremo","")))))</f>
        <v>Extremo</v>
      </c>
      <c r="AL33" s="277" t="s">
        <v>1260</v>
      </c>
      <c r="AM33" s="278" t="s">
        <v>84</v>
      </c>
      <c r="AN33" s="271">
        <v>15</v>
      </c>
      <c r="AO33" s="271">
        <v>15</v>
      </c>
      <c r="AP33" s="271">
        <v>0</v>
      </c>
      <c r="AQ33" s="271">
        <v>10</v>
      </c>
      <c r="AR33" s="271">
        <v>15</v>
      </c>
      <c r="AS33" s="271">
        <v>15</v>
      </c>
      <c r="AT33" s="272">
        <v>10</v>
      </c>
      <c r="AU33" s="272">
        <f>SUM(AN33:AT33)</f>
        <v>80</v>
      </c>
      <c r="AV33" s="272" t="s">
        <v>86</v>
      </c>
      <c r="AW33" s="272" t="s">
        <v>86</v>
      </c>
      <c r="AX33" s="272">
        <v>50</v>
      </c>
      <c r="AY33" s="361">
        <v>80</v>
      </c>
      <c r="AZ33" s="363" t="s">
        <v>119</v>
      </c>
      <c r="BA33" s="344" t="s">
        <v>87</v>
      </c>
      <c r="BB33" s="344" t="s">
        <v>945</v>
      </c>
      <c r="BC33" s="344" t="s">
        <v>133</v>
      </c>
      <c r="BD33" s="344">
        <v>2</v>
      </c>
      <c r="BE33" s="344" t="s">
        <v>1226</v>
      </c>
      <c r="BF33" s="344">
        <v>4</v>
      </c>
      <c r="BG33" s="345" t="s">
        <v>1171</v>
      </c>
      <c r="BH33" s="342" t="s">
        <v>990</v>
      </c>
      <c r="BI33" s="342" t="s">
        <v>90</v>
      </c>
      <c r="BJ33" s="342" t="s">
        <v>964</v>
      </c>
      <c r="BK33" s="342" t="s">
        <v>965</v>
      </c>
      <c r="BL33" s="277" t="s">
        <v>1261</v>
      </c>
      <c r="BM33" s="274" t="s">
        <v>1019</v>
      </c>
      <c r="BN33" s="277" t="s">
        <v>1262</v>
      </c>
      <c r="BO33" s="277" t="s">
        <v>1263</v>
      </c>
      <c r="BP33" s="278" t="s">
        <v>940</v>
      </c>
      <c r="BQ33" s="278" t="s">
        <v>940</v>
      </c>
      <c r="BR33" s="278" t="s">
        <v>940</v>
      </c>
      <c r="BS33" s="278" t="s">
        <v>940</v>
      </c>
      <c r="BT33" s="274" t="s">
        <v>969</v>
      </c>
      <c r="BU33" s="277" t="s">
        <v>1264</v>
      </c>
      <c r="BV33" s="274" t="s">
        <v>1019</v>
      </c>
      <c r="BW33" s="77" t="s">
        <v>1265</v>
      </c>
      <c r="BX33" s="65" t="s">
        <v>960</v>
      </c>
      <c r="BY33" s="277" t="s">
        <v>1264</v>
      </c>
      <c r="BZ33" s="274" t="s">
        <v>1019</v>
      </c>
      <c r="CA33" s="78" t="s">
        <v>1266</v>
      </c>
    </row>
    <row r="34" spans="1:79" s="26" customFormat="1" ht="75" x14ac:dyDescent="0.3">
      <c r="A34" s="354"/>
      <c r="B34" s="355"/>
      <c r="C34" s="281" t="s">
        <v>1267</v>
      </c>
      <c r="D34" s="275" t="s">
        <v>73</v>
      </c>
      <c r="E34" s="275" t="s">
        <v>74</v>
      </c>
      <c r="F34" s="275" t="s">
        <v>116</v>
      </c>
      <c r="G34" s="355"/>
      <c r="H34" s="358"/>
      <c r="I34" s="359"/>
      <c r="J34" s="347"/>
      <c r="K34" s="347"/>
      <c r="L34" s="347"/>
      <c r="M34" s="350"/>
      <c r="N34" s="350"/>
      <c r="O34" s="349">
        <v>1</v>
      </c>
      <c r="P34" s="349">
        <v>1</v>
      </c>
      <c r="Q34" s="349">
        <v>0</v>
      </c>
      <c r="R34" s="349">
        <v>0</v>
      </c>
      <c r="S34" s="349">
        <v>1</v>
      </c>
      <c r="T34" s="349">
        <v>1</v>
      </c>
      <c r="U34" s="349">
        <v>1</v>
      </c>
      <c r="V34" s="349">
        <v>0</v>
      </c>
      <c r="W34" s="349">
        <v>1</v>
      </c>
      <c r="X34" s="349">
        <v>1</v>
      </c>
      <c r="Y34" s="349">
        <v>1</v>
      </c>
      <c r="Z34" s="349">
        <v>1</v>
      </c>
      <c r="AA34" s="349">
        <v>1</v>
      </c>
      <c r="AB34" s="349">
        <v>1</v>
      </c>
      <c r="AC34" s="349">
        <v>1</v>
      </c>
      <c r="AD34" s="349">
        <v>0</v>
      </c>
      <c r="AE34" s="349">
        <v>1</v>
      </c>
      <c r="AF34" s="349">
        <v>1</v>
      </c>
      <c r="AG34" s="349">
        <v>0</v>
      </c>
      <c r="AH34" s="349"/>
      <c r="AI34" s="350"/>
      <c r="AJ34" s="350"/>
      <c r="AK34" s="366"/>
      <c r="AL34" s="277" t="s">
        <v>1268</v>
      </c>
      <c r="AM34" s="278" t="s">
        <v>118</v>
      </c>
      <c r="AN34" s="271">
        <v>15</v>
      </c>
      <c r="AO34" s="271">
        <v>15</v>
      </c>
      <c r="AP34" s="271">
        <v>0</v>
      </c>
      <c r="AQ34" s="271">
        <v>10</v>
      </c>
      <c r="AR34" s="271">
        <v>15</v>
      </c>
      <c r="AS34" s="271">
        <v>15</v>
      </c>
      <c r="AT34" s="272">
        <v>10</v>
      </c>
      <c r="AU34" s="272">
        <f t="shared" ref="AU34:AU38" si="3">SUM(AN34:AT34)</f>
        <v>80</v>
      </c>
      <c r="AV34" s="272" t="s">
        <v>86</v>
      </c>
      <c r="AW34" s="272" t="s">
        <v>86</v>
      </c>
      <c r="AX34" s="272">
        <v>50</v>
      </c>
      <c r="AY34" s="361"/>
      <c r="AZ34" s="363"/>
      <c r="BA34" s="344"/>
      <c r="BB34" s="344"/>
      <c r="BC34" s="344"/>
      <c r="BD34" s="344"/>
      <c r="BE34" s="344"/>
      <c r="BF34" s="344"/>
      <c r="BG34" s="345"/>
      <c r="BH34" s="343"/>
      <c r="BI34" s="343"/>
      <c r="BJ34" s="343"/>
      <c r="BK34" s="343"/>
      <c r="BL34" s="277" t="s">
        <v>1269</v>
      </c>
      <c r="BM34" s="274" t="s">
        <v>1270</v>
      </c>
      <c r="BN34" s="277" t="s">
        <v>1271</v>
      </c>
      <c r="BO34" s="277" t="s">
        <v>1272</v>
      </c>
      <c r="BP34" s="278" t="s">
        <v>940</v>
      </c>
      <c r="BQ34" s="278" t="s">
        <v>940</v>
      </c>
      <c r="BR34" s="278" t="s">
        <v>940</v>
      </c>
      <c r="BS34" s="278" t="s">
        <v>940</v>
      </c>
      <c r="BT34" s="274" t="s">
        <v>969</v>
      </c>
      <c r="BU34" s="277" t="s">
        <v>1273</v>
      </c>
      <c r="BV34" s="274" t="s">
        <v>1019</v>
      </c>
      <c r="BW34" s="77" t="s">
        <v>1274</v>
      </c>
      <c r="BX34" s="65" t="s">
        <v>960</v>
      </c>
      <c r="BY34" s="277" t="s">
        <v>1275</v>
      </c>
      <c r="BZ34" s="274" t="s">
        <v>1019</v>
      </c>
      <c r="CA34" s="78" t="s">
        <v>1276</v>
      </c>
    </row>
    <row r="35" spans="1:79" s="26" customFormat="1" ht="45" x14ac:dyDescent="0.3">
      <c r="A35" s="369"/>
      <c r="B35" s="370"/>
      <c r="C35" s="281" t="s">
        <v>1277</v>
      </c>
      <c r="D35" s="275" t="s">
        <v>73</v>
      </c>
      <c r="E35" s="275" t="s">
        <v>74</v>
      </c>
      <c r="F35" s="275" t="s">
        <v>116</v>
      </c>
      <c r="G35" s="370"/>
      <c r="H35" s="371"/>
      <c r="I35" s="359"/>
      <c r="J35" s="372"/>
      <c r="K35" s="347"/>
      <c r="L35" s="372"/>
      <c r="M35" s="350"/>
      <c r="N35" s="350"/>
      <c r="O35" s="365">
        <v>1</v>
      </c>
      <c r="P35" s="365">
        <v>1</v>
      </c>
      <c r="Q35" s="365">
        <v>0</v>
      </c>
      <c r="R35" s="365">
        <v>0</v>
      </c>
      <c r="S35" s="365">
        <v>1</v>
      </c>
      <c r="T35" s="365">
        <v>1</v>
      </c>
      <c r="U35" s="365">
        <v>1</v>
      </c>
      <c r="V35" s="365">
        <v>0</v>
      </c>
      <c r="W35" s="365">
        <v>1</v>
      </c>
      <c r="X35" s="365">
        <v>1</v>
      </c>
      <c r="Y35" s="365">
        <v>1</v>
      </c>
      <c r="Z35" s="365">
        <v>1</v>
      </c>
      <c r="AA35" s="365">
        <v>1</v>
      </c>
      <c r="AB35" s="365">
        <v>1</v>
      </c>
      <c r="AC35" s="365">
        <v>1</v>
      </c>
      <c r="AD35" s="365">
        <v>0</v>
      </c>
      <c r="AE35" s="365">
        <v>1</v>
      </c>
      <c r="AF35" s="365">
        <v>1</v>
      </c>
      <c r="AG35" s="365">
        <v>0</v>
      </c>
      <c r="AH35" s="365"/>
      <c r="AI35" s="350"/>
      <c r="AJ35" s="350"/>
      <c r="AK35" s="366"/>
      <c r="AL35" s="277" t="s">
        <v>1278</v>
      </c>
      <c r="AM35" s="278" t="s">
        <v>118</v>
      </c>
      <c r="AN35" s="271">
        <v>15</v>
      </c>
      <c r="AO35" s="271">
        <v>15</v>
      </c>
      <c r="AP35" s="271">
        <v>0</v>
      </c>
      <c r="AQ35" s="271">
        <v>10</v>
      </c>
      <c r="AR35" s="271">
        <v>15</v>
      </c>
      <c r="AS35" s="271">
        <v>15</v>
      </c>
      <c r="AT35" s="272">
        <v>10</v>
      </c>
      <c r="AU35" s="272">
        <f t="shared" si="3"/>
        <v>80</v>
      </c>
      <c r="AV35" s="272" t="s">
        <v>86</v>
      </c>
      <c r="AW35" s="272" t="s">
        <v>86</v>
      </c>
      <c r="AX35" s="272">
        <v>50</v>
      </c>
      <c r="AY35" s="362"/>
      <c r="AZ35" s="364"/>
      <c r="BA35" s="348"/>
      <c r="BB35" s="348"/>
      <c r="BC35" s="348"/>
      <c r="BD35" s="348"/>
      <c r="BE35" s="348"/>
      <c r="BF35" s="348"/>
      <c r="BG35" s="360"/>
      <c r="BH35" s="352"/>
      <c r="BI35" s="352"/>
      <c r="BJ35" s="352"/>
      <c r="BK35" s="352"/>
      <c r="BL35" s="277" t="s">
        <v>1279</v>
      </c>
      <c r="BM35" s="274" t="s">
        <v>1270</v>
      </c>
      <c r="BN35" s="277" t="s">
        <v>1280</v>
      </c>
      <c r="BO35" s="274" t="s">
        <v>1281</v>
      </c>
      <c r="BP35" s="278" t="s">
        <v>940</v>
      </c>
      <c r="BQ35" s="278" t="s">
        <v>940</v>
      </c>
      <c r="BR35" s="278" t="s">
        <v>940</v>
      </c>
      <c r="BS35" s="278" t="s">
        <v>940</v>
      </c>
      <c r="BT35" s="274" t="s">
        <v>969</v>
      </c>
      <c r="BU35" s="277" t="s">
        <v>1282</v>
      </c>
      <c r="BV35" s="274" t="s">
        <v>1019</v>
      </c>
      <c r="BW35" s="104" t="s">
        <v>1283</v>
      </c>
      <c r="BX35" s="65" t="s">
        <v>960</v>
      </c>
      <c r="BY35" s="277" t="s">
        <v>1282</v>
      </c>
      <c r="BZ35" s="274" t="s">
        <v>1019</v>
      </c>
      <c r="CA35" s="105" t="s">
        <v>1283</v>
      </c>
    </row>
    <row r="36" spans="1:79" s="26" customFormat="1" ht="135" x14ac:dyDescent="0.3">
      <c r="A36" s="353" t="s">
        <v>517</v>
      </c>
      <c r="B36" s="382" t="s">
        <v>438</v>
      </c>
      <c r="C36" s="281" t="s">
        <v>1284</v>
      </c>
      <c r="D36" s="275" t="s">
        <v>73</v>
      </c>
      <c r="E36" s="275" t="s">
        <v>74</v>
      </c>
      <c r="F36" s="275" t="s">
        <v>116</v>
      </c>
      <c r="G36" s="356" t="s">
        <v>1192</v>
      </c>
      <c r="H36" s="357" t="s">
        <v>636</v>
      </c>
      <c r="I36" s="359" t="s">
        <v>1285</v>
      </c>
      <c r="J36" s="346" t="s">
        <v>942</v>
      </c>
      <c r="K36" s="346" t="s">
        <v>1192</v>
      </c>
      <c r="L36" s="342" t="s">
        <v>1286</v>
      </c>
      <c r="M36" s="348" t="s">
        <v>133</v>
      </c>
      <c r="N36" s="348">
        <v>2</v>
      </c>
      <c r="O36" s="348">
        <v>1</v>
      </c>
      <c r="P36" s="348">
        <v>0</v>
      </c>
      <c r="Q36" s="348">
        <v>0</v>
      </c>
      <c r="R36" s="348">
        <v>0</v>
      </c>
      <c r="S36" s="348">
        <v>1</v>
      </c>
      <c r="T36" s="348">
        <v>1</v>
      </c>
      <c r="U36" s="348">
        <v>1</v>
      </c>
      <c r="V36" s="348">
        <v>0</v>
      </c>
      <c r="W36" s="348">
        <v>0</v>
      </c>
      <c r="X36" s="348">
        <v>1</v>
      </c>
      <c r="Y36" s="348">
        <v>1</v>
      </c>
      <c r="Z36" s="348">
        <v>1</v>
      </c>
      <c r="AA36" s="348">
        <v>1</v>
      </c>
      <c r="AB36" s="348">
        <v>1</v>
      </c>
      <c r="AC36" s="348">
        <v>0</v>
      </c>
      <c r="AD36" s="348">
        <v>0</v>
      </c>
      <c r="AE36" s="348">
        <v>0</v>
      </c>
      <c r="AF36" s="348">
        <v>0</v>
      </c>
      <c r="AG36" s="348">
        <v>0</v>
      </c>
      <c r="AH36" s="348">
        <f t="shared" si="1"/>
        <v>9</v>
      </c>
      <c r="AI36" s="350" t="s">
        <v>135</v>
      </c>
      <c r="AJ36" s="350">
        <v>4</v>
      </c>
      <c r="AK36" s="351" t="str">
        <f t="shared" si="2"/>
        <v>Alto</v>
      </c>
      <c r="AL36" s="277" t="s">
        <v>1287</v>
      </c>
      <c r="AM36" s="278" t="s">
        <v>84</v>
      </c>
      <c r="AN36" s="278">
        <v>15</v>
      </c>
      <c r="AO36" s="278">
        <v>15</v>
      </c>
      <c r="AP36" s="278">
        <v>15</v>
      </c>
      <c r="AQ36" s="278">
        <v>15</v>
      </c>
      <c r="AR36" s="278">
        <v>15</v>
      </c>
      <c r="AS36" s="278">
        <v>15</v>
      </c>
      <c r="AT36" s="278">
        <v>10</v>
      </c>
      <c r="AU36" s="272">
        <f t="shared" si="3"/>
        <v>100</v>
      </c>
      <c r="AV36" s="278" t="s">
        <v>85</v>
      </c>
      <c r="AW36" s="278" t="s">
        <v>85</v>
      </c>
      <c r="AX36" s="278">
        <v>100</v>
      </c>
      <c r="AY36" s="346">
        <v>98</v>
      </c>
      <c r="AZ36" s="346" t="s">
        <v>85</v>
      </c>
      <c r="BA36" s="346" t="s">
        <v>87</v>
      </c>
      <c r="BB36" s="342" t="s">
        <v>945</v>
      </c>
      <c r="BC36" s="346" t="s">
        <v>283</v>
      </c>
      <c r="BD36" s="346">
        <v>1</v>
      </c>
      <c r="BE36" s="344" t="s">
        <v>1226</v>
      </c>
      <c r="BF36" s="344">
        <v>4</v>
      </c>
      <c r="BG36" s="345" t="s">
        <v>1171</v>
      </c>
      <c r="BH36" s="342" t="s">
        <v>990</v>
      </c>
      <c r="BI36" s="342" t="s">
        <v>90</v>
      </c>
      <c r="BJ36" s="342" t="s">
        <v>964</v>
      </c>
      <c r="BK36" s="342" t="s">
        <v>965</v>
      </c>
      <c r="BL36" s="274" t="s">
        <v>1288</v>
      </c>
      <c r="BM36" s="274" t="s">
        <v>1270</v>
      </c>
      <c r="BN36" s="274" t="s">
        <v>1289</v>
      </c>
      <c r="BO36" s="274" t="s">
        <v>1290</v>
      </c>
      <c r="BP36" s="278" t="s">
        <v>940</v>
      </c>
      <c r="BQ36" s="278" t="s">
        <v>940</v>
      </c>
      <c r="BR36" s="278" t="s">
        <v>940</v>
      </c>
      <c r="BS36" s="278" t="s">
        <v>940</v>
      </c>
      <c r="BT36" s="274" t="s">
        <v>969</v>
      </c>
      <c r="BU36" s="275" t="s">
        <v>1291</v>
      </c>
      <c r="BV36" s="274" t="s">
        <v>1019</v>
      </c>
      <c r="BW36" s="77" t="s">
        <v>1292</v>
      </c>
      <c r="BX36" s="65" t="s">
        <v>960</v>
      </c>
      <c r="BY36" s="275" t="s">
        <v>1293</v>
      </c>
      <c r="BZ36" s="274" t="s">
        <v>1019</v>
      </c>
      <c r="CA36" s="105" t="s">
        <v>1294</v>
      </c>
    </row>
    <row r="37" spans="1:79" s="26" customFormat="1" ht="60" x14ac:dyDescent="0.3">
      <c r="A37" s="354"/>
      <c r="B37" s="382"/>
      <c r="C37" s="281" t="s">
        <v>1295</v>
      </c>
      <c r="D37" s="275" t="s">
        <v>73</v>
      </c>
      <c r="E37" s="275" t="s">
        <v>74</v>
      </c>
      <c r="F37" s="275" t="s">
        <v>116</v>
      </c>
      <c r="G37" s="355"/>
      <c r="H37" s="358"/>
      <c r="I37" s="359"/>
      <c r="J37" s="347"/>
      <c r="K37" s="347"/>
      <c r="L37" s="343"/>
      <c r="M37" s="349"/>
      <c r="N37" s="349"/>
      <c r="O37" s="349">
        <v>1</v>
      </c>
      <c r="P37" s="349">
        <v>1</v>
      </c>
      <c r="Q37" s="349">
        <v>0</v>
      </c>
      <c r="R37" s="349">
        <v>0</v>
      </c>
      <c r="S37" s="349">
        <v>1</v>
      </c>
      <c r="T37" s="349">
        <v>1</v>
      </c>
      <c r="U37" s="349">
        <v>1</v>
      </c>
      <c r="V37" s="349">
        <v>0</v>
      </c>
      <c r="W37" s="349">
        <v>1</v>
      </c>
      <c r="X37" s="349">
        <v>1</v>
      </c>
      <c r="Y37" s="349">
        <v>1</v>
      </c>
      <c r="Z37" s="349">
        <v>1</v>
      </c>
      <c r="AA37" s="349">
        <v>1</v>
      </c>
      <c r="AB37" s="349">
        <v>1</v>
      </c>
      <c r="AC37" s="349">
        <v>1</v>
      </c>
      <c r="AD37" s="349">
        <v>0</v>
      </c>
      <c r="AE37" s="349">
        <v>1</v>
      </c>
      <c r="AF37" s="349">
        <v>1</v>
      </c>
      <c r="AG37" s="349">
        <v>0</v>
      </c>
      <c r="AH37" s="349"/>
      <c r="AI37" s="350"/>
      <c r="AJ37" s="350"/>
      <c r="AK37" s="351"/>
      <c r="AL37" s="277" t="s">
        <v>1296</v>
      </c>
      <c r="AM37" s="278" t="s">
        <v>118</v>
      </c>
      <c r="AN37" s="278">
        <v>15</v>
      </c>
      <c r="AO37" s="278">
        <v>15</v>
      </c>
      <c r="AP37" s="278">
        <v>15</v>
      </c>
      <c r="AQ37" s="278">
        <v>10</v>
      </c>
      <c r="AR37" s="278">
        <v>15</v>
      </c>
      <c r="AS37" s="278">
        <v>15</v>
      </c>
      <c r="AT37" s="278">
        <v>10</v>
      </c>
      <c r="AU37" s="272">
        <f t="shared" si="3"/>
        <v>95</v>
      </c>
      <c r="AV37" s="278" t="s">
        <v>85</v>
      </c>
      <c r="AW37" s="278" t="s">
        <v>85</v>
      </c>
      <c r="AX37" s="278">
        <v>95</v>
      </c>
      <c r="AY37" s="347"/>
      <c r="AZ37" s="347"/>
      <c r="BA37" s="347"/>
      <c r="BB37" s="343"/>
      <c r="BC37" s="347"/>
      <c r="BD37" s="347"/>
      <c r="BE37" s="344"/>
      <c r="BF37" s="344"/>
      <c r="BG37" s="345"/>
      <c r="BH37" s="343"/>
      <c r="BI37" s="343"/>
      <c r="BJ37" s="343"/>
      <c r="BK37" s="343"/>
      <c r="BL37" s="274" t="s">
        <v>1297</v>
      </c>
      <c r="BM37" s="274" t="s">
        <v>1270</v>
      </c>
      <c r="BN37" s="274" t="s">
        <v>1298</v>
      </c>
      <c r="BO37" s="274" t="s">
        <v>1299</v>
      </c>
      <c r="BP37" s="278" t="s">
        <v>940</v>
      </c>
      <c r="BQ37" s="278" t="s">
        <v>940</v>
      </c>
      <c r="BR37" s="278" t="s">
        <v>940</v>
      </c>
      <c r="BS37" s="278" t="s">
        <v>940</v>
      </c>
      <c r="BT37" s="274" t="s">
        <v>969</v>
      </c>
      <c r="BU37" s="274" t="s">
        <v>1300</v>
      </c>
      <c r="BV37" s="274" t="s">
        <v>1019</v>
      </c>
      <c r="BW37" s="104" t="s">
        <v>1301</v>
      </c>
      <c r="BX37" s="65" t="s">
        <v>960</v>
      </c>
      <c r="BY37" s="274" t="s">
        <v>1300</v>
      </c>
      <c r="BZ37" s="274" t="s">
        <v>1019</v>
      </c>
      <c r="CA37" s="105" t="s">
        <v>1301</v>
      </c>
    </row>
    <row r="38" spans="1:79" s="26" customFormat="1" ht="240.6" thickBot="1" x14ac:dyDescent="0.35">
      <c r="A38" s="106" t="s">
        <v>1302</v>
      </c>
      <c r="B38" s="285" t="s">
        <v>1303</v>
      </c>
      <c r="C38" s="281" t="s">
        <v>1304</v>
      </c>
      <c r="D38" s="275" t="s">
        <v>73</v>
      </c>
      <c r="E38" s="275" t="s">
        <v>74</v>
      </c>
      <c r="F38" s="275" t="s">
        <v>116</v>
      </c>
      <c r="G38" s="284" t="s">
        <v>1192</v>
      </c>
      <c r="H38" s="107" t="s">
        <v>672</v>
      </c>
      <c r="I38" s="275" t="s">
        <v>1305</v>
      </c>
      <c r="J38" s="278" t="s">
        <v>942</v>
      </c>
      <c r="K38" s="271" t="s">
        <v>1192</v>
      </c>
      <c r="L38" s="274" t="s">
        <v>1286</v>
      </c>
      <c r="M38" s="266" t="s">
        <v>133</v>
      </c>
      <c r="N38" s="266">
        <v>2</v>
      </c>
      <c r="O38" s="266">
        <v>1</v>
      </c>
      <c r="P38" s="266">
        <v>1</v>
      </c>
      <c r="Q38" s="266">
        <v>0</v>
      </c>
      <c r="R38" s="266">
        <v>0</v>
      </c>
      <c r="S38" s="266">
        <v>1</v>
      </c>
      <c r="T38" s="266">
        <v>1</v>
      </c>
      <c r="U38" s="266">
        <v>1</v>
      </c>
      <c r="V38" s="266">
        <v>0</v>
      </c>
      <c r="W38" s="266">
        <v>1</v>
      </c>
      <c r="X38" s="266">
        <v>1</v>
      </c>
      <c r="Y38" s="266">
        <v>1</v>
      </c>
      <c r="Z38" s="266">
        <v>1</v>
      </c>
      <c r="AA38" s="266">
        <v>1</v>
      </c>
      <c r="AB38" s="266">
        <v>1</v>
      </c>
      <c r="AC38" s="266">
        <v>0</v>
      </c>
      <c r="AD38" s="266">
        <v>0</v>
      </c>
      <c r="AE38" s="266">
        <v>0</v>
      </c>
      <c r="AF38" s="266">
        <v>0</v>
      </c>
      <c r="AG38" s="266">
        <v>0</v>
      </c>
      <c r="AH38" s="287">
        <f t="shared" si="1"/>
        <v>11</v>
      </c>
      <c r="AI38" s="289" t="s">
        <v>135</v>
      </c>
      <c r="AJ38" s="266">
        <v>4</v>
      </c>
      <c r="AK38" s="269" t="str">
        <f t="shared" si="2"/>
        <v>Alto</v>
      </c>
      <c r="AL38" s="277" t="s">
        <v>1306</v>
      </c>
      <c r="AM38" s="278" t="s">
        <v>84</v>
      </c>
      <c r="AN38" s="278">
        <v>15</v>
      </c>
      <c r="AO38" s="278">
        <v>15</v>
      </c>
      <c r="AP38" s="278">
        <v>15</v>
      </c>
      <c r="AQ38" s="278">
        <v>15</v>
      </c>
      <c r="AR38" s="278">
        <v>15</v>
      </c>
      <c r="AS38" s="278">
        <v>15</v>
      </c>
      <c r="AT38" s="278">
        <v>10</v>
      </c>
      <c r="AU38" s="272">
        <f t="shared" si="3"/>
        <v>100</v>
      </c>
      <c r="AV38" s="278" t="s">
        <v>85</v>
      </c>
      <c r="AW38" s="278" t="s">
        <v>85</v>
      </c>
      <c r="AX38" s="278">
        <v>100</v>
      </c>
      <c r="AY38" s="278">
        <v>100</v>
      </c>
      <c r="AZ38" s="278" t="s">
        <v>85</v>
      </c>
      <c r="BA38" s="278" t="s">
        <v>87</v>
      </c>
      <c r="BB38" s="278" t="s">
        <v>945</v>
      </c>
      <c r="BC38" s="278" t="s">
        <v>283</v>
      </c>
      <c r="BD38" s="278">
        <v>1</v>
      </c>
      <c r="BE38" s="278" t="s">
        <v>135</v>
      </c>
      <c r="BF38" s="278">
        <v>4</v>
      </c>
      <c r="BG38" s="108" t="s">
        <v>1168</v>
      </c>
      <c r="BH38" s="274" t="s">
        <v>990</v>
      </c>
      <c r="BI38" s="274" t="s">
        <v>90</v>
      </c>
      <c r="BJ38" s="274" t="s">
        <v>964</v>
      </c>
      <c r="BK38" s="98" t="s">
        <v>965</v>
      </c>
      <c r="BL38" s="274" t="s">
        <v>1307</v>
      </c>
      <c r="BM38" s="274" t="s">
        <v>1308</v>
      </c>
      <c r="BN38" s="274" t="s">
        <v>1309</v>
      </c>
      <c r="BO38" s="274" t="s">
        <v>1310</v>
      </c>
      <c r="BP38" s="278" t="s">
        <v>940</v>
      </c>
      <c r="BQ38" s="278" t="s">
        <v>940</v>
      </c>
      <c r="BR38" s="278" t="s">
        <v>940</v>
      </c>
      <c r="BS38" s="278" t="s">
        <v>940</v>
      </c>
      <c r="BT38" s="274" t="s">
        <v>969</v>
      </c>
      <c r="BU38" s="274" t="s">
        <v>1311</v>
      </c>
      <c r="BV38" s="274" t="s">
        <v>1308</v>
      </c>
      <c r="BW38" s="77" t="s">
        <v>1312</v>
      </c>
      <c r="BX38" s="634" t="s">
        <v>960</v>
      </c>
      <c r="BY38" s="635" t="s">
        <v>1313</v>
      </c>
      <c r="BZ38" s="635" t="s">
        <v>1308</v>
      </c>
      <c r="CA38" s="636" t="s">
        <v>1218</v>
      </c>
    </row>
  </sheetData>
  <mergeCells count="447">
    <mergeCell ref="BK36:BK37"/>
    <mergeCell ref="BE36:BE37"/>
    <mergeCell ref="BF36:BF37"/>
    <mergeCell ref="BG36:BG37"/>
    <mergeCell ref="BH36:BH37"/>
    <mergeCell ref="BI36:BI37"/>
    <mergeCell ref="BJ36:BJ37"/>
    <mergeCell ref="AY36:AY37"/>
    <mergeCell ref="AZ36:AZ37"/>
    <mergeCell ref="BA36:BA37"/>
    <mergeCell ref="BB36:BB37"/>
    <mergeCell ref="BC36:BC37"/>
    <mergeCell ref="BD36:BD37"/>
    <mergeCell ref="AF36:AF37"/>
    <mergeCell ref="AG36:AG37"/>
    <mergeCell ref="AH36:AH37"/>
    <mergeCell ref="AI36:AI37"/>
    <mergeCell ref="AJ36:AJ37"/>
    <mergeCell ref="AK36:AK37"/>
    <mergeCell ref="Z36:Z37"/>
    <mergeCell ref="AA36:AA37"/>
    <mergeCell ref="AB36:AB37"/>
    <mergeCell ref="AC36:AC37"/>
    <mergeCell ref="AD36:AD37"/>
    <mergeCell ref="AE36:AE37"/>
    <mergeCell ref="T36:T37"/>
    <mergeCell ref="U36:U37"/>
    <mergeCell ref="V36:V37"/>
    <mergeCell ref="W36:W37"/>
    <mergeCell ref="X36:X37"/>
    <mergeCell ref="Y36:Y37"/>
    <mergeCell ref="N36:N37"/>
    <mergeCell ref="O36:O37"/>
    <mergeCell ref="P36:P37"/>
    <mergeCell ref="Q36:Q37"/>
    <mergeCell ref="R36:R37"/>
    <mergeCell ref="S36:S37"/>
    <mergeCell ref="BK33:BK35"/>
    <mergeCell ref="A36:A37"/>
    <mergeCell ref="B36:B37"/>
    <mergeCell ref="G36:G37"/>
    <mergeCell ref="H36:H37"/>
    <mergeCell ref="I36:I37"/>
    <mergeCell ref="J36:J37"/>
    <mergeCell ref="K36:K37"/>
    <mergeCell ref="L36:L37"/>
    <mergeCell ref="M36:M37"/>
    <mergeCell ref="BE33:BE35"/>
    <mergeCell ref="BF33:BF35"/>
    <mergeCell ref="BG33:BG35"/>
    <mergeCell ref="BH33:BH35"/>
    <mergeCell ref="BI33:BI35"/>
    <mergeCell ref="BJ33:BJ35"/>
    <mergeCell ref="AY33:AY35"/>
    <mergeCell ref="AZ33:AZ35"/>
    <mergeCell ref="BA33:BA35"/>
    <mergeCell ref="BB33:BB35"/>
    <mergeCell ref="BC33:BC35"/>
    <mergeCell ref="BD33:BD35"/>
    <mergeCell ref="AF33:AF35"/>
    <mergeCell ref="AG33:AG35"/>
    <mergeCell ref="AH33:AH35"/>
    <mergeCell ref="AI33:AI35"/>
    <mergeCell ref="AJ33:AJ35"/>
    <mergeCell ref="AK33:AK35"/>
    <mergeCell ref="Z33:Z35"/>
    <mergeCell ref="AA33:AA35"/>
    <mergeCell ref="AB33:AB35"/>
    <mergeCell ref="AC33:AC35"/>
    <mergeCell ref="AD33:AD35"/>
    <mergeCell ref="AE33:AE35"/>
    <mergeCell ref="T33:T35"/>
    <mergeCell ref="U33:U35"/>
    <mergeCell ref="V33:V35"/>
    <mergeCell ref="W33:W35"/>
    <mergeCell ref="X33:X35"/>
    <mergeCell ref="Y33:Y35"/>
    <mergeCell ref="N33:N35"/>
    <mergeCell ref="O33:O35"/>
    <mergeCell ref="P33:P35"/>
    <mergeCell ref="Q33:Q35"/>
    <mergeCell ref="R33:R35"/>
    <mergeCell ref="S33:S35"/>
    <mergeCell ref="BI30:BI32"/>
    <mergeCell ref="A33:A35"/>
    <mergeCell ref="B33:B35"/>
    <mergeCell ref="G33:G35"/>
    <mergeCell ref="H33:H35"/>
    <mergeCell ref="I33:I35"/>
    <mergeCell ref="J33:J35"/>
    <mergeCell ref="K33:K35"/>
    <mergeCell ref="L33:L35"/>
    <mergeCell ref="M33:M35"/>
    <mergeCell ref="BC30:BC32"/>
    <mergeCell ref="BD30:BD32"/>
    <mergeCell ref="BE30:BE32"/>
    <mergeCell ref="BF30:BF32"/>
    <mergeCell ref="BG30:BG32"/>
    <mergeCell ref="BH30:BH32"/>
    <mergeCell ref="AJ30:AJ32"/>
    <mergeCell ref="AK30:AK32"/>
    <mergeCell ref="AY30:AY32"/>
    <mergeCell ref="AZ30:AZ32"/>
    <mergeCell ref="BA30:BA32"/>
    <mergeCell ref="BB30:BB32"/>
    <mergeCell ref="AD30:AD32"/>
    <mergeCell ref="AE30:AE32"/>
    <mergeCell ref="AF30:AF32"/>
    <mergeCell ref="AG30:AG32"/>
    <mergeCell ref="AH30:AH32"/>
    <mergeCell ref="AI30:AI32"/>
    <mergeCell ref="X30:X32"/>
    <mergeCell ref="Y30:Y32"/>
    <mergeCell ref="Z30:Z32"/>
    <mergeCell ref="AA30:AA32"/>
    <mergeCell ref="AB30:AB32"/>
    <mergeCell ref="AC30:AC32"/>
    <mergeCell ref="R30:R32"/>
    <mergeCell ref="S30:S32"/>
    <mergeCell ref="T30:T32"/>
    <mergeCell ref="U30:U32"/>
    <mergeCell ref="V30:V32"/>
    <mergeCell ref="W30:W32"/>
    <mergeCell ref="L30:L32"/>
    <mergeCell ref="M30:M32"/>
    <mergeCell ref="N30:N32"/>
    <mergeCell ref="O30:O32"/>
    <mergeCell ref="P30:P32"/>
    <mergeCell ref="Q30:Q32"/>
    <mergeCell ref="A30:A32"/>
    <mergeCell ref="B30:B32"/>
    <mergeCell ref="H30:H32"/>
    <mergeCell ref="I30:I32"/>
    <mergeCell ref="J30:J32"/>
    <mergeCell ref="K30:K32"/>
    <mergeCell ref="BD23:BD24"/>
    <mergeCell ref="BE23:BE24"/>
    <mergeCell ref="BF23:BF24"/>
    <mergeCell ref="BG23:BG24"/>
    <mergeCell ref="BH23:BH24"/>
    <mergeCell ref="BI23:BI24"/>
    <mergeCell ref="AI23:AI24"/>
    <mergeCell ref="AJ23:AJ24"/>
    <mergeCell ref="AK23:AK24"/>
    <mergeCell ref="BA23:BA24"/>
    <mergeCell ref="BB23:BB24"/>
    <mergeCell ref="BC23:BC24"/>
    <mergeCell ref="AC23:AC24"/>
    <mergeCell ref="AD23:AD24"/>
    <mergeCell ref="AE23:AE24"/>
    <mergeCell ref="AF23:AF24"/>
    <mergeCell ref="AG23:AG24"/>
    <mergeCell ref="AH23:AH24"/>
    <mergeCell ref="W23:W24"/>
    <mergeCell ref="X23:X24"/>
    <mergeCell ref="Y23:Y24"/>
    <mergeCell ref="Z23:Z24"/>
    <mergeCell ref="AA23:AA24"/>
    <mergeCell ref="AB23:AB24"/>
    <mergeCell ref="Q23:Q24"/>
    <mergeCell ref="R23:R24"/>
    <mergeCell ref="S23:S24"/>
    <mergeCell ref="T23:T24"/>
    <mergeCell ref="U23:U24"/>
    <mergeCell ref="V23:V24"/>
    <mergeCell ref="K23:K24"/>
    <mergeCell ref="L23:L24"/>
    <mergeCell ref="M23:M24"/>
    <mergeCell ref="N23:N24"/>
    <mergeCell ref="O23:O24"/>
    <mergeCell ref="P23:P24"/>
    <mergeCell ref="BF19:BF22"/>
    <mergeCell ref="BG19:BG22"/>
    <mergeCell ref="BH19:BH22"/>
    <mergeCell ref="BI19:BI22"/>
    <mergeCell ref="A23:A24"/>
    <mergeCell ref="B23:B24"/>
    <mergeCell ref="G23:G24"/>
    <mergeCell ref="H23:H24"/>
    <mergeCell ref="I23:I24"/>
    <mergeCell ref="J23:J24"/>
    <mergeCell ref="AZ19:AZ22"/>
    <mergeCell ref="BA19:BA22"/>
    <mergeCell ref="BB19:BB22"/>
    <mergeCell ref="BC19:BC22"/>
    <mergeCell ref="BD19:BD22"/>
    <mergeCell ref="BE19:BE22"/>
    <mergeCell ref="AG19:AG22"/>
    <mergeCell ref="AH19:AH22"/>
    <mergeCell ref="AI19:AI22"/>
    <mergeCell ref="AJ19:AJ22"/>
    <mergeCell ref="AK19:AK22"/>
    <mergeCell ref="AY19:AY22"/>
    <mergeCell ref="AA19:AA22"/>
    <mergeCell ref="AB19:AB22"/>
    <mergeCell ref="AC19:AC22"/>
    <mergeCell ref="AD19:AD22"/>
    <mergeCell ref="AE19:AE22"/>
    <mergeCell ref="AF19:AF22"/>
    <mergeCell ref="U19:U22"/>
    <mergeCell ref="V19:V22"/>
    <mergeCell ref="W19:W22"/>
    <mergeCell ref="X19:X22"/>
    <mergeCell ref="Y19:Y22"/>
    <mergeCell ref="Z19:Z22"/>
    <mergeCell ref="O19:O22"/>
    <mergeCell ref="P19:P22"/>
    <mergeCell ref="Q19:Q22"/>
    <mergeCell ref="R19:R22"/>
    <mergeCell ref="S19:S22"/>
    <mergeCell ref="T19:T22"/>
    <mergeCell ref="BI16:BI18"/>
    <mergeCell ref="A19:A22"/>
    <mergeCell ref="B19:B22"/>
    <mergeCell ref="H19:H22"/>
    <mergeCell ref="I19:I22"/>
    <mergeCell ref="J19:J22"/>
    <mergeCell ref="K19:K22"/>
    <mergeCell ref="L19:L22"/>
    <mergeCell ref="M19:M22"/>
    <mergeCell ref="N19:N22"/>
    <mergeCell ref="BC16:BC18"/>
    <mergeCell ref="BD16:BD18"/>
    <mergeCell ref="BE16:BE18"/>
    <mergeCell ref="BF16:BF18"/>
    <mergeCell ref="BG16:BG18"/>
    <mergeCell ref="BH16:BH18"/>
    <mergeCell ref="AJ16:AJ18"/>
    <mergeCell ref="AK16:AK18"/>
    <mergeCell ref="AY16:AY18"/>
    <mergeCell ref="AZ16:AZ18"/>
    <mergeCell ref="BA16:BA18"/>
    <mergeCell ref="BB16:BB18"/>
    <mergeCell ref="AD16:AD18"/>
    <mergeCell ref="AE16:AE18"/>
    <mergeCell ref="AF16:AF18"/>
    <mergeCell ref="AG16:AG18"/>
    <mergeCell ref="AH16:AH18"/>
    <mergeCell ref="AI16:AI18"/>
    <mergeCell ref="X16:X18"/>
    <mergeCell ref="Y16:Y18"/>
    <mergeCell ref="Z16:Z18"/>
    <mergeCell ref="AA16:AA18"/>
    <mergeCell ref="AB16:AB18"/>
    <mergeCell ref="AC16:AC18"/>
    <mergeCell ref="R16:R18"/>
    <mergeCell ref="S16:S18"/>
    <mergeCell ref="T16:T18"/>
    <mergeCell ref="U16:U18"/>
    <mergeCell ref="V16:V18"/>
    <mergeCell ref="W16:W18"/>
    <mergeCell ref="L16:L18"/>
    <mergeCell ref="M16:M18"/>
    <mergeCell ref="N16:N18"/>
    <mergeCell ref="O16:O18"/>
    <mergeCell ref="P16:P18"/>
    <mergeCell ref="Q16:Q18"/>
    <mergeCell ref="A16:A18"/>
    <mergeCell ref="B16:B18"/>
    <mergeCell ref="H16:H18"/>
    <mergeCell ref="I16:I18"/>
    <mergeCell ref="J16:J18"/>
    <mergeCell ref="K16:K18"/>
    <mergeCell ref="BD13:BD15"/>
    <mergeCell ref="BE13:BE15"/>
    <mergeCell ref="BF13:BF15"/>
    <mergeCell ref="BG13:BG15"/>
    <mergeCell ref="BH13:BH15"/>
    <mergeCell ref="BI13:BI15"/>
    <mergeCell ref="AK13:AK15"/>
    <mergeCell ref="AY13:AY15"/>
    <mergeCell ref="AZ13:AZ15"/>
    <mergeCell ref="BA13:BA15"/>
    <mergeCell ref="BB13:BB15"/>
    <mergeCell ref="BC13:BC15"/>
    <mergeCell ref="AE13:AE15"/>
    <mergeCell ref="AF13:AF15"/>
    <mergeCell ref="AG13:AG15"/>
    <mergeCell ref="AH13:AH15"/>
    <mergeCell ref="AI13:AI15"/>
    <mergeCell ref="AJ13:AJ15"/>
    <mergeCell ref="Y13:Y15"/>
    <mergeCell ref="Z13:Z15"/>
    <mergeCell ref="AA13:AA15"/>
    <mergeCell ref="AB13:AB15"/>
    <mergeCell ref="AC13:AC15"/>
    <mergeCell ref="AD13:AD15"/>
    <mergeCell ref="S13:S15"/>
    <mergeCell ref="T13:T15"/>
    <mergeCell ref="U13:U15"/>
    <mergeCell ref="V13:V15"/>
    <mergeCell ref="W13:W15"/>
    <mergeCell ref="X13:X15"/>
    <mergeCell ref="M13:M15"/>
    <mergeCell ref="N13:N15"/>
    <mergeCell ref="O13:O15"/>
    <mergeCell ref="P13:P15"/>
    <mergeCell ref="Q13:Q15"/>
    <mergeCell ref="R13:R15"/>
    <mergeCell ref="BH11:BH12"/>
    <mergeCell ref="BI11:BI12"/>
    <mergeCell ref="A13:A15"/>
    <mergeCell ref="B13:B15"/>
    <mergeCell ref="G13:G15"/>
    <mergeCell ref="H13:H15"/>
    <mergeCell ref="I13:I15"/>
    <mergeCell ref="J13:J15"/>
    <mergeCell ref="K13:K15"/>
    <mergeCell ref="L13:L15"/>
    <mergeCell ref="BB11:BB12"/>
    <mergeCell ref="BC11:BC12"/>
    <mergeCell ref="BD11:BD12"/>
    <mergeCell ref="BE11:BE12"/>
    <mergeCell ref="BF11:BF12"/>
    <mergeCell ref="BG11:BG12"/>
    <mergeCell ref="AV11:AV12"/>
    <mergeCell ref="AW11:AW12"/>
    <mergeCell ref="AX11:AX12"/>
    <mergeCell ref="AY11:AY12"/>
    <mergeCell ref="AZ11:AZ12"/>
    <mergeCell ref="BA11:BA12"/>
    <mergeCell ref="AP11:AP12"/>
    <mergeCell ref="AQ11:AQ12"/>
    <mergeCell ref="AR11:AR12"/>
    <mergeCell ref="AS11:AS12"/>
    <mergeCell ref="AT11:AT12"/>
    <mergeCell ref="AU11:AU12"/>
    <mergeCell ref="AJ11:AJ12"/>
    <mergeCell ref="AK11:AK12"/>
    <mergeCell ref="AL11:AL12"/>
    <mergeCell ref="AM11:AM12"/>
    <mergeCell ref="AN11:AN12"/>
    <mergeCell ref="AO11:AO12"/>
    <mergeCell ref="AD11:AD12"/>
    <mergeCell ref="AE11:AE12"/>
    <mergeCell ref="AF11:AF12"/>
    <mergeCell ref="AG11:AG12"/>
    <mergeCell ref="AH11:AH12"/>
    <mergeCell ref="AI11:AI12"/>
    <mergeCell ref="X11:X12"/>
    <mergeCell ref="Y11:Y12"/>
    <mergeCell ref="Z11:Z12"/>
    <mergeCell ref="AA11:AA12"/>
    <mergeCell ref="AB11:AB12"/>
    <mergeCell ref="AC11:AC12"/>
    <mergeCell ref="R11:R12"/>
    <mergeCell ref="S11:S12"/>
    <mergeCell ref="T11:T12"/>
    <mergeCell ref="U11:U12"/>
    <mergeCell ref="V11:V12"/>
    <mergeCell ref="W11:W12"/>
    <mergeCell ref="L11:L12"/>
    <mergeCell ref="M11:M12"/>
    <mergeCell ref="N11:N12"/>
    <mergeCell ref="O11:O12"/>
    <mergeCell ref="P11:P12"/>
    <mergeCell ref="Q11:Q12"/>
    <mergeCell ref="BF8:BF10"/>
    <mergeCell ref="BG8:BG10"/>
    <mergeCell ref="BH8:BH10"/>
    <mergeCell ref="BI8:BI10"/>
    <mergeCell ref="A11:A12"/>
    <mergeCell ref="B11:B12"/>
    <mergeCell ref="H11:H12"/>
    <mergeCell ref="I11:I12"/>
    <mergeCell ref="J11:J12"/>
    <mergeCell ref="K11:K12"/>
    <mergeCell ref="AZ8:AZ10"/>
    <mergeCell ref="BA8:BA10"/>
    <mergeCell ref="BB8:BB10"/>
    <mergeCell ref="BC8:BC10"/>
    <mergeCell ref="BD8:BD10"/>
    <mergeCell ref="BE8:BE10"/>
    <mergeCell ref="AG8:AG10"/>
    <mergeCell ref="AH8:AH10"/>
    <mergeCell ref="AI8:AI10"/>
    <mergeCell ref="AJ8:AJ10"/>
    <mergeCell ref="AK8:AK10"/>
    <mergeCell ref="AY8:AY10"/>
    <mergeCell ref="AA8:AA10"/>
    <mergeCell ref="AB8:AB10"/>
    <mergeCell ref="AC8:AC10"/>
    <mergeCell ref="AD8:AD10"/>
    <mergeCell ref="AE8:AE10"/>
    <mergeCell ref="AF8:AF10"/>
    <mergeCell ref="U8:U10"/>
    <mergeCell ref="V8:V10"/>
    <mergeCell ref="W8:W10"/>
    <mergeCell ref="X8:X10"/>
    <mergeCell ref="Y8:Y10"/>
    <mergeCell ref="Z8:Z10"/>
    <mergeCell ref="O8:O10"/>
    <mergeCell ref="P8:P10"/>
    <mergeCell ref="Q8:Q10"/>
    <mergeCell ref="R8:R10"/>
    <mergeCell ref="S8:S10"/>
    <mergeCell ref="T8:T10"/>
    <mergeCell ref="I8:I10"/>
    <mergeCell ref="J8:J10"/>
    <mergeCell ref="K8:K10"/>
    <mergeCell ref="L8:L10"/>
    <mergeCell ref="M8:M10"/>
    <mergeCell ref="N8:N10"/>
    <mergeCell ref="BT6:BW6"/>
    <mergeCell ref="BX6:CA6"/>
    <mergeCell ref="A8:A10"/>
    <mergeCell ref="B8:B10"/>
    <mergeCell ref="C8:C9"/>
    <mergeCell ref="D8:D9"/>
    <mergeCell ref="E8:E9"/>
    <mergeCell ref="F8:F9"/>
    <mergeCell ref="G8:G9"/>
    <mergeCell ref="H8:H10"/>
    <mergeCell ref="AY6:AY7"/>
    <mergeCell ref="AZ6:AZ7"/>
    <mergeCell ref="BA6:BB6"/>
    <mergeCell ref="BC6:BG6"/>
    <mergeCell ref="BJ6:BO6"/>
    <mergeCell ref="BP6:BS6"/>
    <mergeCell ref="AL6:AL7"/>
    <mergeCell ref="AM6:AM7"/>
    <mergeCell ref="AU6:AU7"/>
    <mergeCell ref="AV6:AV7"/>
    <mergeCell ref="AW6:AW7"/>
    <mergeCell ref="AX6:AX7"/>
    <mergeCell ref="H6:H7"/>
    <mergeCell ref="I6:I7"/>
    <mergeCell ref="J6:J7"/>
    <mergeCell ref="K6:K7"/>
    <mergeCell ref="L6:L7"/>
    <mergeCell ref="M6:AK6"/>
    <mergeCell ref="A5:L5"/>
    <mergeCell ref="M5:BG5"/>
    <mergeCell ref="BH5:BH7"/>
    <mergeCell ref="BI5:BI7"/>
    <mergeCell ref="BJ5:CA5"/>
    <mergeCell ref="A6:A7"/>
    <mergeCell ref="B6:B7"/>
    <mergeCell ref="C6:C7"/>
    <mergeCell ref="D6:F6"/>
    <mergeCell ref="G6:G7"/>
    <mergeCell ref="A1:C3"/>
    <mergeCell ref="D1:BP2"/>
    <mergeCell ref="BQ1:BS1"/>
    <mergeCell ref="BQ2:BS2"/>
    <mergeCell ref="D3:BP3"/>
    <mergeCell ref="BQ3:BS3"/>
  </mergeCells>
  <conditionalFormatting sqref="BG16">
    <cfRule type="containsBlanks" dxfId="13" priority="13">
      <formula>LEN(TRIM(BG16))=0</formula>
    </cfRule>
    <cfRule type="containsText" dxfId="12" priority="14" operator="containsText" text="alto">
      <formula>NOT(ISERROR(SEARCH("alto",BG16)))</formula>
    </cfRule>
  </conditionalFormatting>
  <conditionalFormatting sqref="AK11">
    <cfRule type="containsBlanks" dxfId="11" priority="11">
      <formula>LEN(TRIM(AK11))=0</formula>
    </cfRule>
    <cfRule type="containsText" dxfId="10" priority="12" operator="containsText" text="alto">
      <formula>NOT(ISERROR(SEARCH("alto",AK11)))</formula>
    </cfRule>
  </conditionalFormatting>
  <conditionalFormatting sqref="AK19">
    <cfRule type="containsBlanks" dxfId="9" priority="9">
      <formula>LEN(TRIM(AK19))=0</formula>
    </cfRule>
    <cfRule type="containsText" dxfId="8" priority="10" operator="containsText" text="alto">
      <formula>NOT(ISERROR(SEARCH("alto",AK19)))</formula>
    </cfRule>
  </conditionalFormatting>
  <conditionalFormatting sqref="AK27">
    <cfRule type="containsBlanks" dxfId="7" priority="7">
      <formula>LEN(TRIM(AK27))=0</formula>
    </cfRule>
    <cfRule type="containsText" dxfId="6" priority="8" operator="containsText" text="alto">
      <formula>NOT(ISERROR(SEARCH("alto",AK27)))</formula>
    </cfRule>
  </conditionalFormatting>
  <conditionalFormatting sqref="AK25">
    <cfRule type="containsBlanks" dxfId="5" priority="5">
      <formula>LEN(TRIM(AK25))=0</formula>
    </cfRule>
    <cfRule type="containsText" dxfId="4" priority="6" operator="containsText" text="alto">
      <formula>NOT(ISERROR(SEARCH("alto",AK25)))</formula>
    </cfRule>
  </conditionalFormatting>
  <conditionalFormatting sqref="BG27">
    <cfRule type="containsBlanks" dxfId="3" priority="3">
      <formula>LEN(TRIM(BG27))=0</formula>
    </cfRule>
    <cfRule type="containsText" dxfId="2" priority="4" operator="containsText" text="alto">
      <formula>NOT(ISERROR(SEARCH("alto",BG27)))</formula>
    </cfRule>
  </conditionalFormatting>
  <conditionalFormatting sqref="AK33 AK36 AK38 AK28">
    <cfRule type="containsBlanks" dxfId="1" priority="1">
      <formula>LEN(TRIM(AK28))=0</formula>
    </cfRule>
    <cfRule type="containsText" dxfId="0" priority="2" operator="containsText" text="alto">
      <formula>NOT(ISERROR(SEARCH("alto",AK28)))</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44E689-686E-41A6-AE2B-130DC2C94FEC}">
  <dimension ref="A1:P58"/>
  <sheetViews>
    <sheetView topLeftCell="A6" zoomScale="90" zoomScaleNormal="90" workbookViewId="0">
      <selection activeCell="F9" sqref="F9:F10"/>
    </sheetView>
  </sheetViews>
  <sheetFormatPr baseColWidth="10" defaultColWidth="11.44140625" defaultRowHeight="14.4" x14ac:dyDescent="0.3"/>
  <cols>
    <col min="1" max="1" width="17.33203125" customWidth="1"/>
    <col min="2" max="2" width="14.88671875" customWidth="1"/>
    <col min="3" max="3" width="16.88671875" customWidth="1"/>
    <col min="4" max="4" width="13" customWidth="1"/>
    <col min="12" max="12" width="16.33203125" customWidth="1"/>
    <col min="13" max="13" width="17.5546875" customWidth="1"/>
    <col min="14" max="14" width="24" customWidth="1"/>
    <col min="15" max="15" width="34.44140625" customWidth="1"/>
    <col min="16" max="16" width="25.33203125" customWidth="1"/>
  </cols>
  <sheetData>
    <row r="1" spans="1:16" ht="23.4" x14ac:dyDescent="0.45">
      <c r="A1" s="140" t="s">
        <v>1314</v>
      </c>
    </row>
    <row r="2" spans="1:16" ht="15" thickBot="1" x14ac:dyDescent="0.35"/>
    <row r="3" spans="1:16" ht="21" customHeight="1" x14ac:dyDescent="0.3">
      <c r="A3" s="505" t="s">
        <v>1315</v>
      </c>
      <c r="B3" s="490" t="s">
        <v>1316</v>
      </c>
      <c r="C3" s="497"/>
      <c r="D3" s="497"/>
      <c r="E3" s="482"/>
      <c r="F3" s="482"/>
      <c r="G3" s="482"/>
      <c r="H3" s="485"/>
      <c r="I3" s="501" t="s">
        <v>1053</v>
      </c>
      <c r="M3" s="139"/>
      <c r="N3" s="137"/>
    </row>
    <row r="4" spans="1:16" ht="24.75" customHeight="1" thickBot="1" x14ac:dyDescent="0.35">
      <c r="A4" s="505"/>
      <c r="B4" s="490"/>
      <c r="C4" s="498"/>
      <c r="D4" s="498"/>
      <c r="E4" s="483"/>
      <c r="F4" s="483"/>
      <c r="G4" s="483"/>
      <c r="H4" s="485"/>
      <c r="I4" s="502"/>
      <c r="L4" s="139"/>
      <c r="M4" s="138" t="s">
        <v>1315</v>
      </c>
      <c r="N4" s="137"/>
    </row>
    <row r="5" spans="1:16" ht="15" thickBot="1" x14ac:dyDescent="0.35">
      <c r="A5" s="505"/>
      <c r="B5" s="490" t="s">
        <v>1317</v>
      </c>
      <c r="C5" s="495"/>
      <c r="D5" s="497"/>
      <c r="E5" s="497"/>
      <c r="F5" s="482"/>
      <c r="G5" s="482"/>
      <c r="H5" s="485"/>
      <c r="I5" s="503" t="s">
        <v>1168</v>
      </c>
      <c r="M5" s="136" t="s">
        <v>1318</v>
      </c>
      <c r="N5" s="135" t="s">
        <v>1319</v>
      </c>
      <c r="O5" s="135" t="s">
        <v>1320</v>
      </c>
      <c r="P5" s="134" t="s">
        <v>1321</v>
      </c>
    </row>
    <row r="6" spans="1:16" ht="45" customHeight="1" thickBot="1" x14ac:dyDescent="0.35">
      <c r="A6" s="505"/>
      <c r="B6" s="490"/>
      <c r="C6" s="496"/>
      <c r="D6" s="498"/>
      <c r="E6" s="498"/>
      <c r="F6" s="483"/>
      <c r="G6" s="483"/>
      <c r="H6" s="485"/>
      <c r="I6" s="504"/>
      <c r="M6" s="133">
        <v>5</v>
      </c>
      <c r="N6" s="118" t="s">
        <v>1322</v>
      </c>
      <c r="O6" s="119" t="s">
        <v>1323</v>
      </c>
      <c r="P6" s="119" t="s">
        <v>1324</v>
      </c>
    </row>
    <row r="7" spans="1:16" ht="33" customHeight="1" thickBot="1" x14ac:dyDescent="0.35">
      <c r="A7" s="505"/>
      <c r="B7" s="490" t="s">
        <v>1325</v>
      </c>
      <c r="C7" s="491"/>
      <c r="D7" s="495"/>
      <c r="E7" s="497"/>
      <c r="F7" s="482"/>
      <c r="G7" s="482"/>
      <c r="H7" s="485"/>
      <c r="I7" s="493" t="s">
        <v>119</v>
      </c>
      <c r="M7" s="133">
        <v>4</v>
      </c>
      <c r="N7" s="118" t="s">
        <v>1326</v>
      </c>
      <c r="O7" s="119" t="s">
        <v>1327</v>
      </c>
      <c r="P7" s="119" t="s">
        <v>1328</v>
      </c>
    </row>
    <row r="8" spans="1:16" ht="24" customHeight="1" thickTop="1" thickBot="1" x14ac:dyDescent="0.35">
      <c r="A8" s="505"/>
      <c r="B8" s="490"/>
      <c r="C8" s="492"/>
      <c r="D8" s="496"/>
      <c r="E8" s="498"/>
      <c r="F8" s="483"/>
      <c r="G8" s="483"/>
      <c r="H8" s="485"/>
      <c r="I8" s="494"/>
      <c r="M8" s="133">
        <v>3</v>
      </c>
      <c r="N8" s="118" t="s">
        <v>1329</v>
      </c>
      <c r="O8" s="119" t="s">
        <v>1330</v>
      </c>
      <c r="P8" s="119" t="s">
        <v>1331</v>
      </c>
    </row>
    <row r="9" spans="1:16" ht="27" customHeight="1" thickBot="1" x14ac:dyDescent="0.35">
      <c r="A9" s="505"/>
      <c r="B9" s="490" t="s">
        <v>1332</v>
      </c>
      <c r="C9" s="491"/>
      <c r="D9" s="491"/>
      <c r="E9" s="495"/>
      <c r="F9" s="497"/>
      <c r="G9" s="482"/>
      <c r="H9" s="485"/>
      <c r="I9" s="499" t="s">
        <v>1333</v>
      </c>
      <c r="M9" s="133">
        <v>2</v>
      </c>
      <c r="N9" s="118" t="s">
        <v>1334</v>
      </c>
      <c r="O9" s="119" t="s">
        <v>1335</v>
      </c>
      <c r="P9" s="119" t="s">
        <v>1336</v>
      </c>
    </row>
    <row r="10" spans="1:16" ht="33" customHeight="1" thickTop="1" thickBot="1" x14ac:dyDescent="0.35">
      <c r="A10" s="505"/>
      <c r="B10" s="490"/>
      <c r="C10" s="492"/>
      <c r="D10" s="492"/>
      <c r="E10" s="496"/>
      <c r="F10" s="498"/>
      <c r="G10" s="483"/>
      <c r="H10" s="485"/>
      <c r="I10" s="500"/>
      <c r="M10" s="133">
        <v>1</v>
      </c>
      <c r="N10" s="118" t="s">
        <v>1337</v>
      </c>
      <c r="O10" s="119" t="s">
        <v>1338</v>
      </c>
      <c r="P10" s="119" t="s">
        <v>1339</v>
      </c>
    </row>
    <row r="11" spans="1:16" x14ac:dyDescent="0.3">
      <c r="A11" s="505"/>
      <c r="B11" s="490" t="s">
        <v>1340</v>
      </c>
      <c r="C11" s="491"/>
      <c r="D11" s="491"/>
      <c r="E11" s="495"/>
      <c r="F11" s="497"/>
      <c r="G11" s="482"/>
      <c r="H11" s="484"/>
      <c r="I11" s="486"/>
    </row>
    <row r="12" spans="1:16" ht="15" thickBot="1" x14ac:dyDescent="0.35">
      <c r="A12" s="505"/>
      <c r="B12" s="490"/>
      <c r="C12" s="492"/>
      <c r="D12" s="492"/>
      <c r="E12" s="496"/>
      <c r="F12" s="498"/>
      <c r="G12" s="483"/>
      <c r="H12" s="484"/>
      <c r="I12" s="487"/>
    </row>
    <row r="13" spans="1:16" x14ac:dyDescent="0.3">
      <c r="A13" s="232"/>
      <c r="B13" s="232"/>
      <c r="C13" s="131">
        <v>1</v>
      </c>
      <c r="D13" s="131">
        <v>2</v>
      </c>
      <c r="E13" s="131">
        <v>3</v>
      </c>
      <c r="F13" s="131">
        <v>4</v>
      </c>
      <c r="G13" s="131">
        <v>5</v>
      </c>
      <c r="H13" s="232"/>
      <c r="I13" s="232"/>
    </row>
    <row r="14" spans="1:16" x14ac:dyDescent="0.3">
      <c r="A14" s="232"/>
      <c r="B14" s="232"/>
      <c r="C14" s="132" t="s">
        <v>1341</v>
      </c>
      <c r="D14" s="131" t="s">
        <v>1342</v>
      </c>
      <c r="E14" s="131" t="s">
        <v>119</v>
      </c>
      <c r="F14" s="131" t="s">
        <v>1343</v>
      </c>
      <c r="G14" s="131" t="s">
        <v>1344</v>
      </c>
      <c r="H14" s="232"/>
      <c r="I14" s="232"/>
    </row>
    <row r="15" spans="1:16" ht="15.6" x14ac:dyDescent="0.3">
      <c r="A15" s="232"/>
      <c r="B15" s="232"/>
      <c r="C15" s="488" t="s">
        <v>1345</v>
      </c>
      <c r="D15" s="488"/>
      <c r="E15" s="488"/>
      <c r="F15" s="488"/>
      <c r="G15" s="488"/>
      <c r="H15" s="232"/>
      <c r="I15" s="232"/>
      <c r="L15" s="130" t="s">
        <v>1346</v>
      </c>
    </row>
    <row r="16" spans="1:16" ht="15" thickBot="1" x14ac:dyDescent="0.35">
      <c r="A16" s="489" t="s">
        <v>1347</v>
      </c>
      <c r="B16" s="489"/>
      <c r="C16" s="489"/>
      <c r="D16" s="489"/>
      <c r="E16" s="489"/>
      <c r="F16" s="489"/>
      <c r="G16" s="489"/>
      <c r="H16" s="489"/>
    </row>
    <row r="17" spans="1:13" ht="78.599999999999994" thickBot="1" x14ac:dyDescent="0.35">
      <c r="L17" s="129" t="s">
        <v>1348</v>
      </c>
      <c r="M17" s="128" t="s">
        <v>1349</v>
      </c>
    </row>
    <row r="18" spans="1:13" ht="31.2" thickTop="1" thickBot="1" x14ac:dyDescent="0.35">
      <c r="A18" s="475" t="s">
        <v>1345</v>
      </c>
      <c r="B18" s="476"/>
      <c r="C18" s="476"/>
      <c r="D18" s="476"/>
      <c r="E18" s="477"/>
      <c r="L18" s="127" t="s">
        <v>1350</v>
      </c>
      <c r="M18" s="126" t="s">
        <v>85</v>
      </c>
    </row>
    <row r="19" spans="1:13" ht="31.2" thickTop="1" thickBot="1" x14ac:dyDescent="0.35">
      <c r="A19" s="474" t="s">
        <v>1351</v>
      </c>
      <c r="B19" s="474"/>
      <c r="C19" s="474"/>
      <c r="D19" s="474"/>
      <c r="E19" s="474"/>
      <c r="L19" s="127" t="s">
        <v>1352</v>
      </c>
      <c r="M19" s="126" t="s">
        <v>119</v>
      </c>
    </row>
    <row r="20" spans="1:13" ht="47.25" customHeight="1" thickTop="1" thickBot="1" x14ac:dyDescent="0.35">
      <c r="A20" s="474" t="s">
        <v>1353</v>
      </c>
      <c r="B20" s="474"/>
      <c r="C20" s="474"/>
      <c r="D20" s="474"/>
      <c r="E20" s="474"/>
      <c r="L20" s="127" t="s">
        <v>1354</v>
      </c>
      <c r="M20" s="126" t="s">
        <v>86</v>
      </c>
    </row>
    <row r="21" spans="1:13" ht="58.5" customHeight="1" thickTop="1" x14ac:dyDescent="0.3">
      <c r="A21" s="474" t="s">
        <v>1355</v>
      </c>
      <c r="B21" s="474"/>
      <c r="C21" s="474"/>
      <c r="D21" s="474"/>
      <c r="E21" s="474"/>
      <c r="L21" s="125"/>
    </row>
    <row r="22" spans="1:13" ht="50.25" hidden="1" customHeight="1" thickBot="1" x14ac:dyDescent="0.35">
      <c r="A22" s="481" t="s">
        <v>1356</v>
      </c>
      <c r="B22" s="481"/>
      <c r="C22" s="481"/>
      <c r="D22" s="481"/>
    </row>
    <row r="23" spans="1:13" ht="39.6" hidden="1" x14ac:dyDescent="0.3">
      <c r="A23" s="478" t="s">
        <v>1357</v>
      </c>
      <c r="B23" s="478" t="s">
        <v>1358</v>
      </c>
      <c r="C23" s="124" t="s">
        <v>1359</v>
      </c>
      <c r="D23" s="478" t="s">
        <v>1360</v>
      </c>
    </row>
    <row r="24" spans="1:13" hidden="1" x14ac:dyDescent="0.3">
      <c r="A24" s="479"/>
      <c r="B24" s="479"/>
      <c r="C24" s="233" t="s">
        <v>1361</v>
      </c>
      <c r="D24" s="479"/>
    </row>
    <row r="25" spans="1:13" ht="25.5" hidden="1" customHeight="1" x14ac:dyDescent="0.3">
      <c r="A25" s="479"/>
      <c r="B25" s="479"/>
      <c r="C25" s="233" t="s">
        <v>1362</v>
      </c>
      <c r="D25" s="479"/>
    </row>
    <row r="26" spans="1:13" ht="15" hidden="1" thickBot="1" x14ac:dyDescent="0.35">
      <c r="A26" s="480"/>
      <c r="B26" s="480"/>
      <c r="C26" s="123" t="s">
        <v>1363</v>
      </c>
      <c r="D26" s="480"/>
    </row>
    <row r="27" spans="1:13" ht="27" hidden="1" thickBot="1" x14ac:dyDescent="0.35">
      <c r="A27" s="121" t="s">
        <v>1364</v>
      </c>
      <c r="B27" s="119" t="s">
        <v>1365</v>
      </c>
      <c r="C27" s="119" t="s">
        <v>1366</v>
      </c>
      <c r="D27" s="122"/>
    </row>
    <row r="28" spans="1:13" ht="27" hidden="1" thickBot="1" x14ac:dyDescent="0.35">
      <c r="A28" s="121" t="s">
        <v>1367</v>
      </c>
      <c r="B28" s="119" t="s">
        <v>1368</v>
      </c>
      <c r="C28" s="119" t="s">
        <v>1369</v>
      </c>
      <c r="D28" s="118" t="s">
        <v>1370</v>
      </c>
    </row>
    <row r="29" spans="1:13" ht="27" hidden="1" thickBot="1" x14ac:dyDescent="0.35">
      <c r="A29" s="120" t="s">
        <v>1371</v>
      </c>
      <c r="B29" s="119" t="s">
        <v>1372</v>
      </c>
      <c r="C29" s="119" t="s">
        <v>1373</v>
      </c>
      <c r="D29" s="118" t="s">
        <v>1370</v>
      </c>
    </row>
    <row r="30" spans="1:13" ht="27" hidden="1" thickBot="1" x14ac:dyDescent="0.35">
      <c r="A30" s="121" t="s">
        <v>1374</v>
      </c>
      <c r="B30" s="119" t="s">
        <v>1365</v>
      </c>
      <c r="C30" s="119" t="s">
        <v>1375</v>
      </c>
      <c r="D30" s="118" t="s">
        <v>1370</v>
      </c>
    </row>
    <row r="31" spans="1:13" ht="40.200000000000003" hidden="1" thickBot="1" x14ac:dyDescent="0.35">
      <c r="A31" s="121" t="s">
        <v>1367</v>
      </c>
      <c r="B31" s="119" t="s">
        <v>1368</v>
      </c>
      <c r="C31" s="119" t="s">
        <v>1376</v>
      </c>
      <c r="D31" s="118" t="s">
        <v>1370</v>
      </c>
    </row>
    <row r="32" spans="1:13" ht="27" hidden="1" thickBot="1" x14ac:dyDescent="0.35">
      <c r="A32" s="120" t="s">
        <v>1377</v>
      </c>
      <c r="B32" s="119" t="s">
        <v>1372</v>
      </c>
      <c r="C32" s="119" t="s">
        <v>1378</v>
      </c>
      <c r="D32" s="118" t="s">
        <v>1370</v>
      </c>
    </row>
    <row r="33" spans="1:5" ht="27" hidden="1" thickBot="1" x14ac:dyDescent="0.35">
      <c r="A33" s="121" t="s">
        <v>1379</v>
      </c>
      <c r="B33" s="119" t="s">
        <v>1365</v>
      </c>
      <c r="C33" s="119" t="s">
        <v>1380</v>
      </c>
      <c r="D33" s="118" t="s">
        <v>1370</v>
      </c>
    </row>
    <row r="34" spans="1:5" ht="27" hidden="1" thickBot="1" x14ac:dyDescent="0.35">
      <c r="A34" s="121" t="s">
        <v>1381</v>
      </c>
      <c r="B34" s="119" t="s">
        <v>1368</v>
      </c>
      <c r="C34" s="119" t="s">
        <v>1382</v>
      </c>
      <c r="D34" s="118" t="s">
        <v>1370</v>
      </c>
    </row>
    <row r="35" spans="1:5" ht="27" hidden="1" thickBot="1" x14ac:dyDescent="0.35">
      <c r="A35" s="120" t="s">
        <v>1383</v>
      </c>
      <c r="B35" s="119" t="s">
        <v>1372</v>
      </c>
      <c r="C35" s="119" t="s">
        <v>1384</v>
      </c>
      <c r="D35" s="118" t="s">
        <v>1370</v>
      </c>
    </row>
    <row r="38" spans="1:5" ht="15" x14ac:dyDescent="0.3">
      <c r="A38" s="117" t="s">
        <v>1385</v>
      </c>
      <c r="B38" s="117"/>
    </row>
    <row r="39" spans="1:5" ht="15" x14ac:dyDescent="0.3">
      <c r="A39" s="114"/>
    </row>
    <row r="40" spans="1:5" x14ac:dyDescent="0.3">
      <c r="A40" s="473" t="s">
        <v>1386</v>
      </c>
      <c r="B40" s="473" t="s">
        <v>1387</v>
      </c>
      <c r="C40" s="473"/>
      <c r="D40" s="473"/>
    </row>
    <row r="41" spans="1:5" ht="30" customHeight="1" x14ac:dyDescent="0.3">
      <c r="A41" s="473"/>
      <c r="B41" s="473"/>
      <c r="C41" s="473"/>
      <c r="D41" s="473"/>
    </row>
    <row r="42" spans="1:5" ht="46.5" customHeight="1" x14ac:dyDescent="0.3">
      <c r="A42" s="116" t="s">
        <v>85</v>
      </c>
      <c r="B42" s="469" t="s">
        <v>1388</v>
      </c>
      <c r="C42" s="469"/>
      <c r="D42" s="469"/>
    </row>
    <row r="43" spans="1:5" ht="58.5" customHeight="1" x14ac:dyDescent="0.3">
      <c r="A43" s="116" t="s">
        <v>119</v>
      </c>
      <c r="B43" s="469" t="s">
        <v>1389</v>
      </c>
      <c r="C43" s="469"/>
      <c r="D43" s="469"/>
    </row>
    <row r="44" spans="1:5" ht="65.25" customHeight="1" x14ac:dyDescent="0.3">
      <c r="A44" s="116" t="s">
        <v>86</v>
      </c>
      <c r="B44" s="469" t="s">
        <v>1390</v>
      </c>
      <c r="C44" s="469"/>
      <c r="D44" s="469"/>
    </row>
    <row r="45" spans="1:5" ht="15" x14ac:dyDescent="0.3">
      <c r="A45" s="115"/>
    </row>
    <row r="46" spans="1:5" ht="15" x14ac:dyDescent="0.3">
      <c r="A46" s="470" t="s">
        <v>1391</v>
      </c>
      <c r="B46" s="470"/>
      <c r="C46" s="470"/>
      <c r="D46" s="470"/>
      <c r="E46" s="470"/>
    </row>
    <row r="47" spans="1:5" ht="15.6" thickBot="1" x14ac:dyDescent="0.35">
      <c r="A47" s="114"/>
    </row>
    <row r="48" spans="1:5" ht="124.8" thickBot="1" x14ac:dyDescent="0.35">
      <c r="A48" s="113" t="s">
        <v>1392</v>
      </c>
      <c r="B48" s="112" t="s">
        <v>1393</v>
      </c>
      <c r="C48" s="112" t="s">
        <v>1394</v>
      </c>
      <c r="D48" s="112" t="s">
        <v>1395</v>
      </c>
      <c r="E48" s="112" t="s">
        <v>1396</v>
      </c>
    </row>
    <row r="49" spans="1:5" ht="15" thickBot="1" x14ac:dyDescent="0.35">
      <c r="A49" s="111" t="s">
        <v>85</v>
      </c>
      <c r="B49" s="110" t="s">
        <v>87</v>
      </c>
      <c r="C49" s="110" t="s">
        <v>87</v>
      </c>
      <c r="D49" s="110">
        <v>2</v>
      </c>
      <c r="E49" s="110">
        <v>2</v>
      </c>
    </row>
    <row r="50" spans="1:5" ht="15" thickBot="1" x14ac:dyDescent="0.35">
      <c r="A50" s="111" t="s">
        <v>85</v>
      </c>
      <c r="B50" s="110" t="s">
        <v>87</v>
      </c>
      <c r="C50" s="110" t="s">
        <v>88</v>
      </c>
      <c r="D50" s="110">
        <v>2</v>
      </c>
      <c r="E50" s="110">
        <v>1</v>
      </c>
    </row>
    <row r="51" spans="1:5" ht="15" thickBot="1" x14ac:dyDescent="0.35">
      <c r="A51" s="111" t="s">
        <v>85</v>
      </c>
      <c r="B51" s="110" t="s">
        <v>87</v>
      </c>
      <c r="C51" s="110" t="s">
        <v>945</v>
      </c>
      <c r="D51" s="110">
        <v>2</v>
      </c>
      <c r="E51" s="110">
        <v>0</v>
      </c>
    </row>
    <row r="52" spans="1:5" ht="15" thickBot="1" x14ac:dyDescent="0.35">
      <c r="A52" s="111" t="s">
        <v>85</v>
      </c>
      <c r="B52" s="110" t="s">
        <v>945</v>
      </c>
      <c r="C52" s="110" t="s">
        <v>87</v>
      </c>
      <c r="D52" s="110">
        <v>0</v>
      </c>
      <c r="E52" s="110">
        <v>2</v>
      </c>
    </row>
    <row r="53" spans="1:5" ht="15" thickBot="1" x14ac:dyDescent="0.35">
      <c r="A53" s="111" t="s">
        <v>119</v>
      </c>
      <c r="B53" s="110" t="s">
        <v>87</v>
      </c>
      <c r="C53" s="110" t="s">
        <v>87</v>
      </c>
      <c r="D53" s="110">
        <v>1</v>
      </c>
      <c r="E53" s="110">
        <v>1</v>
      </c>
    </row>
    <row r="54" spans="1:5" ht="15" thickBot="1" x14ac:dyDescent="0.35">
      <c r="A54" s="111" t="s">
        <v>119</v>
      </c>
      <c r="B54" s="110" t="s">
        <v>87</v>
      </c>
      <c r="C54" s="110" t="s">
        <v>88</v>
      </c>
      <c r="D54" s="110">
        <v>1</v>
      </c>
      <c r="E54" s="110">
        <v>0</v>
      </c>
    </row>
    <row r="55" spans="1:5" ht="15" thickBot="1" x14ac:dyDescent="0.35">
      <c r="A55" s="111" t="s">
        <v>119</v>
      </c>
      <c r="B55" s="110" t="s">
        <v>87</v>
      </c>
      <c r="C55" s="110" t="s">
        <v>945</v>
      </c>
      <c r="D55" s="110">
        <v>1</v>
      </c>
      <c r="E55" s="110">
        <v>0</v>
      </c>
    </row>
    <row r="56" spans="1:5" ht="15" thickBot="1" x14ac:dyDescent="0.35">
      <c r="A56" s="111" t="s">
        <v>119</v>
      </c>
      <c r="B56" s="110" t="s">
        <v>945</v>
      </c>
      <c r="C56" s="110" t="s">
        <v>87</v>
      </c>
      <c r="D56" s="110">
        <v>0</v>
      </c>
      <c r="E56" s="110">
        <v>1</v>
      </c>
    </row>
    <row r="57" spans="1:5" s="109" customFormat="1" ht="48.75" customHeight="1" x14ac:dyDescent="0.3">
      <c r="A57" s="471" t="s">
        <v>1397</v>
      </c>
      <c r="B57" s="471"/>
      <c r="C57" s="471"/>
      <c r="D57" s="471"/>
      <c r="E57" s="471"/>
    </row>
    <row r="58" spans="1:5" s="109" customFormat="1" ht="48.75" customHeight="1" x14ac:dyDescent="0.3">
      <c r="A58" s="472" t="s">
        <v>1398</v>
      </c>
      <c r="B58" s="472"/>
      <c r="C58" s="472"/>
      <c r="D58" s="472"/>
      <c r="E58" s="472"/>
    </row>
  </sheetData>
  <mergeCells count="59">
    <mergeCell ref="A3:A12"/>
    <mergeCell ref="C3:C4"/>
    <mergeCell ref="D3:D4"/>
    <mergeCell ref="E3:E4"/>
    <mergeCell ref="F3:F4"/>
    <mergeCell ref="C7:C8"/>
    <mergeCell ref="D7:D8"/>
    <mergeCell ref="E7:E8"/>
    <mergeCell ref="F7:F8"/>
    <mergeCell ref="E11:E12"/>
    <mergeCell ref="F11:F12"/>
    <mergeCell ref="I9:I10"/>
    <mergeCell ref="H3:H4"/>
    <mergeCell ref="I3:I4"/>
    <mergeCell ref="C5:C6"/>
    <mergeCell ref="D5:D6"/>
    <mergeCell ref="E5:E6"/>
    <mergeCell ref="F5:F6"/>
    <mergeCell ref="G5:G6"/>
    <mergeCell ref="H5:H6"/>
    <mergeCell ref="I5:I6"/>
    <mergeCell ref="G3:G4"/>
    <mergeCell ref="I11:I12"/>
    <mergeCell ref="C15:G15"/>
    <mergeCell ref="A16:H16"/>
    <mergeCell ref="B3:B4"/>
    <mergeCell ref="B5:B6"/>
    <mergeCell ref="B7:B8"/>
    <mergeCell ref="B9:B10"/>
    <mergeCell ref="B11:B12"/>
    <mergeCell ref="C11:C12"/>
    <mergeCell ref="D11:D12"/>
    <mergeCell ref="I7:I8"/>
    <mergeCell ref="C9:C10"/>
    <mergeCell ref="D9:D10"/>
    <mergeCell ref="E9:E10"/>
    <mergeCell ref="F9:F10"/>
    <mergeCell ref="G9:G10"/>
    <mergeCell ref="G11:G12"/>
    <mergeCell ref="H11:H12"/>
    <mergeCell ref="G7:G8"/>
    <mergeCell ref="H7:H8"/>
    <mergeCell ref="H9:H10"/>
    <mergeCell ref="A20:E20"/>
    <mergeCell ref="A21:E21"/>
    <mergeCell ref="A18:E18"/>
    <mergeCell ref="A23:A26"/>
    <mergeCell ref="B23:B26"/>
    <mergeCell ref="D23:D26"/>
    <mergeCell ref="A22:D22"/>
    <mergeCell ref="A19:E19"/>
    <mergeCell ref="B44:D44"/>
    <mergeCell ref="A46:E46"/>
    <mergeCell ref="A57:E57"/>
    <mergeCell ref="A58:E58"/>
    <mergeCell ref="A40:A41"/>
    <mergeCell ref="B40:D41"/>
    <mergeCell ref="B42:D42"/>
    <mergeCell ref="B43:D43"/>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CF627-3F7D-477C-8948-9A948EACB6BE}">
  <dimension ref="A1:O44"/>
  <sheetViews>
    <sheetView zoomScaleNormal="100" workbookViewId="0">
      <selection activeCell="D24" sqref="D24"/>
    </sheetView>
  </sheetViews>
  <sheetFormatPr baseColWidth="10" defaultColWidth="19" defaultRowHeight="14.4" x14ac:dyDescent="0.3"/>
  <cols>
    <col min="1" max="1" width="20.109375" style="109" customWidth="1"/>
    <col min="2" max="3" width="19" style="109"/>
    <col min="4" max="4" width="31" style="109" customWidth="1"/>
    <col min="5" max="5" width="96.6640625" style="109" customWidth="1"/>
    <col min="6" max="16384" width="19" style="109"/>
  </cols>
  <sheetData>
    <row r="1" spans="1:15" x14ac:dyDescent="0.3">
      <c r="G1" s="506" t="s">
        <v>1399</v>
      </c>
      <c r="I1" s="506" t="s">
        <v>1400</v>
      </c>
    </row>
    <row r="2" spans="1:15" ht="28.8" x14ac:dyDescent="0.3">
      <c r="A2" s="142" t="s">
        <v>1401</v>
      </c>
      <c r="B2" s="142" t="s">
        <v>1402</v>
      </c>
      <c r="C2" s="142" t="s">
        <v>1403</v>
      </c>
      <c r="D2" s="142" t="s">
        <v>1404</v>
      </c>
      <c r="E2" s="142" t="s">
        <v>1405</v>
      </c>
      <c r="F2" s="142" t="s">
        <v>1406</v>
      </c>
      <c r="G2" s="506"/>
      <c r="H2" s="142" t="s">
        <v>1407</v>
      </c>
      <c r="I2" s="506"/>
      <c r="J2" s="142" t="s">
        <v>1408</v>
      </c>
      <c r="K2" s="142" t="s">
        <v>1409</v>
      </c>
      <c r="L2" s="142" t="s">
        <v>43</v>
      </c>
      <c r="M2" s="142" t="s">
        <v>46</v>
      </c>
      <c r="N2" s="142" t="s">
        <v>1410</v>
      </c>
      <c r="O2" s="142" t="s">
        <v>1411</v>
      </c>
    </row>
    <row r="3" spans="1:15" x14ac:dyDescent="0.3">
      <c r="A3" s="109" t="s">
        <v>78</v>
      </c>
      <c r="B3" s="109" t="s">
        <v>1412</v>
      </c>
      <c r="C3" s="109" t="s">
        <v>671</v>
      </c>
      <c r="D3" s="109" t="s">
        <v>598</v>
      </c>
      <c r="E3" s="109" t="s">
        <v>281</v>
      </c>
      <c r="F3" s="109" t="s">
        <v>1413</v>
      </c>
      <c r="G3" s="141">
        <v>5</v>
      </c>
      <c r="H3" s="109" t="s">
        <v>82</v>
      </c>
      <c r="I3" s="141">
        <v>5</v>
      </c>
      <c r="J3" s="109" t="s">
        <v>1414</v>
      </c>
      <c r="K3" s="109" t="s">
        <v>84</v>
      </c>
      <c r="L3" s="109" t="s">
        <v>1415</v>
      </c>
      <c r="M3" s="109" t="s">
        <v>87</v>
      </c>
      <c r="N3" s="109" t="s">
        <v>1416</v>
      </c>
      <c r="O3" s="109" t="s">
        <v>1417</v>
      </c>
    </row>
    <row r="4" spans="1:15" ht="28.8" x14ac:dyDescent="0.3">
      <c r="A4" s="109" t="s">
        <v>601</v>
      </c>
      <c r="B4" s="109" t="s">
        <v>550</v>
      </c>
      <c r="C4" s="109" t="s">
        <v>74</v>
      </c>
      <c r="D4" s="109" t="s">
        <v>75</v>
      </c>
      <c r="E4" s="109" t="s">
        <v>178</v>
      </c>
      <c r="F4" s="109" t="s">
        <v>443</v>
      </c>
      <c r="G4" s="141">
        <v>4</v>
      </c>
      <c r="H4" s="109" t="s">
        <v>135</v>
      </c>
      <c r="I4" s="141">
        <v>4</v>
      </c>
      <c r="J4" s="109" t="s">
        <v>1168</v>
      </c>
      <c r="K4" s="109" t="s">
        <v>118</v>
      </c>
      <c r="L4" s="109" t="s">
        <v>1418</v>
      </c>
      <c r="M4" s="109" t="s">
        <v>88</v>
      </c>
      <c r="N4" s="109" t="s">
        <v>90</v>
      </c>
      <c r="O4" s="109" t="s">
        <v>1419</v>
      </c>
    </row>
    <row r="5" spans="1:15" ht="28.8" x14ac:dyDescent="0.3">
      <c r="A5" s="109" t="s">
        <v>377</v>
      </c>
      <c r="B5" s="109" t="s">
        <v>213</v>
      </c>
      <c r="C5" s="109" t="s">
        <v>101</v>
      </c>
      <c r="D5" s="109" t="s">
        <v>148</v>
      </c>
      <c r="E5" s="109" t="s">
        <v>81</v>
      </c>
      <c r="F5" s="109" t="s">
        <v>80</v>
      </c>
      <c r="G5" s="141">
        <v>3</v>
      </c>
      <c r="H5" s="109" t="s">
        <v>180</v>
      </c>
      <c r="I5" s="141">
        <v>3</v>
      </c>
      <c r="J5" s="109" t="s">
        <v>119</v>
      </c>
      <c r="L5" s="109" t="s">
        <v>945</v>
      </c>
      <c r="M5" s="109" t="s">
        <v>945</v>
      </c>
      <c r="N5" s="109" t="s">
        <v>1420</v>
      </c>
    </row>
    <row r="6" spans="1:15" ht="28.8" x14ac:dyDescent="0.3">
      <c r="A6" s="109" t="s">
        <v>517</v>
      </c>
      <c r="B6" s="109" t="s">
        <v>250</v>
      </c>
      <c r="C6" s="109" t="s">
        <v>160</v>
      </c>
      <c r="D6" s="109" t="s">
        <v>116</v>
      </c>
      <c r="E6" s="109" t="s">
        <v>134</v>
      </c>
      <c r="F6" s="109" t="s">
        <v>133</v>
      </c>
      <c r="G6" s="141">
        <v>2</v>
      </c>
      <c r="H6" s="109" t="s">
        <v>1421</v>
      </c>
      <c r="I6" s="141">
        <v>2</v>
      </c>
      <c r="J6" s="109" t="s">
        <v>1333</v>
      </c>
      <c r="N6" s="109" t="s">
        <v>1422</v>
      </c>
    </row>
    <row r="7" spans="1:15" ht="28.8" x14ac:dyDescent="0.3">
      <c r="A7" s="109" t="s">
        <v>250</v>
      </c>
      <c r="B7" s="109" t="s">
        <v>1423</v>
      </c>
      <c r="C7" s="109" t="s">
        <v>238</v>
      </c>
      <c r="D7" s="109" t="s">
        <v>228</v>
      </c>
      <c r="E7" s="109" t="s">
        <v>1424</v>
      </c>
      <c r="F7" s="109" t="s">
        <v>283</v>
      </c>
      <c r="G7" s="141">
        <v>1</v>
      </c>
      <c r="H7" s="109" t="s">
        <v>1425</v>
      </c>
      <c r="I7" s="141">
        <v>1</v>
      </c>
    </row>
    <row r="8" spans="1:15" ht="28.8" x14ac:dyDescent="0.3">
      <c r="A8" s="109" t="s">
        <v>176</v>
      </c>
      <c r="B8" s="109" t="s">
        <v>701</v>
      </c>
      <c r="C8" s="109" t="s">
        <v>1222</v>
      </c>
      <c r="D8" s="109" t="s">
        <v>239</v>
      </c>
      <c r="E8" s="109" t="s">
        <v>1426</v>
      </c>
    </row>
    <row r="9" spans="1:15" ht="28.8" x14ac:dyDescent="0.3">
      <c r="A9" s="109" t="s">
        <v>131</v>
      </c>
      <c r="B9" s="109" t="s">
        <v>73</v>
      </c>
      <c r="C9" s="109" t="s">
        <v>73</v>
      </c>
      <c r="D9" s="109" t="s">
        <v>161</v>
      </c>
      <c r="E9" s="109" t="s">
        <v>1427</v>
      </c>
    </row>
    <row r="10" spans="1:15" ht="28.8" x14ac:dyDescent="0.3">
      <c r="A10" s="109" t="s">
        <v>1428</v>
      </c>
      <c r="D10" s="109" t="s">
        <v>73</v>
      </c>
      <c r="E10" s="109" t="s">
        <v>1429</v>
      </c>
    </row>
    <row r="11" spans="1:15" x14ac:dyDescent="0.3">
      <c r="A11" s="109" t="s">
        <v>733</v>
      </c>
      <c r="E11" s="109" t="s">
        <v>1430</v>
      </c>
    </row>
    <row r="12" spans="1:15" x14ac:dyDescent="0.3">
      <c r="A12" s="109" t="s">
        <v>1423</v>
      </c>
      <c r="E12" s="109" t="s">
        <v>1431</v>
      </c>
    </row>
    <row r="13" spans="1:15" x14ac:dyDescent="0.3">
      <c r="E13" s="109" t="s">
        <v>1432</v>
      </c>
    </row>
    <row r="14" spans="1:15" x14ac:dyDescent="0.3">
      <c r="A14" s="109" t="s">
        <v>942</v>
      </c>
      <c r="E14" s="109" t="s">
        <v>1433</v>
      </c>
    </row>
    <row r="15" spans="1:15" x14ac:dyDescent="0.3">
      <c r="E15" s="109" t="s">
        <v>705</v>
      </c>
    </row>
    <row r="16" spans="1:15" x14ac:dyDescent="0.3">
      <c r="E16" s="109" t="s">
        <v>1434</v>
      </c>
    </row>
    <row r="17" spans="5:5" x14ac:dyDescent="0.3">
      <c r="E17" s="109" t="s">
        <v>844</v>
      </c>
    </row>
    <row r="18" spans="5:5" x14ac:dyDescent="0.3">
      <c r="E18" s="109" t="s">
        <v>1435</v>
      </c>
    </row>
    <row r="19" spans="5:5" x14ac:dyDescent="0.3">
      <c r="E19" s="109" t="s">
        <v>1436</v>
      </c>
    </row>
    <row r="20" spans="5:5" x14ac:dyDescent="0.3">
      <c r="E20" s="109" t="s">
        <v>1437</v>
      </c>
    </row>
    <row r="21" spans="5:5" x14ac:dyDescent="0.3">
      <c r="E21" s="109" t="s">
        <v>1438</v>
      </c>
    </row>
    <row r="22" spans="5:5" x14ac:dyDescent="0.3">
      <c r="E22" s="109" t="s">
        <v>1439</v>
      </c>
    </row>
    <row r="23" spans="5:5" x14ac:dyDescent="0.3">
      <c r="E23" s="109" t="s">
        <v>1440</v>
      </c>
    </row>
    <row r="24" spans="5:5" x14ac:dyDescent="0.3">
      <c r="E24" s="109" t="s">
        <v>1441</v>
      </c>
    </row>
    <row r="25" spans="5:5" x14ac:dyDescent="0.3">
      <c r="E25" s="109" t="s">
        <v>1442</v>
      </c>
    </row>
    <row r="26" spans="5:5" x14ac:dyDescent="0.3">
      <c r="E26" s="109" t="s">
        <v>1443</v>
      </c>
    </row>
    <row r="27" spans="5:5" x14ac:dyDescent="0.3">
      <c r="E27" s="109" t="s">
        <v>1444</v>
      </c>
    </row>
    <row r="28" spans="5:5" x14ac:dyDescent="0.3">
      <c r="E28" s="109" t="s">
        <v>1445</v>
      </c>
    </row>
    <row r="29" spans="5:5" x14ac:dyDescent="0.3">
      <c r="E29" s="109" t="s">
        <v>1446</v>
      </c>
    </row>
    <row r="30" spans="5:5" x14ac:dyDescent="0.3">
      <c r="E30" s="109" t="s">
        <v>1447</v>
      </c>
    </row>
    <row r="31" spans="5:5" ht="28.8" x14ac:dyDescent="0.3">
      <c r="E31" s="109" t="s">
        <v>1448</v>
      </c>
    </row>
    <row r="32" spans="5:5" ht="28.8" x14ac:dyDescent="0.3">
      <c r="E32" s="109" t="s">
        <v>1449</v>
      </c>
    </row>
    <row r="33" spans="5:5" x14ac:dyDescent="0.3">
      <c r="E33" s="109" t="s">
        <v>1450</v>
      </c>
    </row>
    <row r="34" spans="5:5" x14ac:dyDescent="0.3">
      <c r="E34" s="109" t="s">
        <v>1451</v>
      </c>
    </row>
    <row r="35" spans="5:5" x14ac:dyDescent="0.3">
      <c r="E35" s="109" t="s">
        <v>1452</v>
      </c>
    </row>
    <row r="36" spans="5:5" x14ac:dyDescent="0.3">
      <c r="E36" s="109" t="s">
        <v>1453</v>
      </c>
    </row>
    <row r="37" spans="5:5" x14ac:dyDescent="0.3">
      <c r="E37" s="109" t="s">
        <v>1454</v>
      </c>
    </row>
    <row r="38" spans="5:5" x14ac:dyDescent="0.3">
      <c r="E38" s="109" t="s">
        <v>1455</v>
      </c>
    </row>
    <row r="39" spans="5:5" x14ac:dyDescent="0.3">
      <c r="E39" s="109" t="s">
        <v>1456</v>
      </c>
    </row>
    <row r="40" spans="5:5" x14ac:dyDescent="0.3">
      <c r="E40" s="109" t="s">
        <v>1457</v>
      </c>
    </row>
    <row r="41" spans="5:5" x14ac:dyDescent="0.3">
      <c r="E41" s="109" t="s">
        <v>675</v>
      </c>
    </row>
    <row r="42" spans="5:5" x14ac:dyDescent="0.3">
      <c r="E42" s="109" t="s">
        <v>1458</v>
      </c>
    </row>
    <row r="43" spans="5:5" x14ac:dyDescent="0.3">
      <c r="E43" s="109" t="s">
        <v>1459</v>
      </c>
    </row>
    <row r="44" spans="5:5" x14ac:dyDescent="0.3">
      <c r="E44" s="109" t="s">
        <v>1460</v>
      </c>
    </row>
  </sheetData>
  <mergeCells count="2">
    <mergeCell ref="G1:G2"/>
    <mergeCell ref="I1:I2"/>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A7C602-69E0-47B2-AFE3-1A22FD03CDA5}">
  <dimension ref="A1:BM24"/>
  <sheetViews>
    <sheetView zoomScale="60" zoomScaleNormal="60" workbookViewId="0">
      <selection activeCell="BO14" sqref="BO14"/>
    </sheetView>
  </sheetViews>
  <sheetFormatPr baseColWidth="10" defaultColWidth="11.44140625" defaultRowHeight="14.4" x14ac:dyDescent="0.3"/>
  <cols>
    <col min="1" max="1" width="23.88671875" style="139" customWidth="1"/>
    <col min="2" max="2" width="51.6640625" style="147" customWidth="1"/>
    <col min="3" max="3" width="13.44140625" style="137" hidden="1" customWidth="1"/>
    <col min="4" max="4" width="22.6640625" style="137" hidden="1" customWidth="1"/>
    <col min="5" max="5" width="27.109375" style="143" hidden="1" customWidth="1"/>
    <col min="6" max="14" width="18.44140625" style="137" hidden="1" customWidth="1"/>
    <col min="15" max="15" width="22.5546875" style="137" hidden="1" customWidth="1"/>
    <col min="16" max="27" width="18.44140625" style="137" hidden="1" customWidth="1"/>
    <col min="28" max="28" width="16.109375" style="137" hidden="1" customWidth="1"/>
    <col min="29" max="29" width="17.44140625" style="137" hidden="1" customWidth="1"/>
    <col min="30" max="30" width="17.109375" style="137" customWidth="1"/>
    <col min="31" max="31" width="40.88671875" style="11" hidden="1" customWidth="1"/>
    <col min="32" max="32" width="13.6640625" style="144" customWidth="1"/>
    <col min="33" max="33" width="21.109375" style="143" hidden="1" customWidth="1"/>
    <col min="34" max="39" width="41.109375" style="143" hidden="1" customWidth="1"/>
    <col min="40" max="40" width="15.5546875" style="143" hidden="1" customWidth="1"/>
    <col min="41" max="41" width="15.44140625" style="143" hidden="1" customWidth="1"/>
    <col min="42" max="42" width="20" style="143" hidden="1" customWidth="1"/>
    <col min="43" max="43" width="15.6640625" style="143" hidden="1" customWidth="1"/>
    <col min="44" max="44" width="17.88671875" style="143" hidden="1" customWidth="1"/>
    <col min="45" max="45" width="14.6640625" style="143" hidden="1" customWidth="1"/>
    <col min="46" max="46" width="18.44140625" style="144" hidden="1" customWidth="1"/>
    <col min="47" max="47" width="16.88671875" style="144" hidden="1" customWidth="1"/>
    <col min="48" max="48" width="18.44140625" style="144" hidden="1" customWidth="1"/>
    <col min="49" max="49" width="20.109375" style="144" hidden="1" customWidth="1"/>
    <col min="50" max="50" width="17" style="144" hidden="1" customWidth="1"/>
    <col min="51" max="51" width="16.88671875" style="144" hidden="1" customWidth="1"/>
    <col min="52" max="52" width="15.88671875" style="137" customWidth="1"/>
    <col min="53" max="53" width="2.44140625" style="137" hidden="1" customWidth="1"/>
    <col min="54" max="54" width="20.109375" style="137" customWidth="1"/>
    <col min="55" max="55" width="12.33203125" style="146" hidden="1" customWidth="1"/>
    <col min="56" max="56" width="15.6640625" style="145" hidden="1" customWidth="1"/>
    <col min="57" max="57" width="51.44140625" style="144" hidden="1" customWidth="1"/>
    <col min="58" max="58" width="20.6640625" style="144" hidden="1" customWidth="1"/>
    <col min="59" max="59" width="23.44140625" style="144" hidden="1" customWidth="1"/>
    <col min="60" max="60" width="27.109375" style="144" hidden="1" customWidth="1"/>
    <col min="61" max="61" width="19.109375" style="144" hidden="1" customWidth="1"/>
    <col min="62" max="62" width="50.6640625" style="143" hidden="1" customWidth="1"/>
    <col min="63" max="63" width="21.44140625" style="144" hidden="1" customWidth="1"/>
    <col min="64" max="64" width="41.88671875" style="144" hidden="1" customWidth="1"/>
    <col min="65" max="65" width="56.44140625" style="143" hidden="1" customWidth="1"/>
    <col min="66" max="16384" width="11.44140625" style="143"/>
  </cols>
  <sheetData>
    <row r="1" spans="1:65" ht="30" customHeight="1" x14ac:dyDescent="0.3">
      <c r="A1" s="207"/>
      <c r="B1" s="606"/>
      <c r="C1" s="606"/>
      <c r="D1" s="606"/>
      <c r="E1" s="606"/>
      <c r="F1" s="606"/>
      <c r="G1" s="606"/>
      <c r="H1" s="606"/>
      <c r="I1" s="606"/>
      <c r="J1" s="606"/>
      <c r="K1" s="606"/>
      <c r="L1" s="606"/>
      <c r="M1" s="606"/>
      <c r="N1" s="606"/>
      <c r="O1" s="606"/>
      <c r="P1" s="606"/>
      <c r="Q1" s="606"/>
      <c r="R1" s="606"/>
      <c r="S1" s="606"/>
      <c r="T1" s="606"/>
      <c r="U1" s="606"/>
      <c r="V1" s="606"/>
      <c r="W1" s="606"/>
      <c r="X1" s="606"/>
      <c r="Y1" s="606"/>
      <c r="Z1" s="606"/>
      <c r="AA1" s="606"/>
      <c r="AB1" s="606"/>
      <c r="AC1" s="606"/>
      <c r="AD1" s="606"/>
      <c r="AE1" s="606"/>
      <c r="AF1" s="606"/>
      <c r="AG1" s="606"/>
      <c r="AH1" s="606"/>
      <c r="AI1" s="606"/>
      <c r="AJ1" s="606"/>
      <c r="AK1" s="606"/>
      <c r="AL1" s="606"/>
      <c r="AM1" s="606"/>
      <c r="AN1" s="606"/>
      <c r="AO1" s="606"/>
      <c r="AP1" s="606"/>
      <c r="AQ1" s="606"/>
      <c r="AR1" s="606"/>
      <c r="AS1" s="606"/>
      <c r="AT1" s="606"/>
      <c r="AU1" s="606"/>
      <c r="AV1" s="606"/>
      <c r="AW1" s="606"/>
      <c r="AX1" s="606"/>
      <c r="AY1" s="606"/>
      <c r="AZ1" s="606"/>
      <c r="BA1" s="606"/>
      <c r="BB1" s="606"/>
      <c r="BC1" s="606"/>
      <c r="BD1" s="606"/>
      <c r="BE1" s="606"/>
      <c r="BF1" s="606"/>
      <c r="BG1" s="606"/>
      <c r="BH1" s="606"/>
      <c r="BI1" s="607"/>
      <c r="BJ1" s="613" t="s">
        <v>905</v>
      </c>
      <c r="BK1" s="613"/>
      <c r="BL1" s="613"/>
    </row>
    <row r="2" spans="1:65" s="191" customFormat="1" ht="52.5" customHeight="1" thickBot="1" x14ac:dyDescent="0.35">
      <c r="A2" s="460" t="s">
        <v>5</v>
      </c>
      <c r="B2" s="614" t="s">
        <v>11</v>
      </c>
      <c r="C2" s="616" t="s">
        <v>12</v>
      </c>
      <c r="D2" s="618" t="s">
        <v>13</v>
      </c>
      <c r="E2" s="620" t="s">
        <v>14</v>
      </c>
      <c r="F2" s="622" t="s">
        <v>909</v>
      </c>
      <c r="G2" s="623"/>
      <c r="H2" s="623"/>
      <c r="I2" s="623"/>
      <c r="J2" s="623"/>
      <c r="K2" s="623"/>
      <c r="L2" s="623"/>
      <c r="M2" s="623"/>
      <c r="N2" s="623"/>
      <c r="O2" s="623"/>
      <c r="P2" s="623"/>
      <c r="Q2" s="623"/>
      <c r="R2" s="623"/>
      <c r="S2" s="623"/>
      <c r="T2" s="623"/>
      <c r="U2" s="623"/>
      <c r="V2" s="623"/>
      <c r="W2" s="623"/>
      <c r="X2" s="623"/>
      <c r="Y2" s="623"/>
      <c r="Z2" s="623"/>
      <c r="AA2" s="623"/>
      <c r="AB2" s="623"/>
      <c r="AC2" s="623"/>
      <c r="AD2" s="624"/>
      <c r="AE2" s="611" t="s">
        <v>21</v>
      </c>
      <c r="AF2" s="430" t="s">
        <v>22</v>
      </c>
      <c r="AG2" s="259" t="s">
        <v>49</v>
      </c>
      <c r="AH2" s="259" t="s">
        <v>50</v>
      </c>
      <c r="AI2" s="259" t="s">
        <v>51</v>
      </c>
      <c r="AJ2" s="259" t="s">
        <v>52</v>
      </c>
      <c r="AK2" s="259" t="s">
        <v>53</v>
      </c>
      <c r="AL2" s="259" t="s">
        <v>54</v>
      </c>
      <c r="AM2" s="259" t="s">
        <v>55</v>
      </c>
      <c r="AN2" s="430" t="s">
        <v>30</v>
      </c>
      <c r="AO2" s="430" t="s">
        <v>31</v>
      </c>
      <c r="AP2" s="430" t="s">
        <v>32</v>
      </c>
      <c r="AQ2" s="430" t="s">
        <v>33</v>
      </c>
      <c r="AR2" s="430" t="s">
        <v>34</v>
      </c>
      <c r="AS2" s="430" t="s">
        <v>35</v>
      </c>
      <c r="AT2" s="467" t="s">
        <v>36</v>
      </c>
      <c r="AU2" s="468"/>
      <c r="AV2" s="420" t="s">
        <v>37</v>
      </c>
      <c r="AW2" s="421"/>
      <c r="AX2" s="421"/>
      <c r="AY2" s="421"/>
      <c r="AZ2" s="422"/>
      <c r="BA2" s="452"/>
      <c r="BB2" s="455"/>
      <c r="BC2" s="423" t="s">
        <v>38</v>
      </c>
      <c r="BD2" s="424"/>
      <c r="BE2" s="424"/>
      <c r="BF2" s="424"/>
      <c r="BG2" s="424"/>
      <c r="BH2" s="425"/>
      <c r="BI2" s="609" t="s">
        <v>1461</v>
      </c>
      <c r="BJ2" s="609"/>
      <c r="BK2" s="609"/>
      <c r="BL2" s="610"/>
    </row>
    <row r="3" spans="1:65" s="191" customFormat="1" ht="66.75" customHeight="1" thickBot="1" x14ac:dyDescent="0.35">
      <c r="A3" s="605"/>
      <c r="B3" s="615"/>
      <c r="C3" s="617"/>
      <c r="D3" s="619"/>
      <c r="E3" s="621"/>
      <c r="F3" s="206" t="s">
        <v>43</v>
      </c>
      <c r="G3" s="202" t="s">
        <v>44</v>
      </c>
      <c r="H3" s="205" t="s">
        <v>914</v>
      </c>
      <c r="I3" s="205" t="s">
        <v>915</v>
      </c>
      <c r="J3" s="205" t="s">
        <v>916</v>
      </c>
      <c r="K3" s="205" t="s">
        <v>917</v>
      </c>
      <c r="L3" s="205" t="s">
        <v>918</v>
      </c>
      <c r="M3" s="205" t="s">
        <v>919</v>
      </c>
      <c r="N3" s="205" t="s">
        <v>920</v>
      </c>
      <c r="O3" s="205" t="s">
        <v>921</v>
      </c>
      <c r="P3" s="205" t="s">
        <v>922</v>
      </c>
      <c r="Q3" s="205" t="s">
        <v>923</v>
      </c>
      <c r="R3" s="205" t="s">
        <v>924</v>
      </c>
      <c r="S3" s="205" t="s">
        <v>925</v>
      </c>
      <c r="T3" s="205" t="s">
        <v>926</v>
      </c>
      <c r="U3" s="205" t="s">
        <v>927</v>
      </c>
      <c r="V3" s="205" t="s">
        <v>928</v>
      </c>
      <c r="W3" s="205" t="s">
        <v>929</v>
      </c>
      <c r="X3" s="205" t="s">
        <v>930</v>
      </c>
      <c r="Y3" s="205" t="s">
        <v>931</v>
      </c>
      <c r="Z3" s="205" t="s">
        <v>932</v>
      </c>
      <c r="AA3" s="204" t="s">
        <v>933</v>
      </c>
      <c r="AB3" s="203" t="s">
        <v>46</v>
      </c>
      <c r="AC3" s="202" t="s">
        <v>47</v>
      </c>
      <c r="AD3" s="197" t="s">
        <v>48</v>
      </c>
      <c r="AE3" s="612"/>
      <c r="AF3" s="608"/>
      <c r="AG3" s="201" t="s">
        <v>1462</v>
      </c>
      <c r="AH3" s="201" t="s">
        <v>1463</v>
      </c>
      <c r="AI3" s="201" t="s">
        <v>1464</v>
      </c>
      <c r="AJ3" s="201" t="s">
        <v>1465</v>
      </c>
      <c r="AK3" s="201" t="s">
        <v>934</v>
      </c>
      <c r="AL3" s="201" t="s">
        <v>1466</v>
      </c>
      <c r="AM3" s="201" t="s">
        <v>936</v>
      </c>
      <c r="AN3" s="608"/>
      <c r="AO3" s="608"/>
      <c r="AP3" s="608"/>
      <c r="AQ3" s="608"/>
      <c r="AR3" s="608"/>
      <c r="AS3" s="608"/>
      <c r="AT3" s="198" t="s">
        <v>43</v>
      </c>
      <c r="AU3" s="200" t="s">
        <v>46</v>
      </c>
      <c r="AV3" s="199" t="s">
        <v>43</v>
      </c>
      <c r="AW3" s="198" t="s">
        <v>56</v>
      </c>
      <c r="AX3" s="198" t="s">
        <v>46</v>
      </c>
      <c r="AY3" s="198" t="s">
        <v>57</v>
      </c>
      <c r="AZ3" s="197" t="s">
        <v>48</v>
      </c>
      <c r="BA3" s="625"/>
      <c r="BB3" s="626"/>
      <c r="BC3" s="196" t="s">
        <v>58</v>
      </c>
      <c r="BD3" s="195" t="s">
        <v>59</v>
      </c>
      <c r="BE3" s="259" t="s">
        <v>60</v>
      </c>
      <c r="BF3" s="193" t="s">
        <v>61</v>
      </c>
      <c r="BG3" s="193" t="s">
        <v>62</v>
      </c>
      <c r="BH3" s="194" t="s">
        <v>63</v>
      </c>
      <c r="BI3" s="260" t="s">
        <v>64</v>
      </c>
      <c r="BJ3" s="193" t="s">
        <v>937</v>
      </c>
      <c r="BK3" s="193" t="s">
        <v>66</v>
      </c>
      <c r="BL3" s="193" t="s">
        <v>63</v>
      </c>
      <c r="BM3" s="192" t="s">
        <v>1467</v>
      </c>
    </row>
    <row r="4" spans="1:65" s="153" customFormat="1" ht="23.25" customHeight="1" thickBot="1" x14ac:dyDescent="0.35">
      <c r="A4" s="591" t="s">
        <v>70</v>
      </c>
      <c r="B4" s="592" t="s">
        <v>1468</v>
      </c>
      <c r="C4" s="596" t="s">
        <v>942</v>
      </c>
      <c r="D4" s="595" t="s">
        <v>940</v>
      </c>
      <c r="E4" s="597" t="s">
        <v>1469</v>
      </c>
      <c r="F4" s="598" t="s">
        <v>133</v>
      </c>
      <c r="G4" s="598">
        <v>2</v>
      </c>
      <c r="H4" s="587">
        <v>1</v>
      </c>
      <c r="I4" s="587">
        <v>1</v>
      </c>
      <c r="J4" s="587">
        <v>1</v>
      </c>
      <c r="K4" s="587">
        <v>1</v>
      </c>
      <c r="L4" s="587">
        <v>1</v>
      </c>
      <c r="M4" s="587">
        <v>1</v>
      </c>
      <c r="N4" s="587">
        <v>1</v>
      </c>
      <c r="O4" s="587">
        <v>1</v>
      </c>
      <c r="P4" s="587">
        <v>0</v>
      </c>
      <c r="Q4" s="587">
        <v>1</v>
      </c>
      <c r="R4" s="587">
        <v>1</v>
      </c>
      <c r="S4" s="587">
        <v>1</v>
      </c>
      <c r="T4" s="587">
        <v>1</v>
      </c>
      <c r="U4" s="587">
        <v>1</v>
      </c>
      <c r="V4" s="587">
        <v>1</v>
      </c>
      <c r="W4" s="587">
        <v>0</v>
      </c>
      <c r="X4" s="587">
        <v>1</v>
      </c>
      <c r="Y4" s="587">
        <v>1</v>
      </c>
      <c r="Z4" s="587">
        <v>0</v>
      </c>
      <c r="AA4" s="587">
        <f>SUM(H4:Z4)</f>
        <v>16</v>
      </c>
      <c r="AB4" s="593" t="str">
        <f>IF($AA4&lt;6,"3. Moderado",IF($AA4&lt;12,"4. Mayor",IF($AA4&gt;11,"5. Catastrófico")))</f>
        <v>5. Catastrófico</v>
      </c>
      <c r="AC4" s="594">
        <v>5</v>
      </c>
      <c r="AD4" s="599" t="str">
        <f>IF(G4+AC4=0," ",IF(OR(AND(G4=1,AC4=1),AND(G4=1,AC4=2),AND(G4=2,AC4=2),AND(G4=2,AC4=1),AND(G4=3,AC4=1)),"Bajo",IF(OR(AND(G4=1,AC4=3),AND(G4=2,AC4=3),AND(G4=3,AC4=2),AND(G4=4,AC4=1)),"Moderado",IF(OR(AND(G4=1,AC4=4),AND(G4=2,AC4=4),AND(G4=3,AC4=3),AND(G4=4,AC4=2),AND(G4=4,AC4=3),AND(G4=5,AC4=1),AND(G4=5,AC4=2)),"Alto",IF(OR(AND(G4=2,AC4=5),AND(G4=3,AC4=5),AND(G4=3,AC4=4),AND(G4=4,AC4=4),AND(G4=4,AC4=5),AND(G4=5,AC4=3),AND(G4=5,AC4=4),AND(G4=1,AC4=5),AND(G4=5,AC4=5)),"Extremo","")))))</f>
        <v>Extremo</v>
      </c>
      <c r="AE4" s="190" t="s">
        <v>944</v>
      </c>
      <c r="AF4" s="189" t="s">
        <v>84</v>
      </c>
      <c r="AG4" s="188">
        <v>15</v>
      </c>
      <c r="AH4" s="188">
        <v>15</v>
      </c>
      <c r="AI4" s="188">
        <v>15</v>
      </c>
      <c r="AJ4" s="188">
        <v>15</v>
      </c>
      <c r="AK4" s="188">
        <v>15</v>
      </c>
      <c r="AL4" s="188">
        <v>15</v>
      </c>
      <c r="AM4" s="188">
        <v>10</v>
      </c>
      <c r="AN4" s="258">
        <f>SUM(AG4:AM4)</f>
        <v>100</v>
      </c>
      <c r="AO4" s="258" t="s">
        <v>85</v>
      </c>
      <c r="AP4" s="258" t="s">
        <v>85</v>
      </c>
      <c r="AQ4" s="258">
        <v>100</v>
      </c>
      <c r="AR4" s="602">
        <f>AVERAGE(AQ4:AQ5)</f>
        <v>75</v>
      </c>
      <c r="AS4" s="603" t="s">
        <v>119</v>
      </c>
      <c r="AT4" s="604" t="s">
        <v>87</v>
      </c>
      <c r="AU4" s="604" t="s">
        <v>945</v>
      </c>
      <c r="AV4" s="590" t="s">
        <v>283</v>
      </c>
      <c r="AW4" s="590">
        <v>1</v>
      </c>
      <c r="AX4" s="590" t="s">
        <v>82</v>
      </c>
      <c r="AY4" s="590">
        <v>5</v>
      </c>
      <c r="AZ4" s="599" t="str">
        <f>IF(AW4+AY4=0," ",IF(OR(AND(AW4=1,AY4=1),AND(AW4=1,AY4=2),AND(AW4=2,AY4=2),AND(AW4=2,AY4=1),AND(AW4=3,AY4=1)),"Bajo",IF(OR(AND(AW4=1,AY4=3),AND(AW4=2,AY4=3),AND(AW4=3,AY4=2),AND(AW4=4,AY4=1)),"Moderado",IF(OR(AND(AW4=1,AY4=4),AND(AW4=2,AY4=4),AND(AW4=3,AY4=3),AND(AW4=4,AY4=2),AND(AW4=4,AY4=3),AND(AW4=5,AY4=1),AND(AW4=5,AY4=2)),"Alto",IF(OR(AND(AW4=2,AY4=5),AND(AW4=1,AY4=5),AND(AW4=3,AY4=5),AND(AW4=3,AY4=4),AND(AW4=4,AY4=4),AND(AW4=4,AY4=5),AND(AW4=5,AY4=3),AND(AW4=5,AY4=4),AND(AW4=5,AY4=5)),"Extremo","")))))</f>
        <v>Extremo</v>
      </c>
      <c r="BA4" s="600" t="s">
        <v>946</v>
      </c>
      <c r="BB4" s="599" t="s">
        <v>90</v>
      </c>
      <c r="BC4" s="187" t="s">
        <v>947</v>
      </c>
      <c r="BD4" s="186" t="s">
        <v>947</v>
      </c>
      <c r="BE4" s="185" t="s">
        <v>948</v>
      </c>
      <c r="BF4" s="185" t="s">
        <v>949</v>
      </c>
      <c r="BG4" s="185" t="s">
        <v>950</v>
      </c>
      <c r="BH4" s="185" t="s">
        <v>951</v>
      </c>
      <c r="BI4" s="186" t="s">
        <v>952</v>
      </c>
      <c r="BJ4" s="184" t="s">
        <v>953</v>
      </c>
      <c r="BK4" s="183" t="s">
        <v>954</v>
      </c>
      <c r="BL4" s="182" t="s">
        <v>955</v>
      </c>
      <c r="BM4" s="513" t="s">
        <v>1470</v>
      </c>
    </row>
    <row r="5" spans="1:65" s="153" customFormat="1" ht="54" customHeight="1" x14ac:dyDescent="0.3">
      <c r="A5" s="558"/>
      <c r="B5" s="559"/>
      <c r="C5" s="527"/>
      <c r="D5" s="524"/>
      <c r="E5" s="561"/>
      <c r="F5" s="563"/>
      <c r="G5" s="563"/>
      <c r="H5" s="529"/>
      <c r="I5" s="529"/>
      <c r="J5" s="529"/>
      <c r="K5" s="529"/>
      <c r="L5" s="529"/>
      <c r="M5" s="529"/>
      <c r="N5" s="529"/>
      <c r="O5" s="529"/>
      <c r="P5" s="529"/>
      <c r="Q5" s="529"/>
      <c r="R5" s="529"/>
      <c r="S5" s="529"/>
      <c r="T5" s="529"/>
      <c r="U5" s="529"/>
      <c r="V5" s="529"/>
      <c r="W5" s="529"/>
      <c r="X5" s="529"/>
      <c r="Y5" s="529"/>
      <c r="Z5" s="529"/>
      <c r="AA5" s="529"/>
      <c r="AB5" s="538"/>
      <c r="AC5" s="539"/>
      <c r="AD5" s="533"/>
      <c r="AE5" s="256" t="s">
        <v>1471</v>
      </c>
      <c r="AF5" s="169" t="s">
        <v>84</v>
      </c>
      <c r="AG5" s="244">
        <v>15</v>
      </c>
      <c r="AH5" s="244">
        <v>15</v>
      </c>
      <c r="AI5" s="244">
        <v>0</v>
      </c>
      <c r="AJ5" s="244">
        <v>15</v>
      </c>
      <c r="AK5" s="244">
        <v>15</v>
      </c>
      <c r="AL5" s="244">
        <v>15</v>
      </c>
      <c r="AM5" s="244">
        <v>10</v>
      </c>
      <c r="AN5" s="231">
        <f>SUM(AG5:AM5)</f>
        <v>85</v>
      </c>
      <c r="AO5" s="231" t="s">
        <v>1472</v>
      </c>
      <c r="AP5" s="231" t="s">
        <v>1472</v>
      </c>
      <c r="AQ5" s="231">
        <v>50</v>
      </c>
      <c r="AR5" s="586"/>
      <c r="AS5" s="469"/>
      <c r="AT5" s="510"/>
      <c r="AU5" s="510"/>
      <c r="AV5" s="296"/>
      <c r="AW5" s="296"/>
      <c r="AX5" s="296"/>
      <c r="AY5" s="296"/>
      <c r="AZ5" s="533"/>
      <c r="BA5" s="601"/>
      <c r="BB5" s="533"/>
      <c r="BC5" s="163" t="s">
        <v>110</v>
      </c>
      <c r="BD5" s="149" t="s">
        <v>965</v>
      </c>
      <c r="BE5" s="236" t="s">
        <v>976</v>
      </c>
      <c r="BF5" s="185" t="s">
        <v>949</v>
      </c>
      <c r="BG5" s="236" t="s">
        <v>977</v>
      </c>
      <c r="BH5" s="236" t="s">
        <v>1473</v>
      </c>
      <c r="BI5" s="149" t="s">
        <v>952</v>
      </c>
      <c r="BJ5" s="184" t="s">
        <v>1474</v>
      </c>
      <c r="BK5" s="183" t="s">
        <v>954</v>
      </c>
      <c r="BL5" s="182" t="s">
        <v>1475</v>
      </c>
      <c r="BM5" s="515"/>
    </row>
    <row r="6" spans="1:65" s="153" customFormat="1" ht="50.25" customHeight="1" x14ac:dyDescent="0.3">
      <c r="A6" s="558" t="s">
        <v>985</v>
      </c>
      <c r="B6" s="559" t="s">
        <v>987</v>
      </c>
      <c r="C6" s="525" t="s">
        <v>942</v>
      </c>
      <c r="D6" s="522" t="s">
        <v>940</v>
      </c>
      <c r="E6" s="566" t="s">
        <v>988</v>
      </c>
      <c r="F6" s="562" t="s">
        <v>80</v>
      </c>
      <c r="G6" s="562">
        <v>3</v>
      </c>
      <c r="H6" s="528">
        <v>1</v>
      </c>
      <c r="I6" s="528">
        <v>1</v>
      </c>
      <c r="J6" s="528">
        <v>1</v>
      </c>
      <c r="K6" s="528">
        <v>0</v>
      </c>
      <c r="L6" s="528">
        <v>1</v>
      </c>
      <c r="M6" s="528">
        <v>1</v>
      </c>
      <c r="N6" s="528">
        <v>1</v>
      </c>
      <c r="O6" s="528">
        <v>0</v>
      </c>
      <c r="P6" s="528">
        <v>0</v>
      </c>
      <c r="Q6" s="528">
        <v>1</v>
      </c>
      <c r="R6" s="528">
        <v>1</v>
      </c>
      <c r="S6" s="528">
        <v>1</v>
      </c>
      <c r="T6" s="528">
        <v>1</v>
      </c>
      <c r="U6" s="528">
        <v>1</v>
      </c>
      <c r="V6" s="528">
        <v>1</v>
      </c>
      <c r="W6" s="528">
        <v>0</v>
      </c>
      <c r="X6" s="528">
        <v>1</v>
      </c>
      <c r="Y6" s="528">
        <v>1</v>
      </c>
      <c r="Z6" s="528">
        <v>0</v>
      </c>
      <c r="AA6" s="528">
        <f>SUM(H6:Z6)</f>
        <v>14</v>
      </c>
      <c r="AB6" s="537" t="str">
        <f>IF($AA6&lt;6,"3. Moderado",IF($AA6&lt;12,"4. Mayor",IF($AA6&gt;11,"5. Catastrófico")))</f>
        <v>5. Catastrófico</v>
      </c>
      <c r="AC6" s="583">
        <v>5</v>
      </c>
      <c r="AD6" s="533" t="str">
        <f>IF(G6+AC6=0," ",IF(OR(AND(G6=1,AC6=1),AND(G6=1,AC6=2),AND(G6=2,AC6=2),AND(G6=2,AC6=1),AND(G6=3,AC6=1)),"Bajo",IF(OR(AND(G6=1,AC6=3),AND(G6=2,AC6=3),AND(G6=3,AC6=2),AND(G6=4,AC6=1)),"Moderado",IF(OR(AND(G6=1,AC6=4),AND(G6=2,AC6=4),AND(G6=3,AC6=3),AND(G6=4,AC6=2),AND(G6=4,AC6=3),AND(G6=5,AC6=1),AND(G6=5,AC6=2)),"Alto",IF(OR(AND(G6=2,AC6=5),AND(G6=3,AC6=5),AND(G6=3,AC6=4),AND(G6=4,AC6=4),AND(G6=4,AC6=5),AND(G6=5,AC6=3),AND(G6=5,AC6=4),AND(G6=1,AC6=5),AND(G6=5,AC6=5)),"Extremo","")))))</f>
        <v>Extremo</v>
      </c>
      <c r="AE6" s="588" t="s">
        <v>1476</v>
      </c>
      <c r="AF6" s="544" t="s">
        <v>84</v>
      </c>
      <c r="AG6" s="544">
        <v>15</v>
      </c>
      <c r="AH6" s="544">
        <v>15</v>
      </c>
      <c r="AI6" s="544">
        <v>15</v>
      </c>
      <c r="AJ6" s="544">
        <v>15</v>
      </c>
      <c r="AK6" s="544">
        <v>15</v>
      </c>
      <c r="AL6" s="544">
        <v>15</v>
      </c>
      <c r="AM6" s="544">
        <v>10</v>
      </c>
      <c r="AN6" s="544">
        <v>100</v>
      </c>
      <c r="AO6" s="544" t="s">
        <v>85</v>
      </c>
      <c r="AP6" s="544" t="s">
        <v>85</v>
      </c>
      <c r="AQ6" s="544">
        <v>100</v>
      </c>
      <c r="AR6" s="586">
        <f>AVERAGE(AQ6:AQ7)</f>
        <v>100</v>
      </c>
      <c r="AS6" s="469" t="s">
        <v>85</v>
      </c>
      <c r="AT6" s="510" t="s">
        <v>87</v>
      </c>
      <c r="AU6" s="510" t="s">
        <v>945</v>
      </c>
      <c r="AV6" s="296" t="s">
        <v>283</v>
      </c>
      <c r="AW6" s="296">
        <v>1</v>
      </c>
      <c r="AX6" s="296" t="s">
        <v>82</v>
      </c>
      <c r="AY6" s="296">
        <v>5</v>
      </c>
      <c r="AZ6" s="533" t="str">
        <f>IF(AW6+AY6=0," ",IF(OR(AND(AW6=1,AY6=1),AND(AW6=1,AY6=2),AND(AW6=2,AY6=2),AND(AW6=2,AY6=1),AND(AW6=3,AY6=1)),"Bajo",IF(OR(AND(AW6=1,AY6=3),AND(AW6=2,AY6=3),AND(AW6=3,AY6=2),AND(AW6=4,AY6=1)),"Moderado",IF(OR(AND(AW6=1,AY6=4),AND(AW6=2,AY6=4),AND(AW6=3,AY6=3),AND(AW6=4,AY6=2),AND(AW6=4,AY6=3),AND(AW6=5,AY6=1),AND(AW6=5,AY6=2)),"Alto",IF(OR(AND(AW6=2,AY6=5),AND(AW6=1,AY6=5),AND(AW6=3,AY6=5),AND(AW6=3,AY6=4),AND(AW6=4,AY6=4),AND(AW6=4,AY6=5),AND(AW6=5,AY6=3),AND(AW6=5,AY6=4),AND(AW6=5,AY6=5)),"Extremo","")))))</f>
        <v>Extremo</v>
      </c>
      <c r="BA6" s="533" t="s">
        <v>990</v>
      </c>
      <c r="BB6" s="533" t="s">
        <v>90</v>
      </c>
      <c r="BC6" s="163" t="s">
        <v>110</v>
      </c>
      <c r="BD6" s="149" t="s">
        <v>965</v>
      </c>
      <c r="BE6" s="180" t="s">
        <v>1477</v>
      </c>
      <c r="BF6" s="150" t="s">
        <v>992</v>
      </c>
      <c r="BG6" s="19" t="s">
        <v>993</v>
      </c>
      <c r="BH6" s="236" t="s">
        <v>951</v>
      </c>
      <c r="BI6" s="149" t="s">
        <v>952</v>
      </c>
      <c r="BJ6" s="178" t="s">
        <v>1478</v>
      </c>
      <c r="BK6" s="211" t="s">
        <v>992</v>
      </c>
      <c r="BL6" s="181" t="s">
        <v>995</v>
      </c>
      <c r="BM6" s="179" t="s">
        <v>1479</v>
      </c>
    </row>
    <row r="7" spans="1:65" s="153" customFormat="1" ht="19.5" customHeight="1" x14ac:dyDescent="0.3">
      <c r="A7" s="558"/>
      <c r="B7" s="559"/>
      <c r="C7" s="527"/>
      <c r="D7" s="524"/>
      <c r="E7" s="568"/>
      <c r="F7" s="563"/>
      <c r="G7" s="563"/>
      <c r="H7" s="529"/>
      <c r="I7" s="529"/>
      <c r="J7" s="529"/>
      <c r="K7" s="529"/>
      <c r="L7" s="529"/>
      <c r="M7" s="529"/>
      <c r="N7" s="529"/>
      <c r="O7" s="529"/>
      <c r="P7" s="529"/>
      <c r="Q7" s="529"/>
      <c r="R7" s="529"/>
      <c r="S7" s="529"/>
      <c r="T7" s="529"/>
      <c r="U7" s="529"/>
      <c r="V7" s="529"/>
      <c r="W7" s="529"/>
      <c r="X7" s="529"/>
      <c r="Y7" s="529"/>
      <c r="Z7" s="529"/>
      <c r="AA7" s="529"/>
      <c r="AB7" s="538"/>
      <c r="AC7" s="583"/>
      <c r="AD7" s="533"/>
      <c r="AE7" s="589"/>
      <c r="AF7" s="545"/>
      <c r="AG7" s="545">
        <v>15</v>
      </c>
      <c r="AH7" s="545">
        <v>15</v>
      </c>
      <c r="AI7" s="545">
        <v>15</v>
      </c>
      <c r="AJ7" s="545">
        <v>15</v>
      </c>
      <c r="AK7" s="545">
        <v>15</v>
      </c>
      <c r="AL7" s="545">
        <v>15</v>
      </c>
      <c r="AM7" s="545">
        <v>10</v>
      </c>
      <c r="AN7" s="545">
        <v>100</v>
      </c>
      <c r="AO7" s="545" t="s">
        <v>85</v>
      </c>
      <c r="AP7" s="545" t="s">
        <v>85</v>
      </c>
      <c r="AQ7" s="545">
        <v>100</v>
      </c>
      <c r="AR7" s="586"/>
      <c r="AS7" s="469"/>
      <c r="AT7" s="510"/>
      <c r="AU7" s="510"/>
      <c r="AV7" s="296"/>
      <c r="AW7" s="296"/>
      <c r="AX7" s="296"/>
      <c r="AY7" s="296"/>
      <c r="AZ7" s="533"/>
      <c r="BA7" s="533"/>
      <c r="BB7" s="533"/>
      <c r="BC7" s="163" t="s">
        <v>120</v>
      </c>
      <c r="BD7" s="149" t="s">
        <v>965</v>
      </c>
      <c r="BE7" s="180" t="s">
        <v>1480</v>
      </c>
      <c r="BF7" s="150" t="s">
        <v>1002</v>
      </c>
      <c r="BG7" s="19" t="s">
        <v>993</v>
      </c>
      <c r="BH7" s="236" t="s">
        <v>1481</v>
      </c>
      <c r="BI7" s="149" t="s">
        <v>952</v>
      </c>
      <c r="BJ7" s="210" t="s">
        <v>1004</v>
      </c>
      <c r="BK7" s="211" t="s">
        <v>940</v>
      </c>
      <c r="BL7" s="151" t="s">
        <v>940</v>
      </c>
      <c r="BM7" s="179" t="s">
        <v>1482</v>
      </c>
    </row>
    <row r="8" spans="1:65" s="153" customFormat="1" ht="51" customHeight="1" x14ac:dyDescent="0.3">
      <c r="A8" s="558" t="s">
        <v>517</v>
      </c>
      <c r="B8" s="559" t="s">
        <v>1483</v>
      </c>
      <c r="C8" s="525" t="s">
        <v>942</v>
      </c>
      <c r="D8" s="584" t="s">
        <v>940</v>
      </c>
      <c r="E8" s="566" t="s">
        <v>1014</v>
      </c>
      <c r="F8" s="562" t="s">
        <v>133</v>
      </c>
      <c r="G8" s="562">
        <v>2</v>
      </c>
      <c r="H8" s="528">
        <v>1</v>
      </c>
      <c r="I8" s="528">
        <v>1</v>
      </c>
      <c r="J8" s="528">
        <v>1</v>
      </c>
      <c r="K8" s="528">
        <v>0</v>
      </c>
      <c r="L8" s="528">
        <v>1</v>
      </c>
      <c r="M8" s="528">
        <v>1</v>
      </c>
      <c r="N8" s="528">
        <v>1</v>
      </c>
      <c r="O8" s="528">
        <v>0</v>
      </c>
      <c r="P8" s="528">
        <v>0</v>
      </c>
      <c r="Q8" s="528">
        <v>1</v>
      </c>
      <c r="R8" s="528">
        <v>1</v>
      </c>
      <c r="S8" s="528">
        <v>1</v>
      </c>
      <c r="T8" s="528">
        <v>1</v>
      </c>
      <c r="U8" s="528">
        <v>1</v>
      </c>
      <c r="V8" s="528">
        <v>1</v>
      </c>
      <c r="W8" s="528">
        <v>0</v>
      </c>
      <c r="X8" s="528">
        <v>1</v>
      </c>
      <c r="Y8" s="528">
        <v>1</v>
      </c>
      <c r="Z8" s="528">
        <v>0</v>
      </c>
      <c r="AA8" s="528">
        <f>SUM(H8:Z8)</f>
        <v>14</v>
      </c>
      <c r="AB8" s="537" t="str">
        <f>IF($AA8&lt;6,"3. Moderado",IF($AA8&lt;12,"4. Mayor",IF($AA8&gt;11,"5. Catastrófico")))</f>
        <v>5. Catastrófico</v>
      </c>
      <c r="AC8" s="539">
        <v>5</v>
      </c>
      <c r="AD8" s="533" t="str">
        <f>IF(G8+AC8=0," ",IF(OR(AND(G8=1,AC8=1),AND(G8=1,AC8=2),AND(G8=2,AC8=2),AND(G8=2,AC8=1),AND(G8=3,AC8=1)),"Bajo",IF(OR(AND(G8=1,AC8=3),AND(G8=2,AC8=3),AND(G8=3,AC8=2),AND(G8=4,AC8=1)),"Moderado",IF(OR(AND(G8=1,AC8=4),AND(G8=2,AC8=4),AND(G8=3,AC8=3),AND(G8=4,AC8=2),AND(G8=4,AC8=3),AND(G8=5,AC8=1),AND(G8=5,AC8=2)),"Alto",IF(OR(AND(G8=2,AC8=5),AND(G8=3,AC8=5),AND(G8=3,AC8=4),AND(G8=4,AC8=4),AND(G8=4,AC8=5),AND(G8=5,AC8=3),AND(G8=5,AC8=4),AND(G8=1,AC8=5),AND(G8=5,AC8=5)),"Extremo","")))))</f>
        <v>Extremo</v>
      </c>
      <c r="AE8" s="18" t="s">
        <v>1484</v>
      </c>
      <c r="AF8" s="544" t="s">
        <v>84</v>
      </c>
      <c r="AG8" s="244">
        <v>15</v>
      </c>
      <c r="AH8" s="244">
        <v>15</v>
      </c>
      <c r="AI8" s="244">
        <v>15</v>
      </c>
      <c r="AJ8" s="244">
        <v>15</v>
      </c>
      <c r="AK8" s="244">
        <v>15</v>
      </c>
      <c r="AL8" s="244">
        <v>15</v>
      </c>
      <c r="AM8" s="244">
        <v>10</v>
      </c>
      <c r="AN8" s="231">
        <f t="shared" ref="AN8:AN21" si="0">SUM(AG8:AM8)</f>
        <v>100</v>
      </c>
      <c r="AO8" s="231" t="s">
        <v>85</v>
      </c>
      <c r="AP8" s="231" t="s">
        <v>85</v>
      </c>
      <c r="AQ8" s="231">
        <v>100</v>
      </c>
      <c r="AR8" s="469">
        <f>AVERAGE(AQ8:AQ9)</f>
        <v>100</v>
      </c>
      <c r="AS8" s="469" t="s">
        <v>85</v>
      </c>
      <c r="AT8" s="510" t="s">
        <v>87</v>
      </c>
      <c r="AU8" s="510" t="s">
        <v>945</v>
      </c>
      <c r="AV8" s="296" t="s">
        <v>283</v>
      </c>
      <c r="AW8" s="296">
        <v>1</v>
      </c>
      <c r="AX8" s="296" t="s">
        <v>82</v>
      </c>
      <c r="AY8" s="296">
        <v>5</v>
      </c>
      <c r="AZ8" s="533" t="str">
        <f>IF(AW8+AY8=0," ",IF(OR(AND(AW8=1,AY8=1),AND(AW8=1,AY8=2),AND(AW8=2,AY8=2),AND(AW8=2,AY8=1),AND(AW8=3,AY8=1)),"Bajo",IF(OR(AND(AW8=1,AY8=3),AND(AW8=2,AY8=3),AND(AW8=3,AY8=2),AND(AW8=4,AY8=1)),"Moderado",IF(OR(AND(AW8=1,AY8=4),AND(AW8=2,AY8=4),AND(AW8=3,AY8=3),AND(AW8=4,AY8=2),AND(AW8=4,AY8=3),AND(AW8=5,AY8=1),AND(AW8=5,AY8=2)),"Alto",IF(OR(AND(AW8=2,AY8=5),AND(AW8=1,AY8=5),AND(AW8=3,AY8=5),AND(AW8=3,AY8=4),AND(AW8=4,AY8=4),AND(AW8=4,AY8=5),AND(AW8=5,AY8=3),AND(AW8=5,AY8=4),AND(AW8=5,AY8=5)),"Extremo","")))))</f>
        <v>Extremo</v>
      </c>
      <c r="BA8" s="533" t="s">
        <v>1016</v>
      </c>
      <c r="BB8" s="533" t="s">
        <v>90</v>
      </c>
      <c r="BC8" s="163" t="s">
        <v>1017</v>
      </c>
      <c r="BD8" s="149" t="s">
        <v>965</v>
      </c>
      <c r="BE8" s="12" t="s">
        <v>1485</v>
      </c>
      <c r="BF8" s="17" t="s">
        <v>1019</v>
      </c>
      <c r="BG8" s="17" t="s">
        <v>1020</v>
      </c>
      <c r="BH8" s="211" t="s">
        <v>1021</v>
      </c>
      <c r="BI8" s="149" t="s">
        <v>952</v>
      </c>
      <c r="BJ8" s="210" t="s">
        <v>1022</v>
      </c>
      <c r="BK8" s="17" t="s">
        <v>1019</v>
      </c>
      <c r="BL8" s="151" t="s">
        <v>1023</v>
      </c>
      <c r="BM8" s="253" t="s">
        <v>1486</v>
      </c>
    </row>
    <row r="9" spans="1:65" s="153" customFormat="1" ht="33" customHeight="1" x14ac:dyDescent="0.3">
      <c r="A9" s="558"/>
      <c r="B9" s="559"/>
      <c r="C9" s="527"/>
      <c r="D9" s="585"/>
      <c r="E9" s="568"/>
      <c r="F9" s="563"/>
      <c r="G9" s="563"/>
      <c r="H9" s="529"/>
      <c r="I9" s="529"/>
      <c r="J9" s="529"/>
      <c r="K9" s="529"/>
      <c r="L9" s="529"/>
      <c r="M9" s="529"/>
      <c r="N9" s="529"/>
      <c r="O9" s="529"/>
      <c r="P9" s="529"/>
      <c r="Q9" s="529"/>
      <c r="R9" s="529"/>
      <c r="S9" s="529"/>
      <c r="T9" s="529"/>
      <c r="U9" s="529"/>
      <c r="V9" s="529"/>
      <c r="W9" s="529"/>
      <c r="X9" s="529"/>
      <c r="Y9" s="529"/>
      <c r="Z9" s="529"/>
      <c r="AA9" s="529"/>
      <c r="AB9" s="538"/>
      <c r="AC9" s="539"/>
      <c r="AD9" s="533"/>
      <c r="AE9" s="18" t="s">
        <v>1487</v>
      </c>
      <c r="AF9" s="545"/>
      <c r="AG9" s="244">
        <v>15</v>
      </c>
      <c r="AH9" s="244">
        <v>15</v>
      </c>
      <c r="AI9" s="244">
        <v>15</v>
      </c>
      <c r="AJ9" s="244">
        <v>15</v>
      </c>
      <c r="AK9" s="244">
        <v>15</v>
      </c>
      <c r="AL9" s="244">
        <v>15</v>
      </c>
      <c r="AM9" s="244">
        <v>10</v>
      </c>
      <c r="AN9" s="231">
        <f t="shared" si="0"/>
        <v>100</v>
      </c>
      <c r="AO9" s="231" t="s">
        <v>85</v>
      </c>
      <c r="AP9" s="231" t="s">
        <v>85</v>
      </c>
      <c r="AQ9" s="231">
        <v>100</v>
      </c>
      <c r="AR9" s="469"/>
      <c r="AS9" s="469"/>
      <c r="AT9" s="510"/>
      <c r="AU9" s="510"/>
      <c r="AV9" s="296"/>
      <c r="AW9" s="296"/>
      <c r="AX9" s="296"/>
      <c r="AY9" s="296"/>
      <c r="AZ9" s="533"/>
      <c r="BA9" s="533"/>
      <c r="BB9" s="533"/>
      <c r="BC9" s="163" t="s">
        <v>1017</v>
      </c>
      <c r="BD9" s="149" t="s">
        <v>965</v>
      </c>
      <c r="BE9" s="17" t="s">
        <v>1039</v>
      </c>
      <c r="BF9" s="17" t="s">
        <v>1019</v>
      </c>
      <c r="BG9" s="17" t="s">
        <v>1040</v>
      </c>
      <c r="BH9" s="211" t="s">
        <v>1041</v>
      </c>
      <c r="BI9" s="149" t="s">
        <v>952</v>
      </c>
      <c r="BJ9" s="17" t="s">
        <v>1488</v>
      </c>
      <c r="BK9" s="17" t="s">
        <v>1019</v>
      </c>
      <c r="BL9" s="151" t="s">
        <v>1043</v>
      </c>
      <c r="BM9" s="253" t="s">
        <v>1486</v>
      </c>
    </row>
    <row r="10" spans="1:65" s="153" customFormat="1" ht="18.75" customHeight="1" x14ac:dyDescent="0.3">
      <c r="A10" s="574" t="s">
        <v>1047</v>
      </c>
      <c r="B10" s="577" t="s">
        <v>1489</v>
      </c>
      <c r="C10" s="525" t="s">
        <v>942</v>
      </c>
      <c r="D10" s="522" t="s">
        <v>940</v>
      </c>
      <c r="E10" s="560" t="s">
        <v>1051</v>
      </c>
      <c r="F10" s="562" t="s">
        <v>80</v>
      </c>
      <c r="G10" s="562">
        <v>3</v>
      </c>
      <c r="H10" s="562">
        <v>1</v>
      </c>
      <c r="I10" s="562">
        <v>1</v>
      </c>
      <c r="J10" s="562">
        <v>1</v>
      </c>
      <c r="K10" s="562">
        <v>1</v>
      </c>
      <c r="L10" s="562">
        <v>1</v>
      </c>
      <c r="M10" s="562">
        <v>1</v>
      </c>
      <c r="N10" s="562">
        <v>1</v>
      </c>
      <c r="O10" s="562">
        <v>0</v>
      </c>
      <c r="P10" s="562">
        <v>0</v>
      </c>
      <c r="Q10" s="562">
        <v>1</v>
      </c>
      <c r="R10" s="562">
        <v>1</v>
      </c>
      <c r="S10" s="562">
        <v>1</v>
      </c>
      <c r="T10" s="562">
        <v>1</v>
      </c>
      <c r="U10" s="562">
        <v>1</v>
      </c>
      <c r="V10" s="562">
        <v>1</v>
      </c>
      <c r="W10" s="562">
        <v>0</v>
      </c>
      <c r="X10" s="562">
        <v>1</v>
      </c>
      <c r="Y10" s="562">
        <v>1</v>
      </c>
      <c r="Z10" s="562">
        <v>0</v>
      </c>
      <c r="AA10" s="562">
        <f>SUM(H10:Z10)</f>
        <v>15</v>
      </c>
      <c r="AB10" s="562" t="s">
        <v>135</v>
      </c>
      <c r="AC10" s="562">
        <v>4</v>
      </c>
      <c r="AD10" s="552" t="s">
        <v>1168</v>
      </c>
      <c r="AE10" s="150" t="s">
        <v>1490</v>
      </c>
      <c r="AF10" s="544" t="s">
        <v>84</v>
      </c>
      <c r="AG10" s="244">
        <v>15</v>
      </c>
      <c r="AH10" s="244">
        <v>15</v>
      </c>
      <c r="AI10" s="244">
        <v>15</v>
      </c>
      <c r="AJ10" s="244">
        <v>15</v>
      </c>
      <c r="AK10" s="244">
        <v>15</v>
      </c>
      <c r="AL10" s="244">
        <v>15</v>
      </c>
      <c r="AM10" s="244">
        <v>10</v>
      </c>
      <c r="AN10" s="231">
        <f t="shared" si="0"/>
        <v>100</v>
      </c>
      <c r="AO10" s="231" t="s">
        <v>85</v>
      </c>
      <c r="AP10" s="231" t="s">
        <v>85</v>
      </c>
      <c r="AQ10" s="231">
        <v>100</v>
      </c>
      <c r="AR10" s="571">
        <f>(+AQ10+AQ11+AQ12)/3</f>
        <v>83.333333333333329</v>
      </c>
      <c r="AS10" s="555" t="s">
        <v>85</v>
      </c>
      <c r="AT10" s="544" t="s">
        <v>87</v>
      </c>
      <c r="AU10" s="544" t="s">
        <v>945</v>
      </c>
      <c r="AV10" s="534" t="s">
        <v>133</v>
      </c>
      <c r="AW10" s="534">
        <v>2</v>
      </c>
      <c r="AX10" s="534" t="s">
        <v>135</v>
      </c>
      <c r="AY10" s="534">
        <v>4</v>
      </c>
      <c r="AZ10" s="552" t="str">
        <f>IF(AW10+AY10=0," ",IF(OR(AND(AW10=1,AY10=1),AND(AW10=1,AY10=2),AND(AW10=2,AY10=2),AND(AW10=2,AY10=1),AND(AW10=3,AY10=1)),"Bajo",IF(OR(AND(AW10=1,AY10=3),AND(AW10=2,AY10=3),AND(AW10=3,AY10=2),AND(AW10=4,AY10=1)),"Moderado",IF(OR(AND(AW10=1,AY10=4),AND(AW10=2,AY10=4),AND(AW10=3,AY10=3),AND(AW10=4,AY10=2),AND(AW10=4,AY10=3),AND(AW10=5,AY10=1),AND(AW10=5,AY10=2)),"Alto",IF(OR(AND(AW10=2,AY10=5),AND(AW10=1,AY10=5),AND(AW10=3,AY10=5),AND(AW10=3,AY10=4),AND(AW10=4,AY10=4),AND(AW10=4,AY10=5),AND(AW10=5,AY10=3),AND(AW10=5,AY10=4),AND(AW10=5,AY10=5)),"Extremo","")))))</f>
        <v>Alto</v>
      </c>
      <c r="BA10" s="552" t="s">
        <v>990</v>
      </c>
      <c r="BB10" s="552" t="s">
        <v>90</v>
      </c>
      <c r="BC10" s="163" t="s">
        <v>1055</v>
      </c>
      <c r="BD10" s="149" t="s">
        <v>1056</v>
      </c>
      <c r="BE10" s="17" t="s">
        <v>1057</v>
      </c>
      <c r="BF10" s="17" t="s">
        <v>1058</v>
      </c>
      <c r="BG10" s="17" t="s">
        <v>1059</v>
      </c>
      <c r="BH10" s="211" t="s">
        <v>1491</v>
      </c>
      <c r="BI10" s="149" t="s">
        <v>952</v>
      </c>
      <c r="BJ10" s="210" t="s">
        <v>1004</v>
      </c>
      <c r="BK10" s="211" t="s">
        <v>940</v>
      </c>
      <c r="BL10" s="151" t="s">
        <v>940</v>
      </c>
      <c r="BM10" s="570" t="s">
        <v>1492</v>
      </c>
    </row>
    <row r="11" spans="1:65" s="153" customFormat="1" ht="8.25" customHeight="1" x14ac:dyDescent="0.3">
      <c r="A11" s="575"/>
      <c r="B11" s="578"/>
      <c r="C11" s="526"/>
      <c r="D11" s="523"/>
      <c r="E11" s="582"/>
      <c r="F11" s="569"/>
      <c r="G11" s="569"/>
      <c r="H11" s="569"/>
      <c r="I11" s="569"/>
      <c r="J11" s="569"/>
      <c r="K11" s="569"/>
      <c r="L11" s="569"/>
      <c r="M11" s="569"/>
      <c r="N11" s="569"/>
      <c r="O11" s="569"/>
      <c r="P11" s="569"/>
      <c r="Q11" s="569"/>
      <c r="R11" s="569"/>
      <c r="S11" s="569"/>
      <c r="T11" s="569"/>
      <c r="U11" s="569"/>
      <c r="V11" s="569"/>
      <c r="W11" s="569"/>
      <c r="X11" s="569"/>
      <c r="Y11" s="569"/>
      <c r="Z11" s="569"/>
      <c r="AA11" s="569"/>
      <c r="AB11" s="569"/>
      <c r="AC11" s="569"/>
      <c r="AD11" s="553"/>
      <c r="AE11" s="150" t="s">
        <v>1493</v>
      </c>
      <c r="AF11" s="548"/>
      <c r="AG11" s="244">
        <v>15</v>
      </c>
      <c r="AH11" s="244">
        <v>15</v>
      </c>
      <c r="AI11" s="244">
        <v>15</v>
      </c>
      <c r="AJ11" s="244">
        <v>15</v>
      </c>
      <c r="AK11" s="244">
        <v>15</v>
      </c>
      <c r="AL11" s="244">
        <v>15</v>
      </c>
      <c r="AM11" s="244">
        <v>10</v>
      </c>
      <c r="AN11" s="231">
        <f t="shared" si="0"/>
        <v>100</v>
      </c>
      <c r="AO11" s="231" t="s">
        <v>85</v>
      </c>
      <c r="AP11" s="231" t="s">
        <v>85</v>
      </c>
      <c r="AQ11" s="231">
        <v>100</v>
      </c>
      <c r="AR11" s="572"/>
      <c r="AS11" s="556"/>
      <c r="AT11" s="548"/>
      <c r="AU11" s="548"/>
      <c r="AV11" s="535"/>
      <c r="AW11" s="535"/>
      <c r="AX11" s="535"/>
      <c r="AY11" s="535"/>
      <c r="AZ11" s="553"/>
      <c r="BA11" s="553"/>
      <c r="BB11" s="553"/>
      <c r="BC11" s="163" t="s">
        <v>120</v>
      </c>
      <c r="BD11" s="149" t="s">
        <v>965</v>
      </c>
      <c r="BE11" s="12" t="s">
        <v>1067</v>
      </c>
      <c r="BF11" s="17" t="s">
        <v>1058</v>
      </c>
      <c r="BG11" s="17" t="s">
        <v>1068</v>
      </c>
      <c r="BH11" s="211" t="s">
        <v>1069</v>
      </c>
      <c r="BI11" s="149" t="s">
        <v>952</v>
      </c>
      <c r="BJ11" s="210" t="s">
        <v>1070</v>
      </c>
      <c r="BK11" s="211" t="s">
        <v>940</v>
      </c>
      <c r="BL11" s="151" t="s">
        <v>940</v>
      </c>
      <c r="BM11" s="570"/>
    </row>
    <row r="12" spans="1:65" s="153" customFormat="1" ht="49.5" customHeight="1" x14ac:dyDescent="0.3">
      <c r="A12" s="580"/>
      <c r="B12" s="581"/>
      <c r="C12" s="527"/>
      <c r="D12" s="524"/>
      <c r="E12" s="561"/>
      <c r="F12" s="563"/>
      <c r="G12" s="563"/>
      <c r="H12" s="563"/>
      <c r="I12" s="563"/>
      <c r="J12" s="563"/>
      <c r="K12" s="563"/>
      <c r="L12" s="563"/>
      <c r="M12" s="563"/>
      <c r="N12" s="563"/>
      <c r="O12" s="563"/>
      <c r="P12" s="563"/>
      <c r="Q12" s="563"/>
      <c r="R12" s="563"/>
      <c r="S12" s="563"/>
      <c r="T12" s="563"/>
      <c r="U12" s="563"/>
      <c r="V12" s="563"/>
      <c r="W12" s="563"/>
      <c r="X12" s="563"/>
      <c r="Y12" s="563"/>
      <c r="Z12" s="563"/>
      <c r="AA12" s="563"/>
      <c r="AB12" s="563"/>
      <c r="AC12" s="518"/>
      <c r="AD12" s="554"/>
      <c r="AE12" s="150" t="s">
        <v>1074</v>
      </c>
      <c r="AF12" s="545"/>
      <c r="AG12" s="244">
        <v>0</v>
      </c>
      <c r="AH12" s="244">
        <v>15</v>
      </c>
      <c r="AI12" s="244">
        <v>15</v>
      </c>
      <c r="AJ12" s="244">
        <v>15</v>
      </c>
      <c r="AK12" s="244">
        <v>15</v>
      </c>
      <c r="AL12" s="244">
        <v>15</v>
      </c>
      <c r="AM12" s="244">
        <v>10</v>
      </c>
      <c r="AN12" s="231">
        <f t="shared" si="0"/>
        <v>85</v>
      </c>
      <c r="AO12" s="248" t="s">
        <v>86</v>
      </c>
      <c r="AP12" s="248" t="s">
        <v>86</v>
      </c>
      <c r="AQ12" s="231">
        <v>50</v>
      </c>
      <c r="AR12" s="573"/>
      <c r="AS12" s="557"/>
      <c r="AT12" s="545"/>
      <c r="AU12" s="545"/>
      <c r="AV12" s="536"/>
      <c r="AW12" s="536"/>
      <c r="AX12" s="536"/>
      <c r="AY12" s="536"/>
      <c r="AZ12" s="554"/>
      <c r="BA12" s="518"/>
      <c r="BB12" s="554"/>
      <c r="BC12" s="163" t="s">
        <v>120</v>
      </c>
      <c r="BD12" s="149" t="s">
        <v>965</v>
      </c>
      <c r="BE12" s="12" t="s">
        <v>1075</v>
      </c>
      <c r="BF12" s="17" t="s">
        <v>1076</v>
      </c>
      <c r="BG12" s="17" t="s">
        <v>1077</v>
      </c>
      <c r="BH12" s="211" t="s">
        <v>1078</v>
      </c>
      <c r="BI12" s="149" t="s">
        <v>952</v>
      </c>
      <c r="BJ12" s="210" t="s">
        <v>1070</v>
      </c>
      <c r="BK12" s="211" t="s">
        <v>940</v>
      </c>
      <c r="BL12" s="151" t="s">
        <v>940</v>
      </c>
      <c r="BM12" s="570"/>
    </row>
    <row r="13" spans="1:65" s="153" customFormat="1" ht="45" customHeight="1" x14ac:dyDescent="0.3">
      <c r="A13" s="574" t="s">
        <v>1080</v>
      </c>
      <c r="B13" s="577" t="s">
        <v>1084</v>
      </c>
      <c r="C13" s="525" t="s">
        <v>942</v>
      </c>
      <c r="D13" s="522" t="s">
        <v>940</v>
      </c>
      <c r="E13" s="566" t="s">
        <v>1494</v>
      </c>
      <c r="F13" s="562" t="s">
        <v>133</v>
      </c>
      <c r="G13" s="562">
        <v>2</v>
      </c>
      <c r="H13" s="528">
        <v>1</v>
      </c>
      <c r="I13" s="528">
        <v>1</v>
      </c>
      <c r="J13" s="528">
        <v>1</v>
      </c>
      <c r="K13" s="528">
        <v>1</v>
      </c>
      <c r="L13" s="528">
        <v>1</v>
      </c>
      <c r="M13" s="528">
        <v>1</v>
      </c>
      <c r="N13" s="528">
        <v>1</v>
      </c>
      <c r="O13" s="528">
        <v>0</v>
      </c>
      <c r="P13" s="528">
        <v>0</v>
      </c>
      <c r="Q13" s="528">
        <v>1</v>
      </c>
      <c r="R13" s="528">
        <v>1</v>
      </c>
      <c r="S13" s="528">
        <v>1</v>
      </c>
      <c r="T13" s="528">
        <v>1</v>
      </c>
      <c r="U13" s="528">
        <v>1</v>
      </c>
      <c r="V13" s="528">
        <v>1</v>
      </c>
      <c r="W13" s="528">
        <v>0</v>
      </c>
      <c r="X13" s="528">
        <v>1</v>
      </c>
      <c r="Y13" s="528">
        <v>1</v>
      </c>
      <c r="Z13" s="528">
        <v>0</v>
      </c>
      <c r="AA13" s="528">
        <f>SUM(H15:Z15)</f>
        <v>1</v>
      </c>
      <c r="AB13" s="537" t="s">
        <v>135</v>
      </c>
      <c r="AC13" s="522">
        <v>4</v>
      </c>
      <c r="AD13" s="552" t="str">
        <f>IF(G13+AC13=0," ",IF(OR(AND(G13=1,AC13=1),AND(G13=1,AC13=2),AND(G13=2,AC13=2),AND(G13=2,AC13=1),AND(G13=3,AC13=1)),"Bajo",IF(OR(AND(G13=1,AC13=3),AND(G13=2,AC13=3),AND(G13=3,AC13=2),AND(G13=4,AC13=1)),"Moderado",IF(OR(AND(G13=1,AC13=4),AND(G13=2,AC13=4),AND(G13=3,AC13=3),AND(G13=4,AC13=2),AND(G13=4,AC13=3),AND(G13=5,AC13=1),AND(G13=5,AC13=2)),"Alto",IF(OR(AND(G13=2,AC13=5),AND(G13=3,AC13=5),AND(G13=3,AC13=4),AND(G13=4,AC13=4),AND(G13=4,AC13=5),AND(G13=5,AC13=3),AND(G13=5,AC13=4),AND(G13=1,AC13=5),AND(G13=5,AC13=5)),"Extremo","")))))</f>
        <v>Alto</v>
      </c>
      <c r="AE13" s="170" t="s">
        <v>1086</v>
      </c>
      <c r="AF13" s="544" t="s">
        <v>84</v>
      </c>
      <c r="AG13" s="244">
        <v>15</v>
      </c>
      <c r="AH13" s="244">
        <v>15</v>
      </c>
      <c r="AI13" s="244">
        <v>15</v>
      </c>
      <c r="AJ13" s="244">
        <v>15</v>
      </c>
      <c r="AK13" s="244">
        <v>15</v>
      </c>
      <c r="AL13" s="244">
        <v>15</v>
      </c>
      <c r="AM13" s="244">
        <v>10</v>
      </c>
      <c r="AN13" s="231">
        <f t="shared" si="0"/>
        <v>100</v>
      </c>
      <c r="AO13" s="231" t="s">
        <v>85</v>
      </c>
      <c r="AP13" s="231" t="s">
        <v>85</v>
      </c>
      <c r="AQ13" s="231">
        <v>100</v>
      </c>
      <c r="AR13" s="555">
        <f>AVERAGE(AQ13:AQ16)</f>
        <v>87.5</v>
      </c>
      <c r="AS13" s="555" t="s">
        <v>119</v>
      </c>
      <c r="AT13" s="544" t="s">
        <v>87</v>
      </c>
      <c r="AU13" s="544" t="s">
        <v>945</v>
      </c>
      <c r="AV13" s="534" t="s">
        <v>283</v>
      </c>
      <c r="AW13" s="534">
        <v>1</v>
      </c>
      <c r="AX13" s="534" t="s">
        <v>135</v>
      </c>
      <c r="AY13" s="534">
        <v>4</v>
      </c>
      <c r="AZ13" s="549" t="str">
        <f>IF(AW13+AY13=0," ",IF(OR(AND(AW13=1,AY13=1),AND(AW13=1,AY13=2),AND(AW13=2,AY13=2),AND(AW13=2,AY13=1),AND(AW13=3,AY13=1)),"Bajo",IF(OR(AND(AW13=1,AY13=3),AND(AW13=2,AY13=3),AND(AW13=3,AY13=2),AND(AW13=4,AY13=1)),"Moderado",IF(OR(AND(AW13=1,AY13=4),AND(AW13=2,AY13=4),AND(AW13=3,AY13=3),AND(AW13=4,AY13=2),AND(AW13=4,AY13=3),AND(AW13=5,AY13=1),AND(AW13=5,AY13=2)),"Alto",IF(OR(AND(AW13=2,AY13=5),AND(AW13=1,AY13=5),AND(AW13=3,AY13=5),AND(AW13=3,AY13=4),AND(AW13=4,AY13=4),AND(AW13=4,AY13=5),AND(AW13=5,AY13=3),AND(AW13=5,AY13=4),AND(AW13=5,AY13=5)),"Extremo","")))))</f>
        <v>Alto</v>
      </c>
      <c r="BA13" s="552" t="s">
        <v>990</v>
      </c>
      <c r="BB13" s="552" t="s">
        <v>90</v>
      </c>
      <c r="BC13" s="163" t="s">
        <v>1087</v>
      </c>
      <c r="BD13" s="149" t="s">
        <v>120</v>
      </c>
      <c r="BE13" s="12" t="s">
        <v>1088</v>
      </c>
      <c r="BF13" s="18" t="s">
        <v>1089</v>
      </c>
      <c r="BG13" s="17" t="s">
        <v>1090</v>
      </c>
      <c r="BH13" s="211" t="s">
        <v>1091</v>
      </c>
      <c r="BI13" s="149" t="s">
        <v>952</v>
      </c>
      <c r="BJ13" s="178" t="s">
        <v>1092</v>
      </c>
      <c r="BK13" s="18" t="s">
        <v>1089</v>
      </c>
      <c r="BL13" s="151" t="s">
        <v>1093</v>
      </c>
      <c r="BM13" s="513" t="s">
        <v>1495</v>
      </c>
    </row>
    <row r="14" spans="1:65" s="153" customFormat="1" ht="15.75" customHeight="1" x14ac:dyDescent="0.3">
      <c r="A14" s="575"/>
      <c r="B14" s="578"/>
      <c r="C14" s="526"/>
      <c r="D14" s="523"/>
      <c r="E14" s="567"/>
      <c r="F14" s="569"/>
      <c r="G14" s="569"/>
      <c r="H14" s="564"/>
      <c r="I14" s="564"/>
      <c r="J14" s="564"/>
      <c r="K14" s="564"/>
      <c r="L14" s="564"/>
      <c r="M14" s="564"/>
      <c r="N14" s="564"/>
      <c r="O14" s="564"/>
      <c r="P14" s="564"/>
      <c r="Q14" s="564"/>
      <c r="R14" s="564"/>
      <c r="S14" s="564"/>
      <c r="T14" s="564"/>
      <c r="U14" s="564"/>
      <c r="V14" s="564"/>
      <c r="W14" s="564"/>
      <c r="X14" s="564"/>
      <c r="Y14" s="564"/>
      <c r="Z14" s="564"/>
      <c r="AA14" s="564"/>
      <c r="AB14" s="565"/>
      <c r="AC14" s="523"/>
      <c r="AD14" s="553"/>
      <c r="AE14" s="150" t="s">
        <v>1496</v>
      </c>
      <c r="AF14" s="548"/>
      <c r="AG14" s="244">
        <v>15</v>
      </c>
      <c r="AH14" s="244">
        <v>15</v>
      </c>
      <c r="AI14" s="244">
        <v>0</v>
      </c>
      <c r="AJ14" s="244">
        <v>10</v>
      </c>
      <c r="AK14" s="244">
        <v>15</v>
      </c>
      <c r="AL14" s="244">
        <v>15</v>
      </c>
      <c r="AM14" s="244">
        <v>10</v>
      </c>
      <c r="AN14" s="231">
        <f t="shared" si="0"/>
        <v>80</v>
      </c>
      <c r="AO14" s="231" t="s">
        <v>1472</v>
      </c>
      <c r="AP14" s="231" t="s">
        <v>1472</v>
      </c>
      <c r="AQ14" s="231">
        <v>50</v>
      </c>
      <c r="AR14" s="556"/>
      <c r="AS14" s="556"/>
      <c r="AT14" s="548"/>
      <c r="AU14" s="548"/>
      <c r="AV14" s="535"/>
      <c r="AW14" s="535"/>
      <c r="AX14" s="535"/>
      <c r="AY14" s="535"/>
      <c r="AZ14" s="550"/>
      <c r="BA14" s="553"/>
      <c r="BB14" s="553"/>
      <c r="BC14" s="163" t="s">
        <v>120</v>
      </c>
      <c r="BD14" s="149" t="s">
        <v>964</v>
      </c>
      <c r="BE14" s="12" t="s">
        <v>1099</v>
      </c>
      <c r="BF14" s="18" t="s">
        <v>1089</v>
      </c>
      <c r="BG14" s="17" t="s">
        <v>1100</v>
      </c>
      <c r="BH14" s="211" t="s">
        <v>1101</v>
      </c>
      <c r="BI14" s="149" t="s">
        <v>952</v>
      </c>
      <c r="BJ14" s="178" t="s">
        <v>1102</v>
      </c>
      <c r="BK14" s="211" t="s">
        <v>1089</v>
      </c>
      <c r="BL14" s="151" t="s">
        <v>1103</v>
      </c>
      <c r="BM14" s="514"/>
    </row>
    <row r="15" spans="1:65" s="153" customFormat="1" ht="12" customHeight="1" x14ac:dyDescent="0.3">
      <c r="A15" s="575"/>
      <c r="B15" s="578"/>
      <c r="C15" s="526"/>
      <c r="D15" s="523"/>
      <c r="E15" s="567"/>
      <c r="F15" s="569"/>
      <c r="G15" s="569"/>
      <c r="H15" s="564"/>
      <c r="I15" s="564">
        <v>1</v>
      </c>
      <c r="J15" s="564"/>
      <c r="K15" s="564"/>
      <c r="L15" s="564"/>
      <c r="M15" s="564"/>
      <c r="N15" s="564"/>
      <c r="O15" s="564"/>
      <c r="P15" s="564"/>
      <c r="Q15" s="564"/>
      <c r="R15" s="564"/>
      <c r="S15" s="564"/>
      <c r="T15" s="564"/>
      <c r="U15" s="564"/>
      <c r="V15" s="564"/>
      <c r="W15" s="564"/>
      <c r="X15" s="564"/>
      <c r="Y15" s="564"/>
      <c r="Z15" s="564"/>
      <c r="AA15" s="564"/>
      <c r="AB15" s="565"/>
      <c r="AC15" s="523"/>
      <c r="AD15" s="553"/>
      <c r="AE15" s="177" t="s">
        <v>1497</v>
      </c>
      <c r="AF15" s="548"/>
      <c r="AG15" s="244">
        <v>15</v>
      </c>
      <c r="AH15" s="244">
        <v>15</v>
      </c>
      <c r="AI15" s="244">
        <v>15</v>
      </c>
      <c r="AJ15" s="244">
        <v>15</v>
      </c>
      <c r="AK15" s="244">
        <v>15</v>
      </c>
      <c r="AL15" s="244">
        <v>15</v>
      </c>
      <c r="AM15" s="244">
        <v>10</v>
      </c>
      <c r="AN15" s="231">
        <f t="shared" si="0"/>
        <v>100</v>
      </c>
      <c r="AO15" s="231" t="s">
        <v>85</v>
      </c>
      <c r="AP15" s="231" t="s">
        <v>85</v>
      </c>
      <c r="AQ15" s="231">
        <v>100</v>
      </c>
      <c r="AR15" s="556"/>
      <c r="AS15" s="556"/>
      <c r="AT15" s="548"/>
      <c r="AU15" s="548"/>
      <c r="AV15" s="535"/>
      <c r="AW15" s="535"/>
      <c r="AX15" s="535"/>
      <c r="AY15" s="535"/>
      <c r="AZ15" s="550"/>
      <c r="BA15" s="553"/>
      <c r="BB15" s="553"/>
      <c r="BC15" s="163" t="s">
        <v>120</v>
      </c>
      <c r="BD15" s="149" t="s">
        <v>964</v>
      </c>
      <c r="BE15" s="18" t="s">
        <v>1109</v>
      </c>
      <c r="BF15" s="18" t="s">
        <v>1089</v>
      </c>
      <c r="BG15" s="176" t="s">
        <v>1110</v>
      </c>
      <c r="BH15" s="174" t="s">
        <v>1111</v>
      </c>
      <c r="BI15" s="149" t="s">
        <v>952</v>
      </c>
      <c r="BJ15" s="210" t="s">
        <v>1004</v>
      </c>
      <c r="BK15" s="211" t="s">
        <v>940</v>
      </c>
      <c r="BL15" s="151" t="s">
        <v>940</v>
      </c>
      <c r="BM15" s="514"/>
    </row>
    <row r="16" spans="1:65" s="153" customFormat="1" ht="17.25" customHeight="1" x14ac:dyDescent="0.3">
      <c r="A16" s="576"/>
      <c r="B16" s="579"/>
      <c r="C16" s="527"/>
      <c r="D16" s="524"/>
      <c r="E16" s="568"/>
      <c r="F16" s="563"/>
      <c r="G16" s="563"/>
      <c r="H16" s="529"/>
      <c r="I16" s="529"/>
      <c r="J16" s="529"/>
      <c r="K16" s="529"/>
      <c r="L16" s="529"/>
      <c r="M16" s="529"/>
      <c r="N16" s="529"/>
      <c r="O16" s="529"/>
      <c r="P16" s="529"/>
      <c r="Q16" s="529"/>
      <c r="R16" s="529"/>
      <c r="S16" s="529"/>
      <c r="T16" s="529"/>
      <c r="U16" s="529"/>
      <c r="V16" s="529"/>
      <c r="W16" s="529"/>
      <c r="X16" s="529"/>
      <c r="Y16" s="529"/>
      <c r="Z16" s="529"/>
      <c r="AA16" s="529"/>
      <c r="AB16" s="538"/>
      <c r="AC16" s="524"/>
      <c r="AD16" s="554"/>
      <c r="AE16" s="18" t="s">
        <v>1117</v>
      </c>
      <c r="AF16" s="545"/>
      <c r="AG16" s="244">
        <v>15</v>
      </c>
      <c r="AH16" s="244">
        <v>15</v>
      </c>
      <c r="AI16" s="244">
        <v>15</v>
      </c>
      <c r="AJ16" s="244">
        <v>15</v>
      </c>
      <c r="AK16" s="244">
        <v>15</v>
      </c>
      <c r="AL16" s="244">
        <v>15</v>
      </c>
      <c r="AM16" s="244">
        <v>10</v>
      </c>
      <c r="AN16" s="231">
        <f t="shared" si="0"/>
        <v>100</v>
      </c>
      <c r="AO16" s="231" t="s">
        <v>85</v>
      </c>
      <c r="AP16" s="231" t="s">
        <v>85</v>
      </c>
      <c r="AQ16" s="231">
        <v>100</v>
      </c>
      <c r="AR16" s="557"/>
      <c r="AS16" s="557"/>
      <c r="AT16" s="545"/>
      <c r="AU16" s="545"/>
      <c r="AV16" s="536"/>
      <c r="AW16" s="536"/>
      <c r="AX16" s="536"/>
      <c r="AY16" s="536"/>
      <c r="AZ16" s="551"/>
      <c r="BA16" s="554"/>
      <c r="BB16" s="554"/>
      <c r="BC16" s="163" t="s">
        <v>120</v>
      </c>
      <c r="BD16" s="149" t="s">
        <v>964</v>
      </c>
      <c r="BE16" s="18" t="s">
        <v>1118</v>
      </c>
      <c r="BF16" s="18" t="s">
        <v>1089</v>
      </c>
      <c r="BG16" s="176" t="s">
        <v>1110</v>
      </c>
      <c r="BH16" s="174" t="s">
        <v>951</v>
      </c>
      <c r="BI16" s="149" t="s">
        <v>952</v>
      </c>
      <c r="BJ16" s="210" t="s">
        <v>1004</v>
      </c>
      <c r="BK16" s="211" t="s">
        <v>940</v>
      </c>
      <c r="BL16" s="151" t="s">
        <v>940</v>
      </c>
      <c r="BM16" s="515"/>
    </row>
    <row r="17" spans="1:65" s="153" customFormat="1" ht="70.5" customHeight="1" x14ac:dyDescent="0.3">
      <c r="A17" s="558" t="s">
        <v>1122</v>
      </c>
      <c r="B17" s="559" t="s">
        <v>1498</v>
      </c>
      <c r="C17" s="525" t="s">
        <v>942</v>
      </c>
      <c r="D17" s="522" t="s">
        <v>940</v>
      </c>
      <c r="E17" s="560" t="s">
        <v>1127</v>
      </c>
      <c r="F17" s="562" t="s">
        <v>133</v>
      </c>
      <c r="G17" s="562">
        <v>2</v>
      </c>
      <c r="H17" s="528">
        <v>1</v>
      </c>
      <c r="I17" s="528">
        <v>1</v>
      </c>
      <c r="J17" s="528">
        <v>1</v>
      </c>
      <c r="K17" s="528">
        <v>1</v>
      </c>
      <c r="L17" s="528">
        <v>1</v>
      </c>
      <c r="M17" s="528">
        <v>1</v>
      </c>
      <c r="N17" s="528">
        <v>1</v>
      </c>
      <c r="O17" s="528">
        <v>0</v>
      </c>
      <c r="P17" s="528">
        <v>1</v>
      </c>
      <c r="Q17" s="528">
        <v>1</v>
      </c>
      <c r="R17" s="528">
        <v>1</v>
      </c>
      <c r="S17" s="528">
        <v>1</v>
      </c>
      <c r="T17" s="528">
        <v>1</v>
      </c>
      <c r="U17" s="528">
        <v>1</v>
      </c>
      <c r="V17" s="528">
        <v>1</v>
      </c>
      <c r="W17" s="528">
        <v>0</v>
      </c>
      <c r="X17" s="528">
        <v>1</v>
      </c>
      <c r="Y17" s="528">
        <v>1</v>
      </c>
      <c r="Z17" s="528">
        <v>0</v>
      </c>
      <c r="AA17" s="528">
        <f>SUM(H17:Z17)</f>
        <v>16</v>
      </c>
      <c r="AB17" s="537" t="s">
        <v>82</v>
      </c>
      <c r="AC17" s="539">
        <v>5</v>
      </c>
      <c r="AD17" s="533" t="str">
        <f>IF(G17+AC17=0," ",IF(OR(AND(G17=1,AC17=1),AND(G17=1,AC17=2),AND(G17=2,AC17=2),AND(G17=2,AC17=1),AND(G17=3,AC17=1)),"Bajo",IF(OR(AND(G17=1,AC17=3),AND(G17=2,AC17=3),AND(G17=3,AC17=2),AND(G17=4,AC17=1)),"Moderado",IF(OR(AND(G17=1,AC17=4),AND(G17=2,AC17=4),AND(G17=3,AC17=3),AND(G17=4,AC17=2),AND(G17=4,AC17=3),AND(G17=5,AC17=1),AND(G17=5,AC17=2)),"Alto",IF(OR(AND(G17=2,AC17=5),AND(G17=3,AC17=5),AND(G17=3,AC17=4),AND(G17=4,AC17=4),AND(G17=4,AC17=5),AND(G17=5,AC17=3),AND(G17=5,AC17=4),AND(G17=1,AC17=5),AND(G17=5,AC17=5)),"Extremo","")))))</f>
        <v>Extremo</v>
      </c>
      <c r="AE17" s="150" t="s">
        <v>1128</v>
      </c>
      <c r="AF17" s="544" t="s">
        <v>84</v>
      </c>
      <c r="AG17" s="244">
        <v>15</v>
      </c>
      <c r="AH17" s="244">
        <v>15</v>
      </c>
      <c r="AI17" s="244">
        <v>15</v>
      </c>
      <c r="AJ17" s="244">
        <v>15</v>
      </c>
      <c r="AK17" s="244">
        <v>15</v>
      </c>
      <c r="AL17" s="244">
        <v>15</v>
      </c>
      <c r="AM17" s="244">
        <v>10</v>
      </c>
      <c r="AN17" s="231">
        <f t="shared" si="0"/>
        <v>100</v>
      </c>
      <c r="AO17" s="231" t="s">
        <v>85</v>
      </c>
      <c r="AP17" s="231" t="s">
        <v>85</v>
      </c>
      <c r="AQ17" s="231">
        <v>100</v>
      </c>
      <c r="AR17" s="231">
        <f>AVERAGE(AQ17:AQ18)</f>
        <v>100</v>
      </c>
      <c r="AS17" s="231" t="s">
        <v>85</v>
      </c>
      <c r="AT17" s="510" t="s">
        <v>87</v>
      </c>
      <c r="AU17" s="510" t="s">
        <v>945</v>
      </c>
      <c r="AV17" s="296" t="s">
        <v>283</v>
      </c>
      <c r="AW17" s="296">
        <v>1</v>
      </c>
      <c r="AX17" s="296" t="s">
        <v>82</v>
      </c>
      <c r="AY17" s="296">
        <v>5</v>
      </c>
      <c r="AZ17" s="533" t="str">
        <f>IF(AW17+AY17=0," ",IF(OR(AND(AW17=1,AY17=1),AND(AW17=1,AY17=2),AND(AW17=2,AY17=2),AND(AW17=2,AY17=1),AND(AW17=3,AY17=1)),"Bajo",IF(OR(AND(AW17=1,AY17=3),AND(AW17=2,AY17=3),AND(AW17=3,AY17=2),AND(AW17=4,AY17=1)),"Moderado",IF(OR(AND(AW17=1,AY17=4),AND(AW17=2,AY17=4),AND(AW17=3,AY17=3),AND(AW17=4,AY17=2),AND(AW17=4,AY17=3),AND(AW17=5,AY17=1),AND(AW17=5,AY17=2)),"Alto",IF(OR(AND(AW17=2,AY17=5),AND(AW17=1,AY17=5),AND(AW17=3,AY17=5),AND(AW17=3,AY17=4),AND(AW17=4,AY17=4),AND(AW17=4,AY17=5),AND(AW17=5,AY17=3),AND(AW17=5,AY17=4),AND(AW17=5,AY17=5)),"Extremo","")))))</f>
        <v>Extremo</v>
      </c>
      <c r="BA17" s="533" t="s">
        <v>990</v>
      </c>
      <c r="BB17" s="533" t="s">
        <v>90</v>
      </c>
      <c r="BC17" s="163" t="s">
        <v>1017</v>
      </c>
      <c r="BD17" s="149" t="s">
        <v>965</v>
      </c>
      <c r="BE17" s="152" t="s">
        <v>1499</v>
      </c>
      <c r="BF17" s="17" t="s">
        <v>954</v>
      </c>
      <c r="BG17" s="176" t="s">
        <v>1130</v>
      </c>
      <c r="BH17" s="174" t="s">
        <v>1131</v>
      </c>
      <c r="BI17" s="149" t="s">
        <v>952</v>
      </c>
      <c r="BJ17" s="152" t="s">
        <v>1132</v>
      </c>
      <c r="BK17" s="17" t="s">
        <v>954</v>
      </c>
      <c r="BL17" s="172" t="s">
        <v>1133</v>
      </c>
      <c r="BM17" s="513" t="s">
        <v>1500</v>
      </c>
    </row>
    <row r="18" spans="1:65" s="153" customFormat="1" ht="3" customHeight="1" x14ac:dyDescent="0.3">
      <c r="A18" s="558"/>
      <c r="B18" s="559"/>
      <c r="C18" s="527"/>
      <c r="D18" s="524"/>
      <c r="E18" s="561"/>
      <c r="F18" s="563"/>
      <c r="G18" s="563"/>
      <c r="H18" s="529"/>
      <c r="I18" s="529"/>
      <c r="J18" s="529"/>
      <c r="K18" s="529"/>
      <c r="L18" s="529"/>
      <c r="M18" s="529"/>
      <c r="N18" s="529"/>
      <c r="O18" s="529"/>
      <c r="P18" s="529"/>
      <c r="Q18" s="529"/>
      <c r="R18" s="529"/>
      <c r="S18" s="529"/>
      <c r="T18" s="529"/>
      <c r="U18" s="529"/>
      <c r="V18" s="529"/>
      <c r="W18" s="529"/>
      <c r="X18" s="529"/>
      <c r="Y18" s="529"/>
      <c r="Z18" s="529"/>
      <c r="AA18" s="529"/>
      <c r="AB18" s="538"/>
      <c r="AC18" s="539"/>
      <c r="AD18" s="533"/>
      <c r="AE18" s="173" t="s">
        <v>1501</v>
      </c>
      <c r="AF18" s="545"/>
      <c r="AG18" s="244">
        <v>15</v>
      </c>
      <c r="AH18" s="244">
        <v>15</v>
      </c>
      <c r="AI18" s="244">
        <v>15</v>
      </c>
      <c r="AJ18" s="244">
        <v>15</v>
      </c>
      <c r="AK18" s="244">
        <v>15</v>
      </c>
      <c r="AL18" s="244">
        <v>15</v>
      </c>
      <c r="AM18" s="244">
        <v>10</v>
      </c>
      <c r="AN18" s="231">
        <f t="shared" si="0"/>
        <v>100</v>
      </c>
      <c r="AO18" s="231" t="s">
        <v>85</v>
      </c>
      <c r="AP18" s="231" t="s">
        <v>85</v>
      </c>
      <c r="AQ18" s="231">
        <v>100</v>
      </c>
      <c r="AR18" s="231">
        <v>100</v>
      </c>
      <c r="AS18" s="231" t="s">
        <v>85</v>
      </c>
      <c r="AT18" s="510"/>
      <c r="AU18" s="510"/>
      <c r="AV18" s="296"/>
      <c r="AW18" s="296"/>
      <c r="AX18" s="296"/>
      <c r="AY18" s="296"/>
      <c r="AZ18" s="533"/>
      <c r="BA18" s="533"/>
      <c r="BB18" s="533"/>
      <c r="BC18" s="163" t="s">
        <v>1017</v>
      </c>
      <c r="BD18" s="149" t="s">
        <v>965</v>
      </c>
      <c r="BE18" s="152" t="s">
        <v>1502</v>
      </c>
      <c r="BF18" s="17" t="s">
        <v>954</v>
      </c>
      <c r="BG18" s="175" t="s">
        <v>1141</v>
      </c>
      <c r="BH18" s="174" t="s">
        <v>1142</v>
      </c>
      <c r="BI18" s="149" t="s">
        <v>952</v>
      </c>
      <c r="BJ18" s="173" t="s">
        <v>1503</v>
      </c>
      <c r="BK18" s="17" t="s">
        <v>954</v>
      </c>
      <c r="BL18" s="172" t="s">
        <v>1144</v>
      </c>
      <c r="BM18" s="515"/>
    </row>
    <row r="19" spans="1:65" s="153" customFormat="1" ht="84" customHeight="1" x14ac:dyDescent="0.3">
      <c r="A19" s="249" t="s">
        <v>1150</v>
      </c>
      <c r="B19" s="250" t="s">
        <v>1504</v>
      </c>
      <c r="C19" s="168" t="s">
        <v>942</v>
      </c>
      <c r="D19" s="243" t="s">
        <v>940</v>
      </c>
      <c r="E19" s="171" t="s">
        <v>1153</v>
      </c>
      <c r="F19" s="166" t="s">
        <v>133</v>
      </c>
      <c r="G19" s="166">
        <v>2</v>
      </c>
      <c r="H19" s="257">
        <v>1</v>
      </c>
      <c r="I19" s="257">
        <v>1</v>
      </c>
      <c r="J19" s="257">
        <v>0</v>
      </c>
      <c r="K19" s="257">
        <v>0</v>
      </c>
      <c r="L19" s="257">
        <v>1</v>
      </c>
      <c r="M19" s="257">
        <v>1</v>
      </c>
      <c r="N19" s="257">
        <v>1</v>
      </c>
      <c r="O19" s="257">
        <v>0</v>
      </c>
      <c r="P19" s="257">
        <v>1</v>
      </c>
      <c r="Q19" s="257">
        <v>1</v>
      </c>
      <c r="R19" s="257">
        <v>1</v>
      </c>
      <c r="S19" s="257">
        <v>1</v>
      </c>
      <c r="T19" s="257">
        <v>1</v>
      </c>
      <c r="U19" s="257">
        <v>1</v>
      </c>
      <c r="V19" s="257">
        <v>1</v>
      </c>
      <c r="W19" s="257">
        <v>0</v>
      </c>
      <c r="X19" s="257">
        <v>1</v>
      </c>
      <c r="Y19" s="257">
        <v>1</v>
      </c>
      <c r="Z19" s="257">
        <v>0</v>
      </c>
      <c r="AA19" s="257">
        <f>SUM(H19:Z19)</f>
        <v>14</v>
      </c>
      <c r="AB19" s="165" t="s">
        <v>135</v>
      </c>
      <c r="AC19" s="243">
        <v>4</v>
      </c>
      <c r="AD19" s="240" t="str">
        <f>IF(G19+AC19=0," ",IF(OR(AND(G19=1,AC19=1),AND(G19=1,AC19=2),AND(G19=2,AC19=2),AND(G19=2,AC19=1),AND(G19=3,AC19=1)),"Bajo",IF(OR(AND(G19=1,AC19=3),AND(G19=2,AC19=3),AND(G19=3,AC19=2),AND(G19=4,AC19=1)),"Moderado",IF(OR(AND(G19=1,AC19=4),AND(G19=2,AC19=4),AND(G19=3,AC19=3),AND(G19=4,AC19=2),AND(G19=4,AC19=3),AND(G19=5,AC19=1),AND(G19=5,AC19=2)),"Alto",IF(OR(AND(G19=2,AC19=5),AND(G19=3,AC19=5),AND(G19=3,AC19=4),AND(G19=4,AC19=4),AND(G19=4,AC19=5),AND(G19=5,AC19=3),AND(G19=5,AC19=4),AND(G19=1,AC19=5),AND(G19=5,AC19=5)),"Extremo","")))))</f>
        <v>Alto</v>
      </c>
      <c r="AE19" s="170" t="s">
        <v>1154</v>
      </c>
      <c r="AF19" s="169" t="s">
        <v>84</v>
      </c>
      <c r="AG19" s="244">
        <v>15</v>
      </c>
      <c r="AH19" s="244">
        <v>15</v>
      </c>
      <c r="AI19" s="244">
        <v>15</v>
      </c>
      <c r="AJ19" s="244">
        <v>15</v>
      </c>
      <c r="AK19" s="244">
        <v>15</v>
      </c>
      <c r="AL19" s="244">
        <v>15</v>
      </c>
      <c r="AM19" s="244">
        <v>10</v>
      </c>
      <c r="AN19" s="231">
        <f t="shared" si="0"/>
        <v>100</v>
      </c>
      <c r="AO19" s="231" t="s">
        <v>85</v>
      </c>
      <c r="AP19" s="231" t="s">
        <v>85</v>
      </c>
      <c r="AQ19" s="231">
        <v>100</v>
      </c>
      <c r="AR19" s="231">
        <f>AVERAGE(AQ19:AQ20)</f>
        <v>100</v>
      </c>
      <c r="AS19" s="231" t="s">
        <v>85</v>
      </c>
      <c r="AT19" s="235" t="s">
        <v>87</v>
      </c>
      <c r="AU19" s="235" t="s">
        <v>945</v>
      </c>
      <c r="AV19" s="208" t="s">
        <v>283</v>
      </c>
      <c r="AW19" s="208">
        <v>1</v>
      </c>
      <c r="AX19" s="208" t="s">
        <v>82</v>
      </c>
      <c r="AY19" s="208">
        <v>5</v>
      </c>
      <c r="AZ19" s="240" t="s">
        <v>1168</v>
      </c>
      <c r="BA19" s="240" t="s">
        <v>1155</v>
      </c>
      <c r="BB19" s="240" t="s">
        <v>90</v>
      </c>
      <c r="BC19" s="163" t="s">
        <v>120</v>
      </c>
      <c r="BD19" s="149" t="s">
        <v>965</v>
      </c>
      <c r="BE19" s="12" t="s">
        <v>1505</v>
      </c>
      <c r="BF19" s="17" t="s">
        <v>1157</v>
      </c>
      <c r="BG19" s="17" t="s">
        <v>1506</v>
      </c>
      <c r="BH19" s="211" t="s">
        <v>1507</v>
      </c>
      <c r="BI19" s="149" t="s">
        <v>952</v>
      </c>
      <c r="BJ19" s="210" t="s">
        <v>1004</v>
      </c>
      <c r="BK19" s="211" t="s">
        <v>940</v>
      </c>
      <c r="BL19" s="151" t="s">
        <v>940</v>
      </c>
      <c r="BM19" s="513" t="s">
        <v>1508</v>
      </c>
    </row>
    <row r="20" spans="1:65" s="153" customFormat="1" ht="65.25" customHeight="1" x14ac:dyDescent="0.3">
      <c r="A20" s="249" t="s">
        <v>1150</v>
      </c>
      <c r="B20" s="250" t="s">
        <v>1180</v>
      </c>
      <c r="C20" s="168" t="s">
        <v>942</v>
      </c>
      <c r="D20" s="243" t="s">
        <v>940</v>
      </c>
      <c r="E20" s="167" t="s">
        <v>1181</v>
      </c>
      <c r="F20" s="166" t="s">
        <v>133</v>
      </c>
      <c r="G20" s="166">
        <v>2</v>
      </c>
      <c r="H20" s="166">
        <v>1</v>
      </c>
      <c r="I20" s="166">
        <v>1</v>
      </c>
      <c r="J20" s="166">
        <v>0</v>
      </c>
      <c r="K20" s="166">
        <v>0</v>
      </c>
      <c r="L20" s="166">
        <v>1</v>
      </c>
      <c r="M20" s="166">
        <v>1</v>
      </c>
      <c r="N20" s="166">
        <v>1</v>
      </c>
      <c r="O20" s="166">
        <v>0</v>
      </c>
      <c r="P20" s="166">
        <v>1</v>
      </c>
      <c r="Q20" s="166">
        <v>1</v>
      </c>
      <c r="R20" s="166">
        <v>1</v>
      </c>
      <c r="S20" s="166">
        <v>1</v>
      </c>
      <c r="T20" s="166">
        <v>1</v>
      </c>
      <c r="U20" s="166">
        <v>1</v>
      </c>
      <c r="V20" s="166">
        <v>1</v>
      </c>
      <c r="W20" s="166">
        <v>0</v>
      </c>
      <c r="X20" s="166">
        <v>1</v>
      </c>
      <c r="Y20" s="166">
        <v>1</v>
      </c>
      <c r="Z20" s="166">
        <v>0</v>
      </c>
      <c r="AA20" s="166">
        <f>SUM(H20:Z20)</f>
        <v>14</v>
      </c>
      <c r="AB20" s="165" t="s">
        <v>135</v>
      </c>
      <c r="AC20" s="243">
        <v>4</v>
      </c>
      <c r="AD20" s="240" t="str">
        <f>IF(G20+AC20=0," ",IF(OR(AND(G20=1,AC20=1),AND(G20=1,AC20=2),AND(G20=2,AC20=2),AND(G20=2,AC20=1),AND(G20=3,AC20=1)),"Bajo",IF(OR(AND(G20=1,AC20=3),AND(G20=2,AC20=3),AND(G20=3,AC20=2),AND(G20=4,AC20=1)),"Moderado",IF(OR(AND(G20=1,AC20=4),AND(G20=2,AC20=4),AND(G20=3,AC20=3),AND(G20=4,AC20=2),AND(G20=4,AC20=3),AND(G20=5,AC20=1),AND(G20=5,AC20=2)),"Alto",IF(OR(AND(G20=2,AC20=5),AND(G20=3,AC20=5),AND(G20=3,AC20=4),AND(G20=4,AC20=4),AND(G20=4,AC20=5),AND(G20=5,AC20=3),AND(G20=5,AC20=4),AND(G20=1,AC20=5),AND(G20=5,AC20=5)),"Extremo","")))))</f>
        <v>Alto</v>
      </c>
      <c r="AE20" s="164" t="s">
        <v>1182</v>
      </c>
      <c r="AF20" s="208" t="s">
        <v>84</v>
      </c>
      <c r="AG20" s="244">
        <v>15</v>
      </c>
      <c r="AH20" s="244">
        <v>15</v>
      </c>
      <c r="AI20" s="244">
        <v>15</v>
      </c>
      <c r="AJ20" s="244">
        <v>15</v>
      </c>
      <c r="AK20" s="244">
        <v>15</v>
      </c>
      <c r="AL20" s="244">
        <v>15</v>
      </c>
      <c r="AM20" s="244">
        <v>10</v>
      </c>
      <c r="AN20" s="231">
        <f t="shared" si="0"/>
        <v>100</v>
      </c>
      <c r="AO20" s="231" t="s">
        <v>85</v>
      </c>
      <c r="AP20" s="231" t="s">
        <v>85</v>
      </c>
      <c r="AQ20" s="231">
        <v>100</v>
      </c>
      <c r="AR20" s="231">
        <f>AVERAGE(AQ20:AQ20)</f>
        <v>100</v>
      </c>
      <c r="AS20" s="231" t="s">
        <v>85</v>
      </c>
      <c r="AT20" s="235" t="s">
        <v>87</v>
      </c>
      <c r="AU20" s="235" t="s">
        <v>945</v>
      </c>
      <c r="AV20" s="208" t="s">
        <v>283</v>
      </c>
      <c r="AW20" s="208">
        <v>1</v>
      </c>
      <c r="AX20" s="208" t="s">
        <v>135</v>
      </c>
      <c r="AY20" s="208">
        <v>4</v>
      </c>
      <c r="AZ20" s="240" t="str">
        <f>IF(AW20+AY20=0," ",IF(OR(AND(AW20=1,AY20=1),AND(AW20=1,AY20=2),AND(AW20=2,AY20=2),AND(AW20=2,AY20=1),AND(AW20=3,AY20=1)),"Bajo",IF(OR(AND(AW20=1,AY20=3),AND(AW20=2,AY20=3),AND(AW20=3,AY20=2),AND(AW20=4,AY20=1)),"Moderado",IF(OR(AND(AW20=1,AY20=4),AND(AW20=2,AY20=4),AND(AW20=3,AY20=3),AND(AW20=4,AY20=2),AND(AW20=4,AY20=3),AND(AW20=5,AY20=1),AND(AW20=5,AY20=2)),"Alto",IF(OR(AND(AW20=2,AY20=5),AND(AW20=1,AY20=5),AND(AW20=3,AY20=5),AND(AW20=3,AY20=4),AND(AW20=4,AY20=4),AND(AW20=4,AY20=5),AND(AW20=5,AY20=3),AND(AW20=5,AY20=4),AND(AW20=5,AY20=5)),"Extremo","")))))</f>
        <v>Alto</v>
      </c>
      <c r="BA20" s="240" t="s">
        <v>990</v>
      </c>
      <c r="BB20" s="240" t="s">
        <v>90</v>
      </c>
      <c r="BC20" s="163" t="s">
        <v>1183</v>
      </c>
      <c r="BD20" s="149" t="s">
        <v>965</v>
      </c>
      <c r="BE20" s="12" t="s">
        <v>1509</v>
      </c>
      <c r="BF20" s="17" t="s">
        <v>1173</v>
      </c>
      <c r="BG20" s="17" t="s">
        <v>775</v>
      </c>
      <c r="BH20" s="17" t="s">
        <v>1510</v>
      </c>
      <c r="BI20" s="149" t="s">
        <v>952</v>
      </c>
      <c r="BJ20" s="149" t="s">
        <v>1004</v>
      </c>
      <c r="BK20" s="149" t="s">
        <v>1157</v>
      </c>
      <c r="BL20" s="162" t="s">
        <v>940</v>
      </c>
      <c r="BM20" s="515"/>
    </row>
    <row r="21" spans="1:65" s="153" customFormat="1" ht="75" customHeight="1" x14ac:dyDescent="0.3">
      <c r="A21" s="254" t="s">
        <v>1202</v>
      </c>
      <c r="B21" s="255" t="s">
        <v>1511</v>
      </c>
      <c r="C21" s="238" t="s">
        <v>942</v>
      </c>
      <c r="D21" s="237" t="s">
        <v>940</v>
      </c>
      <c r="E21" s="251" t="s">
        <v>1206</v>
      </c>
      <c r="F21" s="252" t="s">
        <v>133</v>
      </c>
      <c r="G21" s="252">
        <v>2</v>
      </c>
      <c r="H21" s="239">
        <v>1</v>
      </c>
      <c r="I21" s="239">
        <v>1</v>
      </c>
      <c r="J21" s="239">
        <v>0</v>
      </c>
      <c r="K21" s="239">
        <v>0</v>
      </c>
      <c r="L21" s="239">
        <v>1</v>
      </c>
      <c r="M21" s="239">
        <v>1</v>
      </c>
      <c r="N21" s="239">
        <v>1</v>
      </c>
      <c r="O21" s="239">
        <v>0</v>
      </c>
      <c r="P21" s="239">
        <v>1</v>
      </c>
      <c r="Q21" s="239">
        <v>1</v>
      </c>
      <c r="R21" s="239">
        <v>1</v>
      </c>
      <c r="S21" s="239">
        <v>1</v>
      </c>
      <c r="T21" s="239">
        <v>1</v>
      </c>
      <c r="U21" s="239">
        <v>1</v>
      </c>
      <c r="V21" s="239">
        <v>1</v>
      </c>
      <c r="W21" s="239">
        <v>0</v>
      </c>
      <c r="X21" s="239">
        <v>1</v>
      </c>
      <c r="Y21" s="239">
        <v>1</v>
      </c>
      <c r="Z21" s="239">
        <v>0</v>
      </c>
      <c r="AA21" s="239">
        <f>SUM(H21:Z21)</f>
        <v>14</v>
      </c>
      <c r="AB21" s="242" t="s">
        <v>135</v>
      </c>
      <c r="AC21" s="237">
        <v>4</v>
      </c>
      <c r="AD21" s="246" t="str">
        <f>IF(G21+AC21=0," ",IF(OR(AND(G21=1,AC21=1),AND(G21=1,AC21=2),AND(G21=2,AC21=2),AND(G21=2,AC21=1),AND(G21=3,AC21=1)),"Bajo",IF(OR(AND(G21=1,AC21=3),AND(G21=2,AC21=3),AND(G21=3,AC21=2),AND(G21=4,AC21=1)),"Moderado",IF(OR(AND(G21=1,AC21=4),AND(G21=2,AC21=4),AND(G21=3,AC21=3),AND(G21=4,AC21=2),AND(G21=4,AC21=3),AND(G21=5,AC21=1),AND(G21=5,AC21=2)),"Alto",IF(OR(AND(G21=2,AC21=5),AND(G21=3,AC21=5),AND(G21=3,AC21=4),AND(G21=4,AC21=4),AND(G21=4,AC21=5),AND(G21=5,AC21=3),AND(G21=5,AC21=4),AND(G21=1,AC21=5),AND(G21=5,AC21=5)),"Extremo","")))))</f>
        <v>Alto</v>
      </c>
      <c r="AE21" s="161" t="s">
        <v>1512</v>
      </c>
      <c r="AF21" s="245" t="s">
        <v>84</v>
      </c>
      <c r="AG21" s="160">
        <v>15</v>
      </c>
      <c r="AH21" s="160">
        <v>15</v>
      </c>
      <c r="AI21" s="160">
        <v>15</v>
      </c>
      <c r="AJ21" s="160">
        <v>10</v>
      </c>
      <c r="AK21" s="160">
        <v>15</v>
      </c>
      <c r="AL21" s="160">
        <v>15</v>
      </c>
      <c r="AM21" s="160">
        <v>10</v>
      </c>
      <c r="AN21" s="247">
        <f t="shared" si="0"/>
        <v>95</v>
      </c>
      <c r="AO21" s="247" t="s">
        <v>85</v>
      </c>
      <c r="AP21" s="247" t="s">
        <v>85</v>
      </c>
      <c r="AQ21" s="247">
        <v>100</v>
      </c>
      <c r="AR21" s="247">
        <v>97</v>
      </c>
      <c r="AS21" s="247" t="s">
        <v>85</v>
      </c>
      <c r="AT21" s="245" t="s">
        <v>87</v>
      </c>
      <c r="AU21" s="245" t="s">
        <v>945</v>
      </c>
      <c r="AV21" s="241" t="s">
        <v>283</v>
      </c>
      <c r="AW21" s="241">
        <v>1</v>
      </c>
      <c r="AX21" s="241" t="s">
        <v>135</v>
      </c>
      <c r="AY21" s="241">
        <v>4</v>
      </c>
      <c r="AZ21" s="246" t="s">
        <v>1168</v>
      </c>
      <c r="BA21" s="246" t="s">
        <v>990</v>
      </c>
      <c r="BB21" s="246" t="s">
        <v>90</v>
      </c>
      <c r="BC21" s="159" t="s">
        <v>1208</v>
      </c>
      <c r="BD21" s="157" t="s">
        <v>965</v>
      </c>
      <c r="BE21" s="158" t="s">
        <v>1513</v>
      </c>
      <c r="BF21" s="156" t="s">
        <v>606</v>
      </c>
      <c r="BG21" s="156" t="s">
        <v>1514</v>
      </c>
      <c r="BH21" s="156" t="s">
        <v>1515</v>
      </c>
      <c r="BI21" s="157" t="s">
        <v>952</v>
      </c>
      <c r="BJ21" s="156" t="s">
        <v>1516</v>
      </c>
      <c r="BK21" s="156" t="s">
        <v>606</v>
      </c>
      <c r="BL21" s="155" t="s">
        <v>1517</v>
      </c>
      <c r="BM21" s="154" t="s">
        <v>1518</v>
      </c>
    </row>
    <row r="22" spans="1:65" ht="27" customHeight="1" x14ac:dyDescent="0.3">
      <c r="A22" s="546" t="s">
        <v>1219</v>
      </c>
      <c r="B22" s="547" t="s">
        <v>1519</v>
      </c>
      <c r="C22" s="519" t="s">
        <v>942</v>
      </c>
      <c r="D22" s="244" t="s">
        <v>1192</v>
      </c>
      <c r="E22" s="516" t="s">
        <v>1224</v>
      </c>
      <c r="F22" s="534" t="s">
        <v>80</v>
      </c>
      <c r="G22" s="534">
        <v>3</v>
      </c>
      <c r="H22" s="530">
        <v>1</v>
      </c>
      <c r="I22" s="530">
        <v>1</v>
      </c>
      <c r="J22" s="530">
        <v>0</v>
      </c>
      <c r="K22" s="530">
        <v>0</v>
      </c>
      <c r="L22" s="530">
        <v>0</v>
      </c>
      <c r="M22" s="530">
        <v>0</v>
      </c>
      <c r="N22" s="530">
        <v>0</v>
      </c>
      <c r="O22" s="530">
        <v>0</v>
      </c>
      <c r="P22" s="530">
        <v>1</v>
      </c>
      <c r="Q22" s="530">
        <v>1</v>
      </c>
      <c r="R22" s="530">
        <v>1</v>
      </c>
      <c r="S22" s="530">
        <v>1</v>
      </c>
      <c r="T22" s="530">
        <v>1</v>
      </c>
      <c r="U22" s="530">
        <v>1</v>
      </c>
      <c r="V22" s="530">
        <v>1</v>
      </c>
      <c r="W22" s="530">
        <v>0</v>
      </c>
      <c r="X22" s="530">
        <v>0</v>
      </c>
      <c r="Y22" s="530">
        <v>0</v>
      </c>
      <c r="Z22" s="530">
        <v>0</v>
      </c>
      <c r="AA22" s="530">
        <v>9</v>
      </c>
      <c r="AB22" s="540" t="s">
        <v>135</v>
      </c>
      <c r="AC22" s="543">
        <v>4</v>
      </c>
      <c r="AD22" s="507" t="s">
        <v>1053</v>
      </c>
      <c r="AE22" s="150" t="s">
        <v>1520</v>
      </c>
      <c r="AF22" s="544" t="s">
        <v>84</v>
      </c>
      <c r="AG22" s="234">
        <v>15</v>
      </c>
      <c r="AH22" s="234">
        <v>15</v>
      </c>
      <c r="AI22" s="234">
        <v>15</v>
      </c>
      <c r="AJ22" s="234">
        <v>15</v>
      </c>
      <c r="AK22" s="234">
        <v>15</v>
      </c>
      <c r="AL22" s="234">
        <v>15</v>
      </c>
      <c r="AM22" s="234">
        <v>10</v>
      </c>
      <c r="AN22" s="234">
        <v>100</v>
      </c>
      <c r="AO22" s="234" t="s">
        <v>85</v>
      </c>
      <c r="AP22" s="234" t="s">
        <v>85</v>
      </c>
      <c r="AQ22" s="234" t="s">
        <v>85</v>
      </c>
      <c r="AR22" s="508">
        <v>100</v>
      </c>
      <c r="AS22" s="509" t="s">
        <v>85</v>
      </c>
      <c r="AT22" s="510" t="s">
        <v>87</v>
      </c>
      <c r="AU22" s="510" t="s">
        <v>87</v>
      </c>
      <c r="AV22" s="296" t="s">
        <v>283</v>
      </c>
      <c r="AW22" s="296">
        <v>1</v>
      </c>
      <c r="AX22" s="296" t="s">
        <v>1421</v>
      </c>
      <c r="AY22" s="296">
        <v>2</v>
      </c>
      <c r="AZ22" s="511" t="s">
        <v>1333</v>
      </c>
      <c r="BA22" s="512" t="s">
        <v>1521</v>
      </c>
      <c r="BB22" s="299" t="s">
        <v>90</v>
      </c>
      <c r="BC22" s="149">
        <v>43831</v>
      </c>
      <c r="BD22" s="149">
        <v>44166</v>
      </c>
      <c r="BE22" s="217" t="s">
        <v>1522</v>
      </c>
      <c r="BF22" s="211" t="s">
        <v>854</v>
      </c>
      <c r="BG22" s="211" t="s">
        <v>1523</v>
      </c>
      <c r="BH22" s="211" t="s">
        <v>1524</v>
      </c>
      <c r="BI22" s="149" t="s">
        <v>1231</v>
      </c>
      <c r="BJ22" s="152" t="s">
        <v>1525</v>
      </c>
      <c r="BK22" s="211" t="s">
        <v>1233</v>
      </c>
      <c r="BL22" s="151"/>
      <c r="BM22" s="513" t="s">
        <v>1526</v>
      </c>
    </row>
    <row r="23" spans="1:65" ht="30" customHeight="1" x14ac:dyDescent="0.3">
      <c r="A23" s="546"/>
      <c r="B23" s="547"/>
      <c r="C23" s="520"/>
      <c r="D23" s="244" t="s">
        <v>1192</v>
      </c>
      <c r="E23" s="517"/>
      <c r="F23" s="535"/>
      <c r="G23" s="535"/>
      <c r="H23" s="531"/>
      <c r="I23" s="531"/>
      <c r="J23" s="531"/>
      <c r="K23" s="531"/>
      <c r="L23" s="531"/>
      <c r="M23" s="531"/>
      <c r="N23" s="531"/>
      <c r="O23" s="531"/>
      <c r="P23" s="531"/>
      <c r="Q23" s="531"/>
      <c r="R23" s="531"/>
      <c r="S23" s="531"/>
      <c r="T23" s="531"/>
      <c r="U23" s="531"/>
      <c r="V23" s="531"/>
      <c r="W23" s="531"/>
      <c r="X23" s="531"/>
      <c r="Y23" s="531"/>
      <c r="Z23" s="531"/>
      <c r="AA23" s="531"/>
      <c r="AB23" s="541"/>
      <c r="AC23" s="543"/>
      <c r="AD23" s="507"/>
      <c r="AE23" s="150" t="s">
        <v>1238</v>
      </c>
      <c r="AF23" s="548"/>
      <c r="AG23" s="244">
        <v>15</v>
      </c>
      <c r="AH23" s="244">
        <v>15</v>
      </c>
      <c r="AI23" s="244">
        <v>15</v>
      </c>
      <c r="AJ23" s="244">
        <v>15</v>
      </c>
      <c r="AK23" s="244">
        <v>15</v>
      </c>
      <c r="AL23" s="244">
        <v>15</v>
      </c>
      <c r="AM23" s="234">
        <v>10</v>
      </c>
      <c r="AN23" s="234">
        <v>100</v>
      </c>
      <c r="AO23" s="234" t="s">
        <v>85</v>
      </c>
      <c r="AP23" s="234" t="s">
        <v>85</v>
      </c>
      <c r="AQ23" s="234" t="s">
        <v>85</v>
      </c>
      <c r="AR23" s="508"/>
      <c r="AS23" s="509"/>
      <c r="AT23" s="510"/>
      <c r="AU23" s="510"/>
      <c r="AV23" s="296"/>
      <c r="AW23" s="296"/>
      <c r="AX23" s="296"/>
      <c r="AY23" s="296"/>
      <c r="AZ23" s="511"/>
      <c r="BA23" s="512"/>
      <c r="BB23" s="299"/>
      <c r="BC23" s="149">
        <v>43831</v>
      </c>
      <c r="BD23" s="149">
        <v>44166</v>
      </c>
      <c r="BE23" s="217" t="s">
        <v>1527</v>
      </c>
      <c r="BF23" s="211" t="s">
        <v>854</v>
      </c>
      <c r="BG23" s="211" t="s">
        <v>1240</v>
      </c>
      <c r="BH23" s="211" t="s">
        <v>1241</v>
      </c>
      <c r="BI23" s="149" t="s">
        <v>1231</v>
      </c>
      <c r="BJ23" s="152" t="s">
        <v>1242</v>
      </c>
      <c r="BK23" s="211" t="s">
        <v>1233</v>
      </c>
      <c r="BL23" s="151" t="s">
        <v>1528</v>
      </c>
      <c r="BM23" s="514"/>
    </row>
    <row r="24" spans="1:65" ht="11.25" customHeight="1" x14ac:dyDescent="0.3">
      <c r="A24" s="546"/>
      <c r="B24" s="547"/>
      <c r="C24" s="521"/>
      <c r="D24" s="244" t="s">
        <v>1192</v>
      </c>
      <c r="E24" s="518"/>
      <c r="F24" s="536"/>
      <c r="G24" s="536"/>
      <c r="H24" s="532"/>
      <c r="I24" s="532"/>
      <c r="J24" s="532"/>
      <c r="K24" s="532"/>
      <c r="L24" s="532"/>
      <c r="M24" s="532"/>
      <c r="N24" s="532"/>
      <c r="O24" s="532"/>
      <c r="P24" s="532"/>
      <c r="Q24" s="532"/>
      <c r="R24" s="532"/>
      <c r="S24" s="532"/>
      <c r="T24" s="532"/>
      <c r="U24" s="532"/>
      <c r="V24" s="532"/>
      <c r="W24" s="532"/>
      <c r="X24" s="532"/>
      <c r="Y24" s="532"/>
      <c r="Z24" s="532"/>
      <c r="AA24" s="532"/>
      <c r="AB24" s="542"/>
      <c r="AC24" s="543"/>
      <c r="AD24" s="507"/>
      <c r="AE24" s="150" t="s">
        <v>1529</v>
      </c>
      <c r="AF24" s="545"/>
      <c r="AG24" s="244">
        <v>15</v>
      </c>
      <c r="AH24" s="244">
        <v>15</v>
      </c>
      <c r="AI24" s="244">
        <v>15</v>
      </c>
      <c r="AJ24" s="244">
        <v>15</v>
      </c>
      <c r="AK24" s="244">
        <v>15</v>
      </c>
      <c r="AL24" s="244">
        <v>15</v>
      </c>
      <c r="AM24" s="234">
        <v>10</v>
      </c>
      <c r="AN24" s="234">
        <v>100</v>
      </c>
      <c r="AO24" s="234" t="s">
        <v>85</v>
      </c>
      <c r="AP24" s="234" t="s">
        <v>85</v>
      </c>
      <c r="AQ24" s="234" t="s">
        <v>85</v>
      </c>
      <c r="AR24" s="508"/>
      <c r="AS24" s="509"/>
      <c r="AT24" s="510"/>
      <c r="AU24" s="510"/>
      <c r="AV24" s="296"/>
      <c r="AW24" s="296"/>
      <c r="AX24" s="296"/>
      <c r="AY24" s="296"/>
      <c r="AZ24" s="511"/>
      <c r="BA24" s="512"/>
      <c r="BB24" s="299"/>
      <c r="BC24" s="149">
        <v>43831</v>
      </c>
      <c r="BD24" s="149">
        <v>44166</v>
      </c>
      <c r="BE24" s="217" t="s">
        <v>1530</v>
      </c>
      <c r="BF24" s="211" t="s">
        <v>1249</v>
      </c>
      <c r="BG24" s="211" t="s">
        <v>1250</v>
      </c>
      <c r="BH24" s="211" t="s">
        <v>1531</v>
      </c>
      <c r="BI24" s="149" t="s">
        <v>1231</v>
      </c>
      <c r="BJ24" s="148" t="s">
        <v>1532</v>
      </c>
      <c r="BK24" s="211" t="s">
        <v>1233</v>
      </c>
      <c r="BL24" s="211" t="s">
        <v>1533</v>
      </c>
      <c r="BM24" s="515"/>
    </row>
  </sheetData>
  <mergeCells count="330">
    <mergeCell ref="A2:A3"/>
    <mergeCell ref="B1:BI1"/>
    <mergeCell ref="AR2:AR3"/>
    <mergeCell ref="AS2:AS3"/>
    <mergeCell ref="AT2:AU2"/>
    <mergeCell ref="AV2:AZ2"/>
    <mergeCell ref="BC2:BH2"/>
    <mergeCell ref="BI2:BL2"/>
    <mergeCell ref="AE2:AE3"/>
    <mergeCell ref="AF2:AF3"/>
    <mergeCell ref="BJ1:BL1"/>
    <mergeCell ref="B2:B3"/>
    <mergeCell ref="C2:C3"/>
    <mergeCell ref="D2:D3"/>
    <mergeCell ref="E2:E3"/>
    <mergeCell ref="F2:AD2"/>
    <mergeCell ref="BA2:BA3"/>
    <mergeCell ref="BB2:BB3"/>
    <mergeCell ref="AN2:AN3"/>
    <mergeCell ref="AO2:AO3"/>
    <mergeCell ref="AP2:AP3"/>
    <mergeCell ref="AQ2:AQ3"/>
    <mergeCell ref="D4:D5"/>
    <mergeCell ref="C4:C5"/>
    <mergeCell ref="E4:E5"/>
    <mergeCell ref="F4:F5"/>
    <mergeCell ref="G4:G5"/>
    <mergeCell ref="H4:H5"/>
    <mergeCell ref="I4:I5"/>
    <mergeCell ref="J4:J5"/>
    <mergeCell ref="BM4:BM5"/>
    <mergeCell ref="AZ4:AZ5"/>
    <mergeCell ref="BA4:BA5"/>
    <mergeCell ref="AD4:AD5"/>
    <mergeCell ref="AR4:AR5"/>
    <mergeCell ref="AS4:AS5"/>
    <mergeCell ref="AT4:AT5"/>
    <mergeCell ref="AU4:AU5"/>
    <mergeCell ref="BB4:BB5"/>
    <mergeCell ref="Z4:Z5"/>
    <mergeCell ref="AX4:AX5"/>
    <mergeCell ref="AY4:AY5"/>
    <mergeCell ref="V4:V5"/>
    <mergeCell ref="A6:A7"/>
    <mergeCell ref="B6:B7"/>
    <mergeCell ref="C6:C7"/>
    <mergeCell ref="D6:D7"/>
    <mergeCell ref="E6:E7"/>
    <mergeCell ref="F6:F7"/>
    <mergeCell ref="AV4:AV5"/>
    <mergeCell ref="AW4:AW5"/>
    <mergeCell ref="K4:K5"/>
    <mergeCell ref="L4:L5"/>
    <mergeCell ref="M4:M5"/>
    <mergeCell ref="N4:N5"/>
    <mergeCell ref="O4:O5"/>
    <mergeCell ref="P4:P5"/>
    <mergeCell ref="A4:A5"/>
    <mergeCell ref="B4:B5"/>
    <mergeCell ref="AA4:AA5"/>
    <mergeCell ref="AB4:AB5"/>
    <mergeCell ref="Q4:Q5"/>
    <mergeCell ref="R4:R5"/>
    <mergeCell ref="S4:S5"/>
    <mergeCell ref="T4:T5"/>
    <mergeCell ref="U4:U5"/>
    <mergeCell ref="AC4:AC5"/>
    <mergeCell ref="AK6:AK7"/>
    <mergeCell ref="AL6:AL7"/>
    <mergeCell ref="AM6:AM7"/>
    <mergeCell ref="AN6:AN7"/>
    <mergeCell ref="AO6:AO7"/>
    <mergeCell ref="AP6:AP7"/>
    <mergeCell ref="AE6:AE7"/>
    <mergeCell ref="AF6:AF7"/>
    <mergeCell ref="AG6:AG7"/>
    <mergeCell ref="AH6:AH7"/>
    <mergeCell ref="AI6:AI7"/>
    <mergeCell ref="AJ6:AJ7"/>
    <mergeCell ref="G6:G7"/>
    <mergeCell ref="H6:H7"/>
    <mergeCell ref="I6:I7"/>
    <mergeCell ref="J6:J7"/>
    <mergeCell ref="K6:K7"/>
    <mergeCell ref="L6:L7"/>
    <mergeCell ref="W4:W5"/>
    <mergeCell ref="X4:X5"/>
    <mergeCell ref="Y4:Y5"/>
    <mergeCell ref="Y6:Y7"/>
    <mergeCell ref="M6:M7"/>
    <mergeCell ref="N6:N7"/>
    <mergeCell ref="O6:O7"/>
    <mergeCell ref="P6:P7"/>
    <mergeCell ref="Q6:Q7"/>
    <mergeCell ref="R6:R7"/>
    <mergeCell ref="AZ6:AZ7"/>
    <mergeCell ref="BA6:BA7"/>
    <mergeCell ref="BB6:BB7"/>
    <mergeCell ref="AQ6:AQ7"/>
    <mergeCell ref="AR6:AR7"/>
    <mergeCell ref="AS6:AS7"/>
    <mergeCell ref="AT6:AT7"/>
    <mergeCell ref="AU6:AU7"/>
    <mergeCell ref="AW6:AW7"/>
    <mergeCell ref="AV6:AV7"/>
    <mergeCell ref="AX6:AX7"/>
    <mergeCell ref="AY6:AY7"/>
    <mergeCell ref="Z8:Z9"/>
    <mergeCell ref="AA8:AA9"/>
    <mergeCell ref="A8:A9"/>
    <mergeCell ref="B8:B9"/>
    <mergeCell ref="D8:D9"/>
    <mergeCell ref="E8:E9"/>
    <mergeCell ref="F8:F9"/>
    <mergeCell ref="G8:G9"/>
    <mergeCell ref="H8:H9"/>
    <mergeCell ref="I8:I9"/>
    <mergeCell ref="C8:C9"/>
    <mergeCell ref="AB6:AB7"/>
    <mergeCell ref="AC6:AC7"/>
    <mergeCell ref="AD6:AD7"/>
    <mergeCell ref="S6:S7"/>
    <mergeCell ref="T6:T7"/>
    <mergeCell ref="U6:U7"/>
    <mergeCell ref="V6:V7"/>
    <mergeCell ref="W6:W7"/>
    <mergeCell ref="X6:X7"/>
    <mergeCell ref="AA6:AA7"/>
    <mergeCell ref="Z6:Z7"/>
    <mergeCell ref="C10:C12"/>
    <mergeCell ref="D10:D12"/>
    <mergeCell ref="E10:E12"/>
    <mergeCell ref="F10:F12"/>
    <mergeCell ref="AU8:AU9"/>
    <mergeCell ref="AV8:AV9"/>
    <mergeCell ref="J8:J9"/>
    <mergeCell ref="K8:K9"/>
    <mergeCell ref="L8:L9"/>
    <mergeCell ref="M8:M9"/>
    <mergeCell ref="N8:N9"/>
    <mergeCell ref="O8:O9"/>
    <mergeCell ref="P8:P9"/>
    <mergeCell ref="Q8:Q9"/>
    <mergeCell ref="R8:R9"/>
    <mergeCell ref="S8:S9"/>
    <mergeCell ref="T8:T9"/>
    <mergeCell ref="U8:U9"/>
    <mergeCell ref="V8:V9"/>
    <mergeCell ref="W8:W9"/>
    <mergeCell ref="X8:X9"/>
    <mergeCell ref="Y8:Y9"/>
    <mergeCell ref="W10:W12"/>
    <mergeCell ref="X10:X12"/>
    <mergeCell ref="AZ8:AZ9"/>
    <mergeCell ref="AB8:AB9"/>
    <mergeCell ref="AC8:AC9"/>
    <mergeCell ref="AD8:AD9"/>
    <mergeCell ref="AR8:AR9"/>
    <mergeCell ref="AS8:AS9"/>
    <mergeCell ref="AT8:AT9"/>
    <mergeCell ref="BA8:BA9"/>
    <mergeCell ref="BB8:BB9"/>
    <mergeCell ref="AW8:AW9"/>
    <mergeCell ref="AX8:AX9"/>
    <mergeCell ref="AY8:AY9"/>
    <mergeCell ref="AF8:AF9"/>
    <mergeCell ref="A13:A16"/>
    <mergeCell ref="B13:B16"/>
    <mergeCell ref="AX10:AX12"/>
    <mergeCell ref="AY10:AY12"/>
    <mergeCell ref="AZ10:AZ12"/>
    <mergeCell ref="BA10:BA12"/>
    <mergeCell ref="Y10:Y12"/>
    <mergeCell ref="Z10:Z12"/>
    <mergeCell ref="AA10:AA12"/>
    <mergeCell ref="AB10:AB12"/>
    <mergeCell ref="G10:G12"/>
    <mergeCell ref="H10:H12"/>
    <mergeCell ref="I10:I12"/>
    <mergeCell ref="J10:J12"/>
    <mergeCell ref="K10:K12"/>
    <mergeCell ref="L10:L12"/>
    <mergeCell ref="M10:M12"/>
    <mergeCell ref="N10:N12"/>
    <mergeCell ref="O10:O12"/>
    <mergeCell ref="P10:P12"/>
    <mergeCell ref="Q10:Q12"/>
    <mergeCell ref="R10:R12"/>
    <mergeCell ref="A10:A12"/>
    <mergeCell ref="B10:B12"/>
    <mergeCell ref="AC10:AC12"/>
    <mergeCell ref="AD10:AD12"/>
    <mergeCell ref="S10:S12"/>
    <mergeCell ref="T10:T12"/>
    <mergeCell ref="U10:U12"/>
    <mergeCell ref="V10:V12"/>
    <mergeCell ref="BB10:BB12"/>
    <mergeCell ref="BM10:BM12"/>
    <mergeCell ref="AR10:AR12"/>
    <mergeCell ref="AS10:AS12"/>
    <mergeCell ref="AT10:AT12"/>
    <mergeCell ref="AU10:AU12"/>
    <mergeCell ref="AV10:AV12"/>
    <mergeCell ref="AW10:AW12"/>
    <mergeCell ref="AF10:AF12"/>
    <mergeCell ref="Y13:Y16"/>
    <mergeCell ref="Z13:Z16"/>
    <mergeCell ref="AA13:AA16"/>
    <mergeCell ref="AB13:AB16"/>
    <mergeCell ref="E13:E16"/>
    <mergeCell ref="F13:F16"/>
    <mergeCell ref="G13:G16"/>
    <mergeCell ref="H13:H16"/>
    <mergeCell ref="I13:I16"/>
    <mergeCell ref="J13:J16"/>
    <mergeCell ref="K13:K16"/>
    <mergeCell ref="L13:L16"/>
    <mergeCell ref="M13:M16"/>
    <mergeCell ref="N13:N16"/>
    <mergeCell ref="O13:O16"/>
    <mergeCell ref="P13:P16"/>
    <mergeCell ref="BM13:BM16"/>
    <mergeCell ref="A17:A18"/>
    <mergeCell ref="B17:B18"/>
    <mergeCell ref="C17:C18"/>
    <mergeCell ref="D17:D18"/>
    <mergeCell ref="E17:E18"/>
    <mergeCell ref="AV13:AV16"/>
    <mergeCell ref="AW13:AW16"/>
    <mergeCell ref="AX13:AX16"/>
    <mergeCell ref="F17:F18"/>
    <mergeCell ref="G17:G18"/>
    <mergeCell ref="H17:H18"/>
    <mergeCell ref="I17:I18"/>
    <mergeCell ref="J17:J18"/>
    <mergeCell ref="K17:K18"/>
    <mergeCell ref="Q13:Q16"/>
    <mergeCell ref="R13:R16"/>
    <mergeCell ref="S13:S16"/>
    <mergeCell ref="T13:T16"/>
    <mergeCell ref="U13:U16"/>
    <mergeCell ref="V13:V16"/>
    <mergeCell ref="AU13:AU16"/>
    <mergeCell ref="W13:W16"/>
    <mergeCell ref="X13:X16"/>
    <mergeCell ref="AY13:AY16"/>
    <mergeCell ref="AZ13:AZ16"/>
    <mergeCell ref="BA13:BA16"/>
    <mergeCell ref="AC13:AC16"/>
    <mergeCell ref="AD13:AD16"/>
    <mergeCell ref="AR13:AR16"/>
    <mergeCell ref="AS13:AS16"/>
    <mergeCell ref="AT13:AT16"/>
    <mergeCell ref="BB13:BB16"/>
    <mergeCell ref="AF13:AF16"/>
    <mergeCell ref="AW17:AW18"/>
    <mergeCell ref="AX17:AX18"/>
    <mergeCell ref="AF17:AF18"/>
    <mergeCell ref="A22:A24"/>
    <mergeCell ref="B22:B24"/>
    <mergeCell ref="AY17:AY18"/>
    <mergeCell ref="AZ17:AZ18"/>
    <mergeCell ref="BA17:BA18"/>
    <mergeCell ref="BB17:BB18"/>
    <mergeCell ref="X17:X18"/>
    <mergeCell ref="Y17:Y18"/>
    <mergeCell ref="Z17:Z18"/>
    <mergeCell ref="AA17:AA18"/>
    <mergeCell ref="U17:U18"/>
    <mergeCell ref="V17:V18"/>
    <mergeCell ref="W17:W18"/>
    <mergeCell ref="L17:L18"/>
    <mergeCell ref="M17:M18"/>
    <mergeCell ref="N17:N18"/>
    <mergeCell ref="O17:O18"/>
    <mergeCell ref="P17:P18"/>
    <mergeCell ref="Q17:Q18"/>
    <mergeCell ref="AF22:AF24"/>
    <mergeCell ref="Z22:Z24"/>
    <mergeCell ref="G22:G24"/>
    <mergeCell ref="H22:H24"/>
    <mergeCell ref="I22:I24"/>
    <mergeCell ref="J22:J24"/>
    <mergeCell ref="K22:K24"/>
    <mergeCell ref="AB17:AB18"/>
    <mergeCell ref="AC17:AC18"/>
    <mergeCell ref="X22:X24"/>
    <mergeCell ref="Y22:Y24"/>
    <mergeCell ref="AA22:AA24"/>
    <mergeCell ref="AB22:AB24"/>
    <mergeCell ref="AC22:AC24"/>
    <mergeCell ref="R22:R24"/>
    <mergeCell ref="S22:S24"/>
    <mergeCell ref="T22:T24"/>
    <mergeCell ref="U22:U24"/>
    <mergeCell ref="V22:V24"/>
    <mergeCell ref="W22:W24"/>
    <mergeCell ref="AZ22:AZ24"/>
    <mergeCell ref="BA22:BA24"/>
    <mergeCell ref="BB22:BB24"/>
    <mergeCell ref="BM22:BM24"/>
    <mergeCell ref="E22:E24"/>
    <mergeCell ref="C22:C24"/>
    <mergeCell ref="D13:D16"/>
    <mergeCell ref="C13:C16"/>
    <mergeCell ref="R17:R18"/>
    <mergeCell ref="S17:S18"/>
    <mergeCell ref="T17:T18"/>
    <mergeCell ref="L22:L24"/>
    <mergeCell ref="M22:M24"/>
    <mergeCell ref="N22:N24"/>
    <mergeCell ref="O22:O24"/>
    <mergeCell ref="P22:P24"/>
    <mergeCell ref="BM17:BM18"/>
    <mergeCell ref="BM19:BM20"/>
    <mergeCell ref="AD17:AD18"/>
    <mergeCell ref="AT17:AT18"/>
    <mergeCell ref="AU17:AU18"/>
    <mergeCell ref="AV17:AV18"/>
    <mergeCell ref="Q22:Q24"/>
    <mergeCell ref="F22:F24"/>
    <mergeCell ref="AD22:AD24"/>
    <mergeCell ref="AR22:AR24"/>
    <mergeCell ref="AS22:AS24"/>
    <mergeCell ref="AT22:AT24"/>
    <mergeCell ref="AU22:AU24"/>
    <mergeCell ref="AV22:AV24"/>
    <mergeCell ref="AW22:AW24"/>
    <mergeCell ref="AX22:AX24"/>
    <mergeCell ref="AY22:AY24"/>
  </mergeCells>
  <pageMargins left="0.7" right="0.7" top="0.75" bottom="0.75" header="0.3" footer="0.3"/>
  <drawing r:id="rId1"/>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600-000001000000}">
          <x14:formula1>
            <xm:f>'C:\Users\USUARIO\Documents\MARTHA\[RIESGOS INCI.xlsx]Criterios'!#REF!</xm:f>
          </x14:formula1>
          <xm:sqref>AC8:AC10 AC13:AC14 F4:G4 F6 F17:G17 F8:G10 F19:G21 AT4:AY4 AT6:AY6 BB4 BB6 BB17 BB8:BB10 BB19:BB21 BB13:BB14 AB4:AC4 AB6 AB19:AC21 C4 C6 C17 C8:C10 C19:C21 C13:C14 F13:G14 AB8:AB14 AT17:AY17 AB17:AC17 AT8:AY10 AT13:AY14 AF4:AF6 AF8 AF13 AT19:AY21 AF10 AF17 AF19:AF21</xm:sqref>
        </x14:dataValidation>
        <x14:dataValidation type="list" allowBlank="1" showInputMessage="1" showErrorMessage="1" xr:uid="{00000000-0002-0000-0600-000000000000}">
          <x14:formula1>
            <xm:f>'C:\Users\USUARIO\Documents\MARTHA\[RIESGOS INCI.xlsx]Solidez de los controles'!#REF!</xm:f>
          </x14:formula1>
          <xm:sqref>AS4 AS6 AS8:AS10 AS13 AO13:AP21 AS17:AS21 AQ4:AQ21 AO4:AP11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4300F4F2619C2D44B08525E3FCC0108F" ma:contentTypeVersion="12" ma:contentTypeDescription="Create a new document." ma:contentTypeScope="" ma:versionID="7f3f61dbef1c0cbead9ee0754fdb0081">
  <xsd:schema xmlns:xsd="http://www.w3.org/2001/XMLSchema" xmlns:xs="http://www.w3.org/2001/XMLSchema" xmlns:p="http://schemas.microsoft.com/office/2006/metadata/properties" xmlns:ns3="05ddc893-275e-4312-bcef-40ba1476a68f" xmlns:ns4="421d4aac-2813-40e2-a6ab-327719b83392" targetNamespace="http://schemas.microsoft.com/office/2006/metadata/properties" ma:root="true" ma:fieldsID="ac579eaf52cf6ea34794249803566267" ns3:_="" ns4:_="">
    <xsd:import namespace="05ddc893-275e-4312-bcef-40ba1476a68f"/>
    <xsd:import namespace="421d4aac-2813-40e2-a6ab-327719b8339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DateTaken"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ddc893-275e-4312-bcef-40ba1476a6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ServiceAutoTags" ma:index="16" nillable="true" ma:displayName="Tags" ma:internalName="MediaServiceAutoTag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21d4aac-2813-40e2-a6ab-327719b83392"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E07AB45-9C17-4F0F-85D6-DCB5BD91874F}">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5BFBCB5F-9A9E-420F-906A-6AA1A5F8F2B0}">
  <ds:schemaRefs>
    <ds:schemaRef ds:uri="http://schemas.microsoft.com/sharepoint/v3/contenttype/forms"/>
  </ds:schemaRefs>
</ds:datastoreItem>
</file>

<file path=customXml/itemProps3.xml><?xml version="1.0" encoding="utf-8"?>
<ds:datastoreItem xmlns:ds="http://schemas.openxmlformats.org/officeDocument/2006/customXml" ds:itemID="{1CF291B5-6AE9-4333-A3FD-DF3D1F6ABFA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ddc893-275e-4312-bcef-40ba1476a68f"/>
    <ds:schemaRef ds:uri="421d4aac-2813-40e2-a6ab-327719b8339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5</vt:i4>
      </vt:variant>
    </vt:vector>
  </HeadingPairs>
  <TitlesOfParts>
    <vt:vector size="5" baseType="lpstr">
      <vt:lpstr>Riesgos Gestión 2020</vt:lpstr>
      <vt:lpstr>RIESGOS DE CORRUPCIÓN 2020</vt:lpstr>
      <vt:lpstr>Hoja1</vt:lpstr>
      <vt:lpstr>Listas</vt:lpstr>
      <vt:lpstr>resumen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 Paola Rivera Moreno</dc:creator>
  <cp:keywords/>
  <dc:description/>
  <cp:lastModifiedBy>ROBERT TORRES VELANDIA</cp:lastModifiedBy>
  <cp:revision/>
  <dcterms:created xsi:type="dcterms:W3CDTF">2020-12-18T16:28:33Z</dcterms:created>
  <dcterms:modified xsi:type="dcterms:W3CDTF">2021-04-08T19:11:20Z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0x0101004300F4F2619C2D44B08525E3FCC0108F</vt:lpwstr>
  </property>
</Properties>
</file>