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showInkAnnotation="0" defaultThemeVersion="124226"/>
  <mc:AlternateContent xmlns:mc="http://schemas.openxmlformats.org/markup-compatibility/2006">
    <mc:Choice Requires="x15">
      <x15ac:absPath xmlns:x15ac="http://schemas.microsoft.com/office/spreadsheetml/2010/11/ac" url="D:\MARTHA\PLAN ANTICORRUPCIÓN\Doc finales\"/>
    </mc:Choice>
  </mc:AlternateContent>
  <xr:revisionPtr revIDLastSave="0" documentId="13_ncr:1_{C60CE54C-6AD1-4C7C-B17C-5A680C14F8F3}" xr6:coauthVersionLast="45" xr6:coauthVersionMax="45" xr10:uidLastSave="{00000000-0000-0000-0000-000000000000}"/>
  <bookViews>
    <workbookView xWindow="-108" yWindow="-108" windowWidth="23256" windowHeight="12576" tabRatio="855" firstSheet="2" activeTab="2" xr2:uid="{00000000-000D-0000-FFFF-FFFF00000000}"/>
  </bookViews>
  <sheets>
    <sheet name="ANÁLISIS DE CONTEXTO" sheetId="26" state="hidden" r:id="rId1"/>
    <sheet name="MATRIZ RIESGOS GESTIÓN PROCESO" sheetId="23" state="hidden" r:id="rId2"/>
    <sheet name="MATRIZ RIESGOS CORRUPCIÓN" sheetId="13" r:id="rId3"/>
    <sheet name="Listas" sheetId="16" state="hidden" r:id="rId4"/>
    <sheet name="resumen" sheetId="27" r:id="rId5"/>
  </sheets>
  <externalReferences>
    <externalReference r:id="rId6"/>
    <externalReference r:id="rId7"/>
  </externalReferences>
  <definedNames>
    <definedName name="_xlnm._FilterDatabase" localSheetId="0" hidden="1">'ANÁLISIS DE CONTEXTO'!#REF!</definedName>
    <definedName name="_xlnm._FilterDatabase" localSheetId="2" hidden="1">'MATRIZ RIESGOS CORRUPCIÓN'!$A$7:$BS$28</definedName>
    <definedName name="_xlnm._FilterDatabase" localSheetId="1" hidden="1">'MATRIZ RIESGOS GESTIÓN PROCESO'!$A$4:$AAF$4</definedName>
    <definedName name="_xlnm.Print_Area" localSheetId="0">'ANÁLISIS DE CONTEXTO'!$A$1:$G$26</definedName>
    <definedName name="_xlnm.Print_Area" localSheetId="2">'MATRIZ RIESGOS CORRUPCIÓN'!$A$1:$BS$32</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 i="27" l="1"/>
  <c r="AB4" i="27" s="1"/>
  <c r="AA6" i="27"/>
  <c r="AB6" i="27" s="1"/>
  <c r="AA8" i="27"/>
  <c r="AB8" i="27" s="1"/>
  <c r="AA10" i="27"/>
  <c r="AA13" i="27"/>
  <c r="AA17" i="27"/>
  <c r="AA19" i="27"/>
  <c r="AA20" i="27"/>
  <c r="AA21" i="27"/>
  <c r="AN21" i="27"/>
  <c r="AD21" i="27"/>
  <c r="AZ20" i="27"/>
  <c r="AR20" i="27"/>
  <c r="AN20" i="27"/>
  <c r="AD20" i="27"/>
  <c r="AR19" i="27"/>
  <c r="AN19" i="27"/>
  <c r="AD19" i="27"/>
  <c r="AN18" i="27"/>
  <c r="AZ17" i="27"/>
  <c r="AR17" i="27"/>
  <c r="AN17" i="27"/>
  <c r="AD17" i="27"/>
  <c r="AN16" i="27"/>
  <c r="AN15" i="27"/>
  <c r="AN14" i="27"/>
  <c r="AZ13" i="27"/>
  <c r="AR13" i="27"/>
  <c r="AN13" i="27"/>
  <c r="AD13" i="27"/>
  <c r="AN12" i="27"/>
  <c r="AN11" i="27"/>
  <c r="AZ10" i="27"/>
  <c r="AR10" i="27"/>
  <c r="AN10" i="27"/>
  <c r="AN9" i="27"/>
  <c r="AZ8" i="27"/>
  <c r="AR8" i="27"/>
  <c r="AN8" i="27"/>
  <c r="AD8" i="27"/>
  <c r="AZ6" i="27"/>
  <c r="AR6" i="27"/>
  <c r="AD6" i="27"/>
  <c r="AN5" i="27"/>
  <c r="AZ4" i="27"/>
  <c r="AR4" i="27"/>
  <c r="AN4" i="27"/>
  <c r="AD4" i="27"/>
  <c r="AK10" i="13" l="1"/>
  <c r="AY14" i="13" l="1"/>
  <c r="AU16" i="13"/>
  <c r="AY17" i="13" l="1"/>
  <c r="AU18" i="13"/>
  <c r="AU17" i="13"/>
  <c r="AU25" i="13" l="1"/>
  <c r="AK25" i="13"/>
  <c r="AH25" i="13"/>
  <c r="BG24" i="13"/>
  <c r="AY24" i="13"/>
  <c r="AU24" i="13"/>
  <c r="AK24" i="13"/>
  <c r="AH24" i="13"/>
  <c r="BG23" i="13"/>
  <c r="AY23" i="13"/>
  <c r="AU23" i="13"/>
  <c r="AK23" i="13"/>
  <c r="AH23" i="13"/>
  <c r="AU22" i="13"/>
  <c r="BG21" i="13"/>
  <c r="AY21" i="13"/>
  <c r="AU21" i="13"/>
  <c r="AK21" i="13"/>
  <c r="AH21" i="13"/>
  <c r="AU20" i="13"/>
  <c r="BG17" i="13"/>
  <c r="AU19" i="13"/>
  <c r="AK17" i="13"/>
  <c r="AH17" i="13"/>
  <c r="AU15" i="13"/>
  <c r="BG14" i="13"/>
  <c r="AU14" i="13"/>
  <c r="AH14" i="13"/>
  <c r="AU13" i="13"/>
  <c r="BG12" i="13"/>
  <c r="AY12" i="13"/>
  <c r="AU12" i="13"/>
  <c r="AK12" i="13"/>
  <c r="AH12" i="13"/>
  <c r="AI12" i="13" s="1"/>
  <c r="BG10" i="13"/>
  <c r="AY10" i="13"/>
  <c r="AH10" i="13"/>
  <c r="AI10" i="13" s="1"/>
  <c r="AU9" i="13"/>
  <c r="BG8" i="13"/>
  <c r="AY8" i="13"/>
  <c r="AU8" i="13"/>
  <c r="AK8" i="13"/>
  <c r="AH8" i="13"/>
  <c r="AI8" i="13" s="1"/>
  <c r="AC14" i="23" l="1"/>
  <c r="AC15" i="23"/>
  <c r="AC16" i="23"/>
  <c r="AC17" i="23"/>
  <c r="AC6" i="23"/>
  <c r="AC8" i="23"/>
  <c r="AC9" i="23"/>
  <c r="AC10" i="23"/>
  <c r="AC11" i="23"/>
  <c r="AC12" i="23"/>
  <c r="AG13" i="23"/>
  <c r="AG10" i="23"/>
  <c r="AG5" i="23"/>
  <c r="AO13" i="23" l="1"/>
  <c r="AC13" i="23"/>
  <c r="S13" i="23"/>
  <c r="S10" i="23"/>
  <c r="S5" i="23" l="1"/>
  <c r="AC5"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2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I5" authorId="0" shapeId="0" xr:uid="{00000000-0006-0000-0200-000002000000}">
      <text>
        <r>
          <rPr>
            <b/>
            <sz val="9"/>
            <color indexed="81"/>
            <rFont val="Tahoma"/>
            <family val="2"/>
          </rPr>
          <t>OAP:</t>
        </r>
        <r>
          <rPr>
            <sz val="9"/>
            <color indexed="81"/>
            <rFont val="Tahoma"/>
            <family val="2"/>
          </rPr>
          <t xml:space="preserve">
Seleccionar de acuedo a la política de tratamiento del riesgo del MEN
</t>
        </r>
      </text>
    </comment>
    <comment ref="B6" authorId="1" shapeId="0" xr:uid="{00000000-0006-0000-0200-000003000000}">
      <text>
        <r>
          <rPr>
            <b/>
            <sz val="9"/>
            <color indexed="81"/>
            <rFont val="Tahoma"/>
            <family val="2"/>
          </rPr>
          <t>OAP:</t>
        </r>
        <r>
          <rPr>
            <sz val="9"/>
            <color indexed="81"/>
            <rFont val="Tahoma"/>
            <family val="2"/>
          </rPr>
          <t xml:space="preserve">
Registrar el objetivo del Proceso</t>
        </r>
      </text>
    </comment>
    <comment ref="C6" authorId="0" shapeId="0" xr:uid="{00000000-0006-0000-02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200-000005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200-00000600000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00000000-0006-0000-02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00000000-0006-0000-0200-000008000000}">
      <text>
        <r>
          <rPr>
            <sz val="8"/>
            <color indexed="81"/>
            <rFont val="Tahoma"/>
            <family val="2"/>
          </rPr>
          <t>OAP: Enuncie las consecuencias más importantes de la materialización del riesgo.
¿que pasa si se materializa el riesgo?</t>
        </r>
      </text>
    </comment>
    <comment ref="AL6" authorId="0" shapeId="0" xr:uid="{00000000-0006-0000-0200-000009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200-00000A000000}">
      <text>
        <r>
          <rPr>
            <b/>
            <sz val="9"/>
            <color indexed="81"/>
            <rFont val="Tahoma"/>
            <family val="2"/>
          </rPr>
          <t>OAP:</t>
        </r>
        <r>
          <rPr>
            <sz val="9"/>
            <color indexed="81"/>
            <rFont val="Tahoma"/>
            <family val="2"/>
          </rPr>
          <t xml:space="preserve">
Seleccionar
</t>
        </r>
      </text>
    </comment>
    <comment ref="AN6" authorId="0" shapeId="0" xr:uid="{00000000-0006-0000-0200-00000B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200-00000C000000}">
      <text>
        <r>
          <rPr>
            <sz val="9"/>
            <color indexed="81"/>
            <rFont val="Tahoma"/>
            <family val="2"/>
          </rPr>
          <t>OAP
Dato automático.
Calcula el promedio para los controles</t>
        </r>
      </text>
    </comment>
    <comment ref="AZ6" authorId="0" shapeId="0" xr:uid="{00000000-0006-0000-0200-00000D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00000000-0006-0000-0200-00000E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200-00000F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200-000010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200-000011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200-000012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00000000-0006-0000-0200-000013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200-000014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2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00000000-0006-0000-0200-000016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2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200-000018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200-000019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200-00001A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200-00001B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200-00001C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2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00000000-0006-0000-02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00000000-0006-0000-0200-00001F000000}">
      <text>
        <r>
          <rPr>
            <b/>
            <sz val="12"/>
            <color indexed="81"/>
            <rFont val="Tahoma"/>
            <family val="2"/>
          </rPr>
          <t>OAP:</t>
        </r>
        <r>
          <rPr>
            <sz val="12"/>
            <color indexed="81"/>
            <rFont val="Tahoma"/>
            <family val="2"/>
          </rPr>
          <t xml:space="preserve">
Acción de verificación, monitoreo y revisión
información</t>
        </r>
      </text>
    </comment>
    <comment ref="BR7" authorId="0" shapeId="0" xr:uid="{00000000-0006-0000-0200-000020000000}">
      <text>
        <r>
          <rPr>
            <sz val="9"/>
            <color indexed="81"/>
            <rFont val="Tahoma"/>
            <family val="2"/>
          </rPr>
          <t>OAP: El responsable del monitoreo es el líder o coordinador del proceso (cargo)</t>
        </r>
      </text>
    </comment>
    <comment ref="BS7" authorId="0" shapeId="0" xr:uid="{00000000-0006-0000-02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4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400-000002000000}">
      <text>
        <r>
          <rPr>
            <sz val="8"/>
            <color indexed="81"/>
            <rFont val="Tahoma"/>
            <family val="2"/>
          </rPr>
          <t>OAP: Enuncie las consecuencias más importantes de la materialización del riesgo.
¿que pasa si se materializa el riesgo?</t>
        </r>
      </text>
    </comment>
    <comment ref="AE2" authorId="0" shapeId="0" xr:uid="{00000000-0006-0000-04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400-000004000000}">
      <text>
        <r>
          <rPr>
            <b/>
            <sz val="9"/>
            <color indexed="81"/>
            <rFont val="Tahoma"/>
            <family val="2"/>
          </rPr>
          <t>OAP:</t>
        </r>
        <r>
          <rPr>
            <sz val="9"/>
            <color indexed="81"/>
            <rFont val="Tahoma"/>
            <family val="2"/>
          </rPr>
          <t xml:space="preserve">
Seleccionar
</t>
        </r>
      </text>
    </comment>
    <comment ref="AG2" authorId="0" shapeId="0" xr:uid="{00000000-0006-0000-04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400-000006000000}">
      <text>
        <r>
          <rPr>
            <sz val="9"/>
            <color indexed="81"/>
            <rFont val="Tahoma"/>
            <family val="2"/>
          </rPr>
          <t>OAP
Dato automático.
Calcula el promedio para los controles</t>
        </r>
      </text>
    </comment>
    <comment ref="AS2" authorId="0" shapeId="0" xr:uid="{00000000-0006-0000-04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4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4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4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4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4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4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4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4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4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4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4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4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4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4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4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4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4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4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400-00001A000000}">
      <text>
        <r>
          <rPr>
            <sz val="9"/>
            <color indexed="81"/>
            <rFont val="Tahoma"/>
            <family val="2"/>
          </rPr>
          <t>OAP: El responsable del monitoreo es el líder o coordinador del proceso (cargo)</t>
        </r>
      </text>
    </comment>
    <comment ref="BL3" authorId="0" shapeId="0" xr:uid="{00000000-0006-0000-04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<sst xmlns="http://schemas.openxmlformats.org/spreadsheetml/2006/main" count="1397" uniqueCount="457">
  <si>
    <t>Tipo de Impacto</t>
  </si>
  <si>
    <t>Bajo</t>
  </si>
  <si>
    <t>Alto</t>
  </si>
  <si>
    <t>No.</t>
  </si>
  <si>
    <t>Moderado</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</si>
  <si>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</si>
  <si>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</si>
  <si>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</si>
  <si>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</si>
  <si>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</si>
  <si>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</si>
  <si>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</si>
  <si>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</si>
  <si>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</si>
  <si>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</si>
  <si>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</si>
  <si>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</si>
  <si>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</si>
  <si>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</si>
  <si>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</si>
  <si>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</si>
  <si>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</si>
  <si>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</si>
  <si>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riesgo inherente</t>
  </si>
  <si>
    <t xml:space="preserve">Extremo </t>
  </si>
  <si>
    <t>tipo de control</t>
  </si>
  <si>
    <t>Detectivo</t>
  </si>
  <si>
    <t>política de manejo</t>
  </si>
  <si>
    <t>Aceptar el riesgo</t>
  </si>
  <si>
    <t>requiere plan de mejoramiento</t>
  </si>
  <si>
    <t>Evitar el riesgo</t>
  </si>
  <si>
    <t>N.A.</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</si>
  <si>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</si>
  <si>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</si>
  <si>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</si>
  <si>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</si>
  <si>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</si>
  <si>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</si>
  <si>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</si>
  <si>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</si>
  <si>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</si>
  <si>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</si>
  <si>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</si>
  <si>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</si>
  <si>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</si>
  <si>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</si>
  <si>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</si>
  <si>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</si>
  <si>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</si>
  <si>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</si>
  <si>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</si>
  <si>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</si>
  <si>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</si>
  <si>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</si>
  <si>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</si>
  <si>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</si>
  <si>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</si>
  <si>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</si>
  <si>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</si>
  <si>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</si>
  <si>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</si>
  <si>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</si>
  <si>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</si>
  <si>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</si>
  <si>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</si>
  <si>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</si>
  <si>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</si>
  <si>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</si>
  <si>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</si>
  <si>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</si>
  <si>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</si>
  <si>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</si>
  <si>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</si>
  <si>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</si>
  <si>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</si>
  <si>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</si>
  <si>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</si>
  <si>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R1</t>
  </si>
  <si>
    <t>R2</t>
  </si>
  <si>
    <t>calificacion probabilidad</t>
  </si>
  <si>
    <t>calificacion Impacto</t>
  </si>
  <si>
    <t>Tipo de impacto</t>
  </si>
  <si>
    <t>5. Casi seguro</t>
  </si>
  <si>
    <t>5. Catastrófico</t>
  </si>
  <si>
    <t>4. Probable</t>
  </si>
  <si>
    <t>3. Moderado</t>
  </si>
  <si>
    <t>2. Menor</t>
  </si>
  <si>
    <t>1. Insignificante</t>
  </si>
  <si>
    <t>Fecha Inicial</t>
  </si>
  <si>
    <t>Fecha final</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</si>
  <si>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</si>
  <si>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</si>
  <si>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</si>
  <si>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</si>
  <si>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</si>
  <si>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</si>
  <si>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</si>
  <si>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</si>
  <si>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</si>
  <si>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</si>
  <si>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</si>
  <si>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</si>
  <si>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</si>
  <si>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</si>
  <si>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</si>
  <si>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</si>
  <si>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</si>
  <si>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</si>
  <si>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</si>
  <si>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</si>
  <si>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</si>
  <si>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</si>
  <si>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</si>
  <si>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</si>
  <si>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</si>
  <si>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</si>
  <si>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</si>
  <si>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</si>
  <si>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</si>
  <si>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</si>
  <si>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</si>
  <si>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</si>
  <si>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</si>
  <si>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</si>
  <si>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</si>
  <si>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</si>
  <si>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</si>
  <si>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</si>
  <si>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</si>
  <si>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</si>
  <si>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</si>
  <si>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</si>
  <si>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</si>
  <si>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</si>
  <si>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</si>
  <si>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</si>
  <si>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</si>
  <si>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</si>
  <si>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</si>
  <si>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</si>
  <si>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</si>
  <si>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</si>
  <si>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</si>
  <si>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</si>
  <si>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</si>
  <si>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</si>
  <si>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</si>
  <si>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</si>
  <si>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</si>
  <si>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</si>
  <si>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</si>
  <si>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</si>
  <si>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</si>
  <si>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</si>
  <si>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</si>
  <si>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</si>
  <si>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</si>
  <si>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</si>
  <si>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</si>
  <si>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</si>
  <si>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</si>
  <si>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</si>
  <si>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</si>
  <si>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</si>
  <si>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</si>
  <si>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</si>
  <si>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</si>
  <si>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</si>
  <si>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</si>
  <si>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</si>
  <si>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</si>
  <si>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</si>
  <si>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</si>
  <si>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</si>
  <si>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</si>
  <si>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</si>
  <si>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</si>
  <si>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</si>
  <si>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</si>
  <si>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</si>
  <si>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</si>
  <si>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</si>
  <si>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</si>
  <si>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</si>
  <si>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</si>
  <si>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</si>
  <si>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</si>
  <si>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</si>
  <si>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Responsable / Actividad</t>
  </si>
  <si>
    <t>Responsable / Monitoreo</t>
  </si>
  <si>
    <t>PLANES DE TRATAMIENTO
(Líderes de Proceso)</t>
  </si>
  <si>
    <t>Monitoreo</t>
  </si>
  <si>
    <t>¿Generar daño ambiental?</t>
  </si>
  <si>
    <t>R3</t>
  </si>
  <si>
    <t>Total
Diseñó Control</t>
  </si>
  <si>
    <t>Peso Diseño del control</t>
  </si>
  <si>
    <t>Peso de la Ejecución</t>
  </si>
  <si>
    <t>Solidez de Controles</t>
  </si>
  <si>
    <t xml:space="preserve">solidez Individual del control </t>
  </si>
  <si>
    <t>Calificación Controles</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</si>
  <si>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</si>
  <si>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</si>
  <si>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</si>
  <si>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</si>
  <si>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</si>
  <si>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</si>
  <si>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</si>
  <si>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</si>
  <si>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</si>
  <si>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</si>
  <si>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</si>
  <si>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</si>
  <si>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</si>
  <si>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</si>
  <si>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</si>
  <si>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</si>
  <si>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</si>
  <si>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Fecha de elaboración:</t>
  </si>
  <si>
    <t>Objetivo del Proceso:</t>
  </si>
  <si>
    <t>Estrategias FO</t>
  </si>
  <si>
    <t>NOMBRE DEL PROCESO:</t>
  </si>
  <si>
    <t>ANALISIS DE RIESGO INHERENTE</t>
  </si>
  <si>
    <t>Direccionamiento Estratégico</t>
  </si>
  <si>
    <t>Gestionar las políticas institucionales, los planes y proyectos para la inclusión social de la población con discapacidad visual.</t>
  </si>
  <si>
    <t>No aplica</t>
  </si>
  <si>
    <t>Direccionar la formulación y/o seguimiento del plan de acción o del plan de adquisiciones de manera que respondan a intereses particulares</t>
  </si>
  <si>
    <t>Fuerte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</si>
  <si>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</si>
  <si>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</si>
  <si>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</si>
  <si>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</si>
  <si>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</si>
  <si>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</si>
  <si>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</si>
  <si>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</si>
  <si>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</si>
  <si>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</si>
  <si>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Debil</t>
  </si>
  <si>
    <t>Marzo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</si>
  <si>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</si>
  <si>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</si>
  <si>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</si>
  <si>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reuniones realizadas 
Número de circulares elaboradas
Número de seguimientos a proyectos de inversión 
</t>
  </si>
  <si>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</si>
  <si>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t>Gestión Contractual</t>
  </si>
  <si>
    <t>Aplicar los procedimientos legales para contratar bienes, servicios y obras con el fin de satisfacer las necesidades del Instituto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</si>
  <si>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</si>
  <si>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</si>
  <si>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Seguimiento mensual de los procesos de contratación con líderes de proceso y coordinadores de grupo</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</si>
  <si>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</si>
  <si>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</si>
  <si>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</si>
  <si>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 xml:space="preserve">Inobservancia o inaplicabilidad de los procedimientos o requisitos legales establecidos para la celebración de contratos. </t>
  </si>
  <si>
    <t>Junio de 2020</t>
  </si>
  <si>
    <t>Julio de 2020</t>
  </si>
  <si>
    <t>Oficina asesora Jurídica</t>
  </si>
  <si>
    <t>No se ha iniciado</t>
  </si>
  <si>
    <t>Personal vinculado al proceso sin las calidades profesionales y éticas requeridas.</t>
  </si>
  <si>
    <t xml:space="preserve">Proceso de Selección del personal de control interno por meritocracia </t>
  </si>
  <si>
    <t xml:space="preserve">Proveer y controlar los recursos presupuestales, financieros y contables para el cumplimiento de los objetivos institucionales. </t>
  </si>
  <si>
    <t>R4</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</si>
  <si>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</si>
  <si>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</si>
  <si>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Coordinadora Administrativa y Financiera</t>
  </si>
  <si>
    <t>Concentración de autoridad o influencia de terceros</t>
  </si>
  <si>
    <t>Enero de 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</si>
  <si>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</si>
  <si>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</si>
  <si>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R5</t>
  </si>
  <si>
    <t xml:space="preserve">1. Investigaciones disciplinarias; fiscales y/o penales.
2. Afectación de la imagen institucional
</t>
  </si>
  <si>
    <t>Julio  de 2020</t>
  </si>
  <si>
    <t>Coordinadores de los grupos de trabajo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</si>
  <si>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</si>
  <si>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</si>
  <si>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</si>
  <si>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Septiembre de 2020</t>
  </si>
  <si>
    <t>Coordinadora Unidades productivas</t>
  </si>
  <si>
    <t>Acta o correo electrónico</t>
  </si>
  <si>
    <t>En el momento del traslado de la mercancia de la bodega a la Tienda no existen los suficientes controles para supervisar el número total de los productos que ingresan</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</si>
  <si>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</si>
  <si>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</si>
  <si>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El proceso de costeo se realiza de forma manual</t>
  </si>
  <si>
    <t>R7</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</si>
  <si>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</si>
  <si>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</si>
  <si>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R8</t>
  </si>
  <si>
    <t>Falta de verificación de vulnerabilidades de la plataforma TICs</t>
  </si>
  <si>
    <t>Gestión humana</t>
  </si>
  <si>
    <t>Promover el desarrollo del talento humano mediante acciones que generen un ambiente laboral propicio e impacten positivamente la productividad y mejoren la calidad de la vida laboral.</t>
  </si>
  <si>
    <t>R9</t>
  </si>
  <si>
    <t>Posibilidad de recibir o solicitar cualquier dádiva o beneficio a nombre propio o de terceros con el fin alterar los resultados en cualquier etapa de un proceso de selección de talento humano para beneficiar a un candidato que no cumple con  los requisitos</t>
  </si>
  <si>
    <t xml:space="preserve">1. Investigaciones disciplinarias; fiscales y/o penales.
2. Demandas
3.Reprocesos
4.Candidatos que no cumplen con las competencias establecidas
</t>
  </si>
  <si>
    <t>1. Declarar insubsistencia de la persona nombrada
2. Iniciar proceso disciplinario</t>
  </si>
  <si>
    <t>Coordinadora Gestión Humana</t>
  </si>
  <si>
    <t>R10</t>
  </si>
  <si>
    <t>1. Investigaciones disciplinarias; fiscales y/o penales.
2. Demandas
3.Reprocesos</t>
  </si>
  <si>
    <t>Coordinadora de Gestión Humana</t>
  </si>
  <si>
    <t>Gestión Jurídica</t>
  </si>
  <si>
    <t xml:space="preserve"> Asesorar, asistir y representar al Instituto Nacional para Ciegos en todas las actuaciones judiciales y extra judiciales, procurando el cumplimiento y la aplicación de la normatividad legal vigente.</t>
  </si>
  <si>
    <t>1. Investigaciones disciplinarias; fiscales y/o penales. 
2. Pérdida de credibilidad en la entidad.</t>
  </si>
  <si>
    <t>Jefe Oficina Asesora Jurídica</t>
  </si>
  <si>
    <t>Mapa de riesgos Institucional</t>
  </si>
  <si>
    <t>Proceso: Direccionamiento Estratégico</t>
  </si>
  <si>
    <t>Código:DG-100-FM-284</t>
  </si>
  <si>
    <t>Versión:4</t>
  </si>
  <si>
    <t>Vigencia: 18/10/2019</t>
  </si>
  <si>
    <t xml:space="preserve">Planteamiento de actividades que no esten relacionadas con los objetivos estratégicos, originando una ejecución de recursos inadecuada.
</t>
  </si>
  <si>
    <t>Recibir o solicitar cualquier dádiva o beneficio a nombre propio o de terceros con el fin beneficiar a un potencial oferente con la celebración de un contrato</t>
  </si>
  <si>
    <t>Realizar registros de CDPs ó RPs que no estén de acuerdo a las solicitudes realizadas o que no cuenten con autorización del ordenador del gasto con el propósito de beneficiarse personalmente o  a terceros</t>
  </si>
  <si>
    <t>Utilizar los recursos (tiquetes aéreos, terrestres, viáticos, material especializado) destinados para una comisión para beneficio propio o de terceros</t>
  </si>
  <si>
    <t>Recibir o solicitar cualquier dádiva o beneficio a nombre propio o de terceros por hurtar, o entregar Información pública reservada o clasificada en la gestión de la plataforma - SGSI</t>
  </si>
  <si>
    <t>Recibir o solicitar cualquier dádiva o beneficio a nombre propio o de terceros con el fin de modificar las novedades de la nómina en beneficio propio o de un tercero.</t>
  </si>
  <si>
    <t xml:space="preserve">Ausencia o inadecuado seguimiento a los planes y institucionales por consiguiente a los proyectos de inversión
</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</si>
  <si>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</si>
  <si>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SIIF
WEB SAFI</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</si>
  <si>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</si>
  <si>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Número de capacitaciones ejecutadas/Número de capacitaciones planeadas</t>
  </si>
  <si>
    <t>WEB SAFI</t>
  </si>
  <si>
    <t>EKOGUI</t>
  </si>
  <si>
    <t>Bases de datos</t>
  </si>
  <si>
    <t>1. Afectación del desempeño de los procesos
2. Demandas en contra de la Entidad
3. Pérdida de identidad
4. Investigaciones disciplinarias; fiscales y/o penales.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</si>
  <si>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</si>
  <si>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</si>
  <si>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 xml:space="preserve">Correo electrónico o Comunicación Oficial </t>
  </si>
  <si>
    <t xml:space="preserve">(1) Verificación realizada </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</si>
  <si>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</si>
  <si>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</si>
  <si>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t xml:space="preserve">Hurto, pérdida o uso indebido de recursos de productos de La Tienda INCI, materias primas,  insumos utilizados en el proceso productivo y material o producto terminado de La Imprenta;  para beneficio personal o de terceros
</t>
  </si>
  <si>
    <t>Abril de 2020</t>
  </si>
  <si>
    <t>Formatos</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</si>
  <si>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</si>
  <si>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Número de formatos elaborados y/o actualizados</t>
  </si>
  <si>
    <t xml:space="preserve">(3) Formatos elaborados y actualizados </t>
  </si>
  <si>
    <t>(1) Formato elaborado</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</si>
  <si>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</si>
  <si>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Se elaboró el Formato para la identificación de ingresos mensuales de las unidades productivas a la cuenta bancaria de la entidad 
Se estan estudiando las propuestas para definir el software de costeo de la producción que se va a adquirir</t>
  </si>
  <si>
    <t>Software de costeo de la producción adquirido y
Formato elaborado</t>
  </si>
  <si>
    <t>Secretaria de Subdireción</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</si>
  <si>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</si>
  <si>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</si>
  <si>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Excel de Comisiones</t>
  </si>
  <si>
    <t>No se cuenta con un registro de las comisiones realizadas que contenga información  verificada con el proceso Administrativo</t>
  </si>
  <si>
    <t xml:space="preserve">Reuniones con los líderes de proceso con quienes se define el presupuesto, las actividades de los planes y las metas de los proyectos de inversión
</t>
  </si>
  <si>
    <t xml:space="preserve">
Seguimiento a la ejecución del Plan de Adquisiciones </t>
  </si>
  <si>
    <t>Actividades</t>
  </si>
  <si>
    <t>Adelantar (2) capacitaciones durante el año 2020, dirigidas a los funcionarios que ejerceran labores de supervisión de los contratos en las diferentes etapas contractuales</t>
  </si>
  <si>
    <t>Certificados de participación en el curso</t>
  </si>
  <si>
    <t>Mayo de 2020</t>
  </si>
  <si>
    <t xml:space="preserve"> 
No existe suficiente espacio en la bodega principal para almacenar los productos terminados de la Imprenta
</t>
  </si>
  <si>
    <t>Desconocimiento o no aplicación del código de integridad</t>
  </si>
  <si>
    <t xml:space="preserve">Claves de acceso para ingresar a los sistemas de información de acuerdo con roles y perfiles por cargos </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</si>
  <si>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</si>
  <si>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Número de roles y perfiles definidos de acuerdo con las funciones</t>
  </si>
  <si>
    <t>Recibir o solicitar cualquier dádiva o beneficio a nombre propio o de terceros con el fin de manipular la información, incumplir los términos de los procesos o ejercer indebidamente la defensa judicial de la entidad.</t>
  </si>
  <si>
    <t>Agosto de 2020</t>
  </si>
  <si>
    <t>Acta de Reunión</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</si>
  <si>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</si>
  <si>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</si>
  <si>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</si>
  <si>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Formato Creación de usuario SIIF
Correo electrónico</t>
  </si>
  <si>
    <t>(1) Correo electrónico
(1) Formato de creación de usuario SIIF</t>
  </si>
  <si>
    <t>Número de formatos de creación de usuario SIIF tramitados
Número de Correos electrónicos enviados</t>
  </si>
  <si>
    <t>116 CDP y RP revisados</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</si>
  <si>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</si>
  <si>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</si>
  <si>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Número de comisiones registradas y cotejadas con el proceso Administrativo</t>
  </si>
  <si>
    <t>Software 
Formato</t>
  </si>
  <si>
    <t>Accesibilidad a los sistemas de información por parte de personas no autorizadas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</si>
  <si>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</si>
  <si>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</si>
  <si>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Número de procedimientos documentados</t>
  </si>
  <si>
    <t>Documentación procesos de selección adelantados</t>
  </si>
  <si>
    <t>Falta de apropiación y aplicación del procedimiento de situaciones administrativas , el instructivo de selección y provisión de empleos y la normatividad vigente en los procesos de selección</t>
  </si>
  <si>
    <t xml:space="preserve">
Definir perfiles de usuario y segregación de funciones para el Sistema de Información Financiera para la presente vigencia </t>
  </si>
  <si>
    <r>
      <t xml:space="preserve">Se realizó el trámite para la asignación de perfil de usuario a la funcionaria con funciones de presupuesto 
</t>
    </r>
    <r>
      <rPr>
        <sz val="11"/>
        <color rgb="FFFF0000"/>
        <rFont val="Arial"/>
        <family val="2"/>
      </rPr>
      <t xml:space="preserve"> </t>
    </r>
  </si>
  <si>
    <t xml:space="preserve">
Incumplimiento de los procedimientos establecidos para el desarrollo de una comisión</t>
  </si>
  <si>
    <t xml:space="preserve">Código de integridad apropiado.
</t>
  </si>
  <si>
    <t xml:space="preserve">
Asegurar  la participación de los servidores públicos y contratistas del proceso de asistencia  técnica en el curso de Integridad y lucha contra la Corrupción que adelanta el DAFP </t>
  </si>
  <si>
    <t xml:space="preserve">
Número de servidores que participaron en el curso/Numero total de servidores</t>
  </si>
  <si>
    <t xml:space="preserve">
No se han iniciado comisiones debido la emergencia sanitaria</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</si>
  <si>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</si>
  <si>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 xml:space="preserve">No se cuenta con un registro confiable del dinero que ingresa y permanece en la Tienda producto de las ventas diarias 
</t>
  </si>
  <si>
    <t xml:space="preserve">Actualizar el Formato Planilla diaria de ventas
Elaborar el  Formato para la identificación de las consignaciones diarias de los documentos de recaudo realizados en la Tienda
</t>
  </si>
  <si>
    <t>Gestionar con la coordinación de Administrativa y Financiera un espacio seguro para el almacenamiento de los productos de la Tienda y del material de La Imprenta.
Realizar mensualmente inventario y conciliar o verificar diferencias.</t>
  </si>
  <si>
    <t>Número de reuniones realizadas.
Inventario realizado y conciliado / 12</t>
  </si>
  <si>
    <r>
      <t xml:space="preserve">
</t>
    </r>
    <r>
      <rPr>
        <sz val="11"/>
        <rFont val="Calibri"/>
        <family val="2"/>
        <scheme val="minor"/>
      </rPr>
      <t xml:space="preserve">
Política de seguridad y privacidad de  la información de la Entidad</t>
    </r>
  </si>
  <si>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</si>
  <si>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</si>
  <si>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</si>
  <si>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 xml:space="preserve">Número de documentos socializados/Número de documentos a socializar
Número de procesos de selección adelantados de acuerdo con los procedimientos establecidos en  la normatividad vigente </t>
  </si>
  <si>
    <t xml:space="preserve">Debilidad en la parametrización del aplicativo
</t>
  </si>
  <si>
    <t xml:space="preserve">Alianzas  por parte de los Directivos, Funcionarios y/o contratistas que intervienen en la estructuración y elaboración de estudios previos para favorecer un tercero. </t>
  </si>
  <si>
    <r>
      <t xml:space="preserve">Procedimientos, Guías y Formatos del Sistema Integrado de Gestión y  Normatividad vigente
</t>
    </r>
    <r>
      <rPr>
        <sz val="11"/>
        <color theme="4"/>
        <rFont val="Arial"/>
        <family val="2"/>
      </rPr>
      <t xml:space="preserve"> </t>
    </r>
  </si>
  <si>
    <t xml:space="preserve">Validación de  las solicitudes y expedición de CDP y RP por parte de la Coordinación de Financiera </t>
  </si>
  <si>
    <t xml:space="preserve">Perfiles de usuario y segregación de funciones en el Sistema de Información Financiera </t>
  </si>
  <si>
    <t xml:space="preserve">
Revisar el 100% de los soportes  y respectivas autorizaciones para la expedición de los CDP y RP por parte del funcionario con funciones de presupuesto y posteriormente por la coordinación
de Financiera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</si>
  <si>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</si>
  <si>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t>Excel de las comisiones adelantadas por parte de la Secretaria de Subdirección</t>
  </si>
  <si>
    <t>Formato de Consignación" del dinero obtenido producto de las ventas diarias en la Tienda para que el  mensajero de la entidad realice la consignación en el banco</t>
  </si>
  <si>
    <t xml:space="preserve">
Información de costos registrada en el formato de orden de producción, el formato de cotización y formato de orden de compra</t>
  </si>
  <si>
    <t xml:space="preserve">
Inventario mensual de los productos terminados almacenados  en la bodega de la imprenta y conciliación o verificación de diferencias. </t>
  </si>
  <si>
    <t>Documentar un procedimiento para asegurar que la parametrización del aplicativo se haga de acuerdo a las novedades en la liquidación de la nómina y a la normatividad vigente</t>
  </si>
  <si>
    <r>
      <rPr>
        <sz val="11"/>
        <rFont val="Arial"/>
        <family val="2"/>
      </rPr>
      <t>No aplica</t>
    </r>
    <r>
      <rPr>
        <sz val="11"/>
        <color rgb="FFFF0000"/>
        <rFont val="Arial"/>
        <family val="2"/>
      </rPr>
      <t xml:space="preserve">
</t>
    </r>
  </si>
  <si>
    <r>
      <rPr>
        <sz val="11"/>
        <color rgb="FFFF0000"/>
        <rFont val="Arial"/>
        <family val="2"/>
      </rPr>
      <t xml:space="preserve">
</t>
    </r>
    <r>
      <rPr>
        <sz val="11"/>
        <rFont val="Arial"/>
        <family val="2"/>
      </rPr>
      <t>No se han adelantado acciones hasta el momento</t>
    </r>
  </si>
  <si>
    <t xml:space="preserve">Número de jornadas de revisión y apropiación de los documentos del SIG realizadas </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</si>
  <si>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</si>
  <si>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Procedimientos establecidos dentro del Sistema Integrado de Gestión para la  asesoría, defensa  y Cobro Jurídico de la Entidad</t>
  </si>
  <si>
    <t>Falta de apropiación de los procedimientos establecidos dentro del Sistema Integrado de Gestión y la normatividad Vigente</t>
  </si>
  <si>
    <t>Procedimiento documentado</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</si>
  <si>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</si>
  <si>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 xml:space="preserve">
Parametrización del aplicativo de acuerdo con la normatividad vigente</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</si>
  <si>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</si>
  <si>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</si>
  <si>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Desconocimiento de Código de Etica del Auditor, Estatuto de Auditoría y Código Único Disciplinario.</t>
  </si>
  <si>
    <t>NA</t>
  </si>
  <si>
    <t>1. Incumplimiento normativo
2. No reportar actos de corrupción a los entes de control.
3. Sanciones disciplinarias.</t>
  </si>
  <si>
    <t>Extremo</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</si>
  <si>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</si>
  <si>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</si>
  <si>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</si>
  <si>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Asesor de control interno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</si>
  <si>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</si>
  <si>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</si>
  <si>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</si>
  <si>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</si>
  <si>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</si>
  <si>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</si>
  <si>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</si>
  <si>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</si>
  <si>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</si>
  <si>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Documentos del contrato en la carpeta correspondiente.</t>
  </si>
  <si>
    <t>Falta de controles en el acceso y uso de la información.</t>
  </si>
  <si>
    <t>Procedimientos de auditoría</t>
  </si>
  <si>
    <t>Verificar la aplicación de los procedimientos de auditoría en cada ejercicio auditor. Firmar acuerdo de confidencialidad y aplicación de herramietas de auditoría.</t>
  </si>
  <si>
    <t>Asesor de control interno y auditores</t>
  </si>
  <si>
    <t>Acuerdo de confiencialidad y de aplicación de herramientas de auditoría suscrigos</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</si>
  <si>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</si>
  <si>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</si>
  <si>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</si>
  <si>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SEGUIMIENTO OCI MAYO 2020
 OBSERVACIONES</t>
  </si>
  <si>
    <t>Uso indebido de la información por parte del personal de control interno en beneficio personal o de terceros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</si>
  <si>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</si>
  <si>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</si>
  <si>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</si>
  <si>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</si>
  <si>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</si>
  <si>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</si>
  <si>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</si>
  <si>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</si>
  <si>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</si>
  <si>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</si>
  <si>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 xml:space="preserve">Seguimiento a la ejecución del Plan de Adquisiciones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</si>
  <si>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</si>
  <si>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</si>
  <si>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Política de seguridad y privacidad de  la información de la Entidad</t>
  </si>
  <si>
    <r>
      <t xml:space="preserve">
Se realizó el trámite para la ampliación de vigencia del perfil de usuario a la funcionaria con funciones de presupuesto.
</t>
    </r>
    <r>
      <rPr>
        <sz val="11"/>
        <color rgb="FFFF0000"/>
        <rFont val="Arial"/>
        <family val="2"/>
      </rPr>
      <t xml:space="preserve"> </t>
    </r>
  </si>
  <si>
    <t>SEGUIMIENTO OFICINA CONTROL INTERNO MAYO 2020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</si>
</sst>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b/>
      <sz val="11"/>
      <name val="Calibri"/>
      <family val="2"/>
      <scheme val="minor"/>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b/>
      <sz val="12"/>
      <name val="Calibri"/>
      <family val="2"/>
      <scheme val="minor"/>
    </font>
  </fonts>
  <fills count="13">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s>
  <borders count="7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655">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16" fillId="4" borderId="6" xfId="0" applyFont="1" applyFill="1" applyBorder="1" applyAlignment="1">
      <alignment horizontal="center" vertical="center" wrapText="1"/>
    </xf>
    <xf numFmtId="0" fontId="4" fillId="0" borderId="6" xfId="1" applyFont="1" applyBorder="1" applyAlignment="1">
      <alignment horizontal="left" vertical="center" wrapText="1"/>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16" fillId="4" borderId="20" xfId="0" applyFont="1" applyFill="1" applyBorder="1" applyAlignment="1">
      <alignment horizontal="center" vertical="center" wrapText="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6" fillId="4" borderId="2" xfId="0" applyFont="1" applyFill="1" applyBorder="1" applyAlignment="1">
      <alignment horizontal="center" vertical="center"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8"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0" xfId="0" applyFont="1" applyFill="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14" fontId="17" fillId="9" borderId="11" xfId="2" applyNumberFormat="1" applyFont="1" applyFill="1" applyBorder="1" applyAlignment="1" applyProtection="1">
      <alignment horizontal="center" vertical="center" wrapText="1"/>
      <protection hidden="1"/>
    </xf>
    <xf numFmtId="0" fontId="0" fillId="9" borderId="0" xfId="0" applyFill="1" applyAlignment="1">
      <alignment horizontal="center" vertical="center"/>
    </xf>
    <xf numFmtId="14" fontId="17" fillId="9" borderId="2" xfId="2" applyNumberFormat="1" applyFont="1" applyFill="1" applyBorder="1" applyAlignment="1" applyProtection="1">
      <alignment horizontal="center" vertical="center" wrapText="1"/>
      <protection hidden="1"/>
    </xf>
    <xf numFmtId="0" fontId="17" fillId="9"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14" fontId="5" fillId="2" borderId="0"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0" fontId="6" fillId="0" borderId="42" xfId="0" applyFont="1" applyFill="1" applyBorder="1" applyAlignment="1">
      <alignment horizontal="center" vertical="center" wrapText="1"/>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5" fillId="0" borderId="0" xfId="0" applyNumberFormat="1" applyFont="1" applyFill="1" applyBorder="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0" fontId="17" fillId="0" borderId="2" xfId="0" applyFont="1" applyFill="1" applyBorder="1" applyAlignment="1">
      <alignment horizontal="lef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7" fillId="0" borderId="5" xfId="2" applyFont="1" applyFill="1" applyBorder="1" applyAlignment="1" applyProtection="1">
      <alignment horizontal="left" vertical="center" wrapText="1"/>
      <protection hidden="1"/>
    </xf>
    <xf numFmtId="0" fontId="0" fillId="0" borderId="6"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ont="1" applyFill="1" applyBorder="1" applyAlignment="1">
      <alignment horizontal="justify" vertical="center" wrapText="1"/>
    </xf>
    <xf numFmtId="0" fontId="16" fillId="0" borderId="5" xfId="0" applyFont="1" applyFill="1" applyBorder="1" applyAlignment="1">
      <alignment horizontal="center" vertical="center" wrapText="1"/>
    </xf>
    <xf numFmtId="0" fontId="17" fillId="0" borderId="5"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6" fillId="9" borderId="2" xfId="0" applyFont="1" applyFill="1" applyBorder="1" applyAlignment="1">
      <alignment horizontal="center" vertical="center"/>
    </xf>
    <xf numFmtId="0" fontId="10" fillId="9" borderId="2" xfId="0" applyFont="1" applyFill="1" applyBorder="1" applyAlignment="1">
      <alignment horizontal="center" vertical="center"/>
    </xf>
    <xf numFmtId="0" fontId="0" fillId="9" borderId="2" xfId="0" applyFont="1" applyFill="1" applyBorder="1" applyAlignment="1">
      <alignment horizontal="center" vertical="center"/>
    </xf>
    <xf numFmtId="0" fontId="17" fillId="0"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29" fillId="9" borderId="2" xfId="0" applyFont="1" applyFill="1" applyBorder="1" applyAlignment="1">
      <alignment horizontal="center" vertical="center"/>
    </xf>
    <xf numFmtId="0" fontId="30" fillId="9" borderId="2" xfId="0" applyFont="1" applyFill="1" applyBorder="1" applyAlignment="1">
      <alignment horizontal="left"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0" fillId="9" borderId="1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54"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30" fillId="9" borderId="54" xfId="0" applyFont="1" applyFill="1" applyBorder="1" applyAlignment="1">
      <alignment horizontal="center" vertical="center" wrapText="1"/>
    </xf>
    <xf numFmtId="0" fontId="30" fillId="9" borderId="54" xfId="0" applyFont="1" applyFill="1" applyBorder="1" applyAlignment="1">
      <alignment horizontal="left"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left" vertical="center" wrapText="1"/>
    </xf>
    <xf numFmtId="0" fontId="10" fillId="9" borderId="54" xfId="0" applyFont="1" applyFill="1" applyBorder="1" applyAlignment="1">
      <alignment horizontal="center" vertical="center"/>
    </xf>
    <xf numFmtId="0" fontId="30" fillId="0" borderId="54" xfId="0" applyFont="1" applyFill="1" applyBorder="1" applyAlignment="1">
      <alignment horizontal="center" vertical="center" wrapText="1"/>
    </xf>
    <xf numFmtId="0" fontId="29" fillId="9" borderId="54" xfId="0" applyFont="1" applyFill="1" applyBorder="1" applyAlignment="1">
      <alignment horizontal="center" vertical="center"/>
    </xf>
    <xf numFmtId="14" fontId="17" fillId="9" borderId="54" xfId="2" applyNumberFormat="1" applyFont="1" applyFill="1" applyBorder="1" applyAlignment="1" applyProtection="1">
      <alignment horizontal="center" vertical="center" wrapText="1"/>
      <protection hidden="1"/>
    </xf>
    <xf numFmtId="14" fontId="17" fillId="0" borderId="54" xfId="2" applyNumberFormat="1" applyFont="1" applyFill="1" applyBorder="1" applyAlignment="1" applyProtection="1">
      <alignment horizontal="center" vertical="center" wrapText="1"/>
      <protection hidden="1"/>
    </xf>
    <xf numFmtId="0" fontId="6" fillId="0" borderId="59"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14" fontId="6" fillId="4" borderId="43" xfId="0" applyNumberFormat="1"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0" fontId="17" fillId="9" borderId="54"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7" fillId="0" borderId="2" xfId="2" applyFont="1" applyBorder="1" applyAlignment="1" applyProtection="1">
      <alignment horizontal="center" vertical="center" wrapText="1"/>
      <protection hidden="1"/>
    </xf>
    <xf numFmtId="0" fontId="30" fillId="2"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vertical="center" wrapText="1"/>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8" fillId="0" borderId="2" xfId="1" applyFont="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0" fillId="0" borderId="2" xfId="0" applyFont="1" applyBorder="1" applyAlignment="1">
      <alignment horizontal="left" vertical="top"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2" xfId="0" applyFont="1" applyBorder="1" applyAlignment="1">
      <alignment horizontal="center" vertical="center"/>
    </xf>
    <xf numFmtId="0" fontId="16" fillId="4" borderId="2" xfId="0" applyFont="1" applyFill="1" applyBorder="1" applyAlignment="1">
      <alignment horizontal="center" vertical="center" wrapText="1"/>
    </xf>
    <xf numFmtId="0" fontId="8" fillId="0" borderId="2" xfId="1" applyFont="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54"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left" vertical="center" wrapText="1"/>
    </xf>
    <xf numFmtId="0" fontId="10" fillId="9" borderId="54" xfId="0" applyFont="1" applyFill="1" applyBorder="1" applyAlignment="1">
      <alignment horizontal="center" vertical="center"/>
    </xf>
    <xf numFmtId="0" fontId="5" fillId="2" borderId="2"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6" fillId="9" borderId="2" xfId="0" applyFont="1" applyFill="1" applyBorder="1" applyAlignment="1">
      <alignment horizontal="center" vertical="center"/>
    </xf>
    <xf numFmtId="0" fontId="10" fillId="9" borderId="2" xfId="0" applyFont="1" applyFill="1" applyBorder="1" applyAlignment="1">
      <alignment horizontal="center" vertical="center"/>
    </xf>
    <xf numFmtId="0" fontId="0" fillId="9" borderId="2" xfId="0" applyFont="1" applyFill="1" applyBorder="1" applyAlignment="1">
      <alignment horizontal="center" vertical="center"/>
    </xf>
    <xf numFmtId="0" fontId="17" fillId="0"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0" borderId="2" xfId="2" applyFont="1" applyFill="1" applyBorder="1" applyAlignment="1" applyProtection="1">
      <alignment horizontal="center" vertical="center" wrapText="1"/>
      <protection hidden="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19" fillId="9" borderId="2" xfId="0" applyFont="1" applyFill="1" applyBorder="1" applyAlignment="1">
      <alignment horizontal="left" vertical="center"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0" fillId="0" borderId="6" xfId="0" applyFont="1" applyFill="1" applyBorder="1" applyAlignment="1">
      <alignment vertical="center" wrapText="1"/>
    </xf>
    <xf numFmtId="0" fontId="8" fillId="0" borderId="2" xfId="0" applyFont="1" applyFill="1" applyBorder="1" applyAlignment="1">
      <alignment vertical="center" wrapText="1"/>
    </xf>
    <xf numFmtId="0" fontId="17"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30" fillId="9" borderId="2" xfId="0" applyFont="1" applyFill="1" applyBorder="1" applyAlignment="1">
      <alignment vertical="center" wrapText="1"/>
    </xf>
    <xf numFmtId="0" fontId="30" fillId="9" borderId="54" xfId="0" applyFont="1" applyFill="1" applyBorder="1" applyAlignment="1">
      <alignment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8" fillId="9" borderId="54" xfId="0" applyFont="1" applyFill="1" applyBorder="1" applyAlignment="1">
      <alignment vertical="top" wrapText="1"/>
    </xf>
    <xf numFmtId="0" fontId="8" fillId="9" borderId="2" xfId="0" applyFont="1" applyFill="1" applyBorder="1" applyAlignment="1">
      <alignment horizontal="left" vertical="center" wrapText="1"/>
    </xf>
    <xf numFmtId="0" fontId="8" fillId="9" borderId="54" xfId="0" applyFont="1" applyFill="1" applyBorder="1" applyAlignment="1">
      <alignment vertical="center" wrapText="1"/>
    </xf>
    <xf numFmtId="0" fontId="8" fillId="0" borderId="31" xfId="1" applyFont="1" applyFill="1" applyBorder="1" applyAlignment="1">
      <alignment horizontal="left"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6" fillId="4" borderId="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7" fillId="2" borderId="22" xfId="0" applyFont="1" applyFill="1" applyBorder="1" applyAlignment="1">
      <alignment horizontal="center" vertical="center" wrapText="1"/>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7" fillId="4" borderId="5" xfId="0" applyFont="1" applyFill="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5" xfId="0" applyFont="1" applyBorder="1" applyAlignment="1">
      <alignment horizontal="center" vertical="center"/>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9" fillId="0" borderId="31" xfId="0" applyFont="1" applyBorder="1" applyAlignment="1">
      <alignment horizontal="center" vertical="center"/>
    </xf>
    <xf numFmtId="0" fontId="9" fillId="0" borderId="42" xfId="0" applyFont="1" applyBorder="1" applyAlignment="1">
      <alignment horizontal="center" vertical="center"/>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8" fillId="9" borderId="5" xfId="0" applyFont="1" applyFill="1" applyBorder="1" applyAlignment="1">
      <alignment horizontal="left" vertical="center" wrapText="1"/>
    </xf>
    <xf numFmtId="0" fontId="8" fillId="9" borderId="6" xfId="0" applyFont="1" applyFill="1" applyBorder="1" applyAlignment="1">
      <alignment horizontal="left" vertical="center" wrapText="1"/>
    </xf>
    <xf numFmtId="0" fontId="8" fillId="9" borderId="2" xfId="0" applyFont="1" applyFill="1" applyBorder="1" applyAlignment="1">
      <alignment horizontal="left" vertical="center" wrapText="1"/>
    </xf>
    <xf numFmtId="0" fontId="8" fillId="9" borderId="54" xfId="0" applyFont="1" applyFill="1" applyBorder="1" applyAlignment="1">
      <alignment horizontal="left" vertical="center" wrapText="1"/>
    </xf>
    <xf numFmtId="0" fontId="16" fillId="0" borderId="2" xfId="0" applyFont="1" applyBorder="1" applyAlignment="1">
      <alignment horizontal="center" vertical="center"/>
    </xf>
    <xf numFmtId="0" fontId="29" fillId="4" borderId="2"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30" fillId="4" borderId="2" xfId="0"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30" fillId="2" borderId="2" xfId="0" applyFont="1" applyFill="1" applyBorder="1" applyAlignment="1">
      <alignment horizontal="center" vertical="center" wrapText="1"/>
    </xf>
    <xf numFmtId="0" fontId="8" fillId="0" borderId="2" xfId="1" applyFont="1" applyBorder="1" applyAlignment="1">
      <alignment horizontal="center" vertical="center" wrapText="1"/>
    </xf>
    <xf numFmtId="0" fontId="10" fillId="0" borderId="2" xfId="0" applyFont="1" applyBorder="1" applyAlignment="1">
      <alignment horizontal="center" vertical="center"/>
    </xf>
    <xf numFmtId="0" fontId="8" fillId="0" borderId="2" xfId="1" applyFont="1" applyBorder="1" applyAlignment="1">
      <alignment horizontal="left" vertical="center" wrapText="1"/>
    </xf>
    <xf numFmtId="0" fontId="8" fillId="9" borderId="54" xfId="1" applyFont="1" applyFill="1" applyBorder="1" applyAlignment="1">
      <alignment horizontal="center"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1" fontId="16" fillId="0" borderId="54"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29" fillId="2" borderId="2" xfId="0" applyFont="1" applyFill="1" applyBorder="1" applyAlignment="1">
      <alignment horizontal="center" vertical="center" wrapText="1"/>
    </xf>
    <xf numFmtId="2" fontId="16" fillId="4" borderId="2" xfId="0" applyNumberFormat="1" applyFont="1" applyFill="1" applyBorder="1" applyAlignment="1">
      <alignment horizontal="center" vertical="center" wrapText="1"/>
    </xf>
    <xf numFmtId="0" fontId="16" fillId="4" borderId="2" xfId="0"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 xfId="2" applyFont="1"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8" fillId="0" borderId="54"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6" xfId="0" applyFont="1" applyFill="1" applyBorder="1" applyAlignment="1">
      <alignment horizontal="center" vertical="center"/>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6" fillId="9" borderId="2" xfId="0" applyFont="1" applyFill="1" applyBorder="1" applyAlignment="1">
      <alignment horizontal="center" vertical="center"/>
    </xf>
    <xf numFmtId="0" fontId="30" fillId="9" borderId="54" xfId="0" applyFont="1" applyFill="1" applyBorder="1" applyAlignment="1">
      <alignment horizontal="left" vertical="center" wrapText="1"/>
    </xf>
    <xf numFmtId="0" fontId="30" fillId="9" borderId="5" xfId="0" applyFont="1" applyFill="1" applyBorder="1" applyAlignment="1">
      <alignment horizontal="left" vertical="center" wrapText="1"/>
    </xf>
    <xf numFmtId="0" fontId="0" fillId="0" borderId="6" xfId="0" applyBorder="1" applyAlignment="1">
      <alignment horizontal="left" vertical="center" wrapText="1"/>
    </xf>
    <xf numFmtId="0" fontId="30" fillId="9" borderId="54"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 xfId="0" applyFont="1" applyFill="1" applyBorder="1" applyAlignment="1">
      <alignment horizontal="center" vertical="center"/>
    </xf>
    <xf numFmtId="0" fontId="0" fillId="0" borderId="6" xfId="0" applyBorder="1" applyAlignment="1">
      <alignment horizontal="center" vertical="center"/>
    </xf>
    <xf numFmtId="0" fontId="0" fillId="9" borderId="54" xfId="0" applyFont="1" applyFill="1" applyBorder="1" applyAlignment="1">
      <alignment horizontal="left" vertical="center" wrapText="1"/>
    </xf>
    <xf numFmtId="0" fontId="0" fillId="9" borderId="5" xfId="0" applyFont="1" applyFill="1" applyBorder="1" applyAlignment="1">
      <alignment horizontal="left" vertical="center" wrapText="1"/>
    </xf>
    <xf numFmtId="0" fontId="29" fillId="9" borderId="54" xfId="0" applyFont="1" applyFill="1" applyBorder="1" applyAlignment="1">
      <alignment horizontal="center" vertical="center"/>
    </xf>
    <xf numFmtId="0" fontId="29" fillId="9" borderId="5" xfId="0" applyFont="1" applyFill="1" applyBorder="1" applyAlignment="1">
      <alignment horizontal="center" vertical="center"/>
    </xf>
    <xf numFmtId="0" fontId="29" fillId="9" borderId="6" xfId="0" applyFont="1" applyFill="1" applyBorder="1" applyAlignment="1">
      <alignment horizontal="center" vertical="center"/>
    </xf>
    <xf numFmtId="0" fontId="17" fillId="0" borderId="54" xfId="2" applyFont="1" applyFill="1" applyBorder="1" applyAlignment="1" applyProtection="1">
      <alignment horizontal="center" vertical="center" wrapText="1"/>
      <protection hidden="1"/>
    </xf>
    <xf numFmtId="0" fontId="17" fillId="0" borderId="5" xfId="2" applyFont="1" applyFill="1" applyBorder="1" applyAlignment="1" applyProtection="1">
      <alignment horizontal="center" vertical="center" wrapText="1"/>
      <protection hidden="1"/>
    </xf>
    <xf numFmtId="0" fontId="17" fillId="0" borderId="6" xfId="2" applyFont="1" applyFill="1" applyBorder="1" applyAlignment="1" applyProtection="1">
      <alignment horizontal="center" vertical="center" wrapText="1"/>
      <protection hidden="1"/>
    </xf>
    <xf numFmtId="0" fontId="33" fillId="0" borderId="2" xfId="0" applyFont="1" applyFill="1" applyBorder="1" applyAlignment="1">
      <alignment horizontal="left" vertical="center"/>
    </xf>
    <xf numFmtId="0" fontId="8" fillId="9" borderId="54" xfId="1" applyFont="1" applyFill="1" applyBorder="1" applyAlignment="1">
      <alignment horizontal="center" vertical="center"/>
    </xf>
    <xf numFmtId="0" fontId="8" fillId="9" borderId="5" xfId="1" applyFont="1" applyFill="1" applyBorder="1" applyAlignment="1">
      <alignment horizontal="center" vertical="center"/>
    </xf>
    <xf numFmtId="0" fontId="8" fillId="9" borderId="6" xfId="1" applyFont="1" applyFill="1" applyBorder="1" applyAlignment="1">
      <alignment horizontal="center" vertical="center"/>
    </xf>
    <xf numFmtId="0" fontId="10" fillId="9" borderId="54"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0" fillId="9" borderId="6" xfId="0" applyFont="1" applyFill="1" applyBorder="1" applyAlignment="1">
      <alignment horizontal="center" vertical="center"/>
    </xf>
    <xf numFmtId="0" fontId="5" fillId="2" borderId="2"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30" fillId="0" borderId="5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9" borderId="55" xfId="0" applyFont="1" applyFill="1" applyBorder="1" applyAlignment="1">
      <alignment horizontal="center" vertical="center" wrapText="1"/>
    </xf>
    <xf numFmtId="0" fontId="29" fillId="9" borderId="22" xfId="0" applyFont="1" applyFill="1" applyBorder="1" applyAlignment="1">
      <alignment horizontal="center" vertical="center" wrapText="1"/>
    </xf>
    <xf numFmtId="0" fontId="29" fillId="9" borderId="34"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0" fillId="9" borderId="54" xfId="0" applyFont="1" applyFill="1" applyBorder="1" applyAlignment="1">
      <alignment horizontal="center" vertical="center" wrapText="1"/>
    </xf>
    <xf numFmtId="0" fontId="0" fillId="9" borderId="5"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8" fillId="9" borderId="6" xfId="2" applyFont="1" applyFill="1" applyBorder="1" applyAlignment="1" applyProtection="1">
      <alignment horizontal="center" vertical="center" wrapText="1"/>
      <protection hidden="1"/>
    </xf>
    <xf numFmtId="0" fontId="10" fillId="9" borderId="2" xfId="0" applyFont="1" applyFill="1" applyBorder="1" applyAlignment="1">
      <alignment horizontal="center" vertical="center"/>
    </xf>
    <xf numFmtId="0" fontId="0" fillId="9" borderId="2" xfId="0" applyFont="1" applyFill="1" applyBorder="1" applyAlignment="1">
      <alignment horizontal="center" vertical="center"/>
    </xf>
    <xf numFmtId="0" fontId="17" fillId="0"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29" fillId="9" borderId="2" xfId="0" applyFont="1" applyFill="1" applyBorder="1" applyAlignment="1">
      <alignment horizontal="center" vertical="center"/>
    </xf>
    <xf numFmtId="0" fontId="30" fillId="9" borderId="2" xfId="0" applyFont="1" applyFill="1" applyBorder="1" applyAlignment="1">
      <alignment horizontal="left"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0" fillId="0" borderId="34" xfId="0" applyBorder="1" applyAlignment="1">
      <alignment horizontal="center" vertical="center" wrapText="1"/>
    </xf>
    <xf numFmtId="0" fontId="16" fillId="0" borderId="2" xfId="0" applyFont="1" applyFill="1" applyBorder="1" applyAlignment="1">
      <alignment horizontal="center" vertical="center" wrapText="1"/>
    </xf>
    <xf numFmtId="0" fontId="8" fillId="9" borderId="2" xfId="0" applyFont="1" applyFill="1" applyBorder="1" applyAlignment="1">
      <alignment horizontal="center" vertical="center"/>
    </xf>
    <xf numFmtId="0" fontId="0" fillId="9" borderId="2" xfId="0" applyFont="1" applyFill="1" applyBorder="1" applyAlignment="1">
      <alignment horizontal="center" vertical="center" wrapText="1"/>
    </xf>
    <xf numFmtId="0" fontId="16" fillId="0" borderId="2" xfId="0" applyFont="1" applyFill="1" applyBorder="1" applyAlignment="1">
      <alignment horizontal="center" vertical="center"/>
    </xf>
    <xf numFmtId="2" fontId="16" fillId="0" borderId="2" xfId="0" applyNumberFormat="1" applyFont="1" applyFill="1" applyBorder="1" applyAlignment="1">
      <alignment horizontal="center" vertical="center" wrapText="1"/>
    </xf>
    <xf numFmtId="0" fontId="8" fillId="9" borderId="11" xfId="1" applyFont="1" applyFill="1" applyBorder="1" applyAlignment="1">
      <alignment horizontal="center" vertical="center" wrapText="1"/>
    </xf>
    <xf numFmtId="0" fontId="16" fillId="9" borderId="11" xfId="0" applyFont="1" applyFill="1" applyBorder="1" applyAlignment="1">
      <alignment horizontal="center" vertical="center"/>
    </xf>
    <xf numFmtId="0" fontId="8" fillId="9" borderId="11" xfId="1" applyFont="1" applyFill="1" applyBorder="1" applyAlignment="1">
      <alignment horizontal="left" vertical="center" wrapText="1"/>
    </xf>
    <xf numFmtId="0" fontId="8" fillId="9" borderId="2" xfId="1" applyFont="1" applyFill="1" applyBorder="1" applyAlignment="1">
      <alignment horizontal="left" vertical="center" wrapText="1"/>
    </xf>
    <xf numFmtId="0" fontId="8" fillId="0" borderId="11" xfId="2" applyFont="1" applyFill="1" applyBorder="1" applyAlignment="1" applyProtection="1">
      <alignment horizontal="center" vertical="center" wrapText="1"/>
      <protection hidden="1"/>
    </xf>
    <xf numFmtId="0" fontId="10" fillId="9" borderId="11" xfId="0" applyFont="1" applyFill="1" applyBorder="1" applyAlignment="1">
      <alignment horizontal="center" vertical="center"/>
    </xf>
    <xf numFmtId="0" fontId="0" fillId="9" borderId="11" xfId="0" applyFont="1" applyFill="1" applyBorder="1" applyAlignment="1">
      <alignment horizontal="center" vertical="center"/>
    </xf>
    <xf numFmtId="2" fontId="16" fillId="0" borderId="11"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7" fillId="0" borderId="11" xfId="2" applyFont="1" applyFill="1" applyBorder="1" applyAlignment="1" applyProtection="1">
      <alignment horizontal="center" vertical="center" wrapText="1"/>
      <protection hidden="1"/>
    </xf>
    <xf numFmtId="0" fontId="8" fillId="9" borderId="11" xfId="2" applyFont="1" applyFill="1" applyBorder="1" applyAlignment="1" applyProtection="1">
      <alignment horizontal="center" vertical="center" wrapText="1"/>
      <protection hidden="1"/>
    </xf>
    <xf numFmtId="0" fontId="29" fillId="9" borderId="10" xfId="0" applyFont="1" applyFill="1" applyBorder="1" applyAlignment="1">
      <alignment horizontal="center" vertical="center" wrapText="1"/>
    </xf>
    <xf numFmtId="0" fontId="30" fillId="9" borderId="11"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29" fillId="9" borderId="11" xfId="0" applyFont="1" applyFill="1" applyBorder="1" applyAlignment="1">
      <alignment horizontal="center" vertical="center"/>
    </xf>
    <xf numFmtId="0" fontId="30" fillId="9" borderId="11" xfId="0" applyFont="1" applyFill="1" applyBorder="1" applyAlignment="1">
      <alignment horizontal="center" vertical="center" wrapText="1"/>
    </xf>
    <xf numFmtId="0" fontId="0" fillId="9" borderId="11" xfId="0" applyFont="1" applyFill="1" applyBorder="1" applyAlignment="1">
      <alignment horizontal="left" vertical="center" wrapText="1"/>
    </xf>
    <xf numFmtId="0" fontId="0" fillId="9" borderId="2" xfId="0" applyFont="1" applyFill="1" applyBorder="1" applyAlignment="1">
      <alignment horizontal="left"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42" xfId="0" applyFont="1" applyFill="1" applyBorder="1" applyAlignment="1">
      <alignment horizontal="center" vertical="center"/>
    </xf>
    <xf numFmtId="0" fontId="6" fillId="0" borderId="5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6" fillId="4" borderId="10" xfId="0" applyFont="1" applyFill="1" applyBorder="1" applyAlignment="1">
      <alignment horizontal="center" vertical="center"/>
    </xf>
    <xf numFmtId="0" fontId="26" fillId="4" borderId="11" xfId="0" applyFont="1" applyFill="1" applyBorder="1" applyAlignment="1">
      <alignment horizontal="center" vertical="center"/>
    </xf>
    <xf numFmtId="0" fontId="27" fillId="4" borderId="39"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3" fillId="0" borderId="0" xfId="0" applyFont="1" applyAlignment="1">
      <alignment horizontal="center" wrapText="1"/>
    </xf>
    <xf numFmtId="0" fontId="19" fillId="9" borderId="54" xfId="0" applyFont="1" applyFill="1" applyBorder="1" applyAlignment="1">
      <alignment horizontal="left" vertical="center" wrapText="1"/>
    </xf>
    <xf numFmtId="0" fontId="19" fillId="9" borderId="5"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0" fillId="0" borderId="5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0" fillId="2" borderId="5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17" fillId="0" borderId="6" xfId="2" applyFont="1" applyBorder="1" applyAlignment="1" applyProtection="1">
      <alignment horizontal="center" vertical="center" wrapText="1"/>
      <protection hidden="1"/>
    </xf>
    <xf numFmtId="0" fontId="8" fillId="12" borderId="2" xfId="1" applyFont="1" applyFill="1" applyBorder="1" applyAlignment="1">
      <alignment horizontal="center" vertical="center" wrapText="1"/>
    </xf>
    <xf numFmtId="0" fontId="8" fillId="10" borderId="2" xfId="1" applyFont="1" applyFill="1" applyBorder="1" applyAlignment="1">
      <alignment horizontal="center" vertical="center" wrapText="1"/>
    </xf>
    <xf numFmtId="0" fontId="16" fillId="0" borderId="5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0" fillId="0" borderId="5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8" fillId="0" borderId="54" xfId="2" applyFont="1" applyBorder="1" applyAlignment="1" applyProtection="1">
      <alignment horizontal="center" vertical="center" wrapText="1"/>
      <protection hidden="1"/>
    </xf>
    <xf numFmtId="0" fontId="8" fillId="0" borderId="6" xfId="2" applyFont="1" applyBorder="1" applyAlignment="1" applyProtection="1">
      <alignment horizontal="center" vertical="center" wrapText="1"/>
      <protection hidden="1"/>
    </xf>
    <xf numFmtId="0" fontId="30" fillId="4" borderId="2" xfId="0" applyFont="1" applyFill="1" applyBorder="1" applyAlignment="1">
      <alignment vertical="center" wrapText="1"/>
    </xf>
    <xf numFmtId="0" fontId="30" fillId="9" borderId="2" xfId="0" applyFont="1" applyFill="1" applyBorder="1" applyAlignment="1">
      <alignment vertical="center" wrapText="1"/>
    </xf>
    <xf numFmtId="0" fontId="0" fillId="9" borderId="6" xfId="0" applyFont="1" applyFill="1" applyBorder="1" applyAlignment="1">
      <alignment horizontal="left" vertical="center" wrapText="1"/>
    </xf>
    <xf numFmtId="0" fontId="30" fillId="9" borderId="54" xfId="0" applyFont="1" applyFill="1" applyBorder="1" applyAlignment="1">
      <alignment vertical="center" wrapText="1"/>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19" fillId="9" borderId="2" xfId="0" applyFont="1" applyFill="1" applyBorder="1" applyAlignment="1">
      <alignment horizontal="left" vertical="center" wrapText="1"/>
    </xf>
    <xf numFmtId="0" fontId="0" fillId="0" borderId="6" xfId="0" applyBorder="1" applyAlignment="1">
      <alignment vertical="center" wrapText="1"/>
    </xf>
    <xf numFmtId="0" fontId="8" fillId="9" borderId="54" xfId="0" applyFont="1" applyFill="1" applyBorder="1" applyAlignment="1">
      <alignment horizontal="center" vertical="center"/>
    </xf>
    <xf numFmtId="0" fontId="8" fillId="9" borderId="6" xfId="0" applyFont="1" applyFill="1" applyBorder="1" applyAlignment="1">
      <alignment horizontal="center" vertical="center"/>
    </xf>
    <xf numFmtId="0" fontId="16" fillId="0" borderId="2" xfId="0" applyFont="1" applyFill="1" applyBorder="1" applyAlignment="1">
      <alignment vertical="center" wrapText="1"/>
    </xf>
    <xf numFmtId="0" fontId="16" fillId="0" borderId="2" xfId="0" applyFont="1" applyFill="1" applyBorder="1" applyAlignment="1">
      <alignment vertical="center"/>
    </xf>
    <xf numFmtId="0" fontId="16" fillId="9" borderId="31" xfId="0" applyFont="1" applyFill="1" applyBorder="1" applyAlignment="1">
      <alignment horizontal="center" vertical="center"/>
    </xf>
    <xf numFmtId="0" fontId="10" fillId="9" borderId="31" xfId="0" applyFont="1" applyFill="1" applyBorder="1" applyAlignment="1">
      <alignment horizontal="center" vertical="center"/>
    </xf>
    <xf numFmtId="0" fontId="0" fillId="9" borderId="31" xfId="0" applyFont="1" applyFill="1" applyBorder="1" applyAlignment="1">
      <alignment horizontal="center" vertical="center"/>
    </xf>
    <xf numFmtId="0" fontId="30" fillId="9" borderId="31"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30" fillId="9" borderId="11" xfId="0" applyFont="1" applyFill="1" applyBorder="1" applyAlignment="1">
      <alignment vertical="center" wrapText="1"/>
    </xf>
    <xf numFmtId="0" fontId="6" fillId="4" borderId="5" xfId="0" applyFont="1" applyFill="1" applyBorder="1" applyAlignment="1">
      <alignment vertical="center"/>
    </xf>
    <xf numFmtId="0" fontId="6" fillId="4" borderId="42" xfId="0" applyFont="1" applyFill="1" applyBorder="1" applyAlignment="1">
      <alignment vertical="center"/>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34" xfId="0" applyFont="1" applyFill="1" applyBorder="1" applyAlignment="1">
      <alignment vertical="center" wrapText="1"/>
    </xf>
    <xf numFmtId="0" fontId="6" fillId="0" borderId="19" xfId="0" applyFont="1" applyFill="1" applyBorder="1" applyAlignment="1">
      <alignment vertical="center" wrapText="1"/>
    </xf>
    <xf numFmtId="0" fontId="41" fillId="0" borderId="69" xfId="0" applyFont="1" applyFill="1" applyBorder="1" applyAlignment="1">
      <alignment horizontal="center" vertical="center" wrapText="1"/>
    </xf>
    <xf numFmtId="0" fontId="41" fillId="0" borderId="70" xfId="0" applyFont="1" applyFill="1" applyBorder="1" applyAlignment="1">
      <alignment horizontal="center" vertical="center" wrapText="1"/>
    </xf>
    <xf numFmtId="0" fontId="22" fillId="0" borderId="0" xfId="0" applyFont="1" applyBorder="1" applyAlignment="1">
      <alignment horizontal="center" vertical="center"/>
    </xf>
    <xf numFmtId="0" fontId="41" fillId="11" borderId="51" xfId="0" applyFont="1" applyFill="1" applyBorder="1" applyAlignment="1">
      <alignment horizontal="center" vertical="center" wrapText="1"/>
    </xf>
  </cellXfs>
  <cellStyles count="5">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s>
  <dxfs count="394">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93"/>
      <tableStyleElement type="headerRow" dxfId="392"/>
    </tableStyle>
  </tableStyles>
  <colors>
    <mruColors>
      <color rgb="FFFFFF00"/>
      <color rgb="FF33B8FB"/>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707</xdr:col>
      <xdr:colOff>0</xdr:colOff>
      <xdr:row>7</xdr:row>
      <xdr:rowOff>0</xdr:rowOff>
    </xdr:from>
    <xdr:to>
      <xdr:col>709</xdr:col>
      <xdr:colOff>680720</xdr:colOff>
      <xdr:row>7</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209550</xdr:rowOff>
    </xdr:from>
    <xdr:to>
      <xdr:col>8</xdr:col>
      <xdr:colOff>673735</xdr:colOff>
      <xdr:row>2</xdr:row>
      <xdr:rowOff>228600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209550"/>
          <a:ext cx="422910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700</xdr:col>
      <xdr:colOff>0</xdr:colOff>
      <xdr:row>3</xdr:row>
      <xdr:rowOff>0</xdr:rowOff>
    </xdr:from>
    <xdr:to>
      <xdr:col>702</xdr:col>
      <xdr:colOff>680720</xdr:colOff>
      <xdr:row>6</xdr:row>
      <xdr:rowOff>31750</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RowHeight="14.4" x14ac:dyDescent="0.3"/>
  <cols>
    <col min="1" max="1" width="38" style="3" customWidth="1"/>
    <col min="2" max="2" width="34" style="5" customWidth="1"/>
    <col min="3" max="3" width="38.5546875" style="6" customWidth="1"/>
    <col min="4" max="4" width="4" style="6" customWidth="1"/>
    <col min="5" max="5" width="35.88671875" style="6" customWidth="1"/>
    <col min="6" max="6" width="34.44140625" style="9" customWidth="1"/>
    <col min="7" max="7" width="35.6640625" customWidth="1"/>
  </cols>
  <sheetData>
    <row r="1" spans="1:658" ht="27.75" customHeight="1" x14ac:dyDescent="0.3">
      <c r="A1" s="160" t="s">
        <v>220</v>
      </c>
      <c r="B1" s="161"/>
      <c r="C1" s="162"/>
      <c r="D1" s="162"/>
      <c r="E1" s="162"/>
      <c r="F1" s="163"/>
      <c r="G1" s="164"/>
      <c r="H1" s="98"/>
      <c r="I1" s="98"/>
      <c r="J1" s="98"/>
      <c r="K1" s="98"/>
      <c r="L1" s="98"/>
      <c r="M1" s="98"/>
      <c r="N1" s="98"/>
      <c r="O1" s="98"/>
      <c r="P1" s="98"/>
      <c r="Q1" s="98"/>
      <c r="R1" s="98"/>
      <c r="S1" s="98"/>
      <c r="T1" s="98"/>
      <c r="U1" s="98"/>
      <c r="V1" s="98"/>
      <c r="W1" s="98"/>
      <c r="X1" s="98"/>
    </row>
    <row r="2" spans="1:658" ht="31.5" customHeight="1" x14ac:dyDescent="0.3">
      <c r="A2" s="160" t="s">
        <v>218</v>
      </c>
      <c r="B2" s="161"/>
      <c r="C2" s="162"/>
      <c r="D2" s="162"/>
      <c r="E2" s="162"/>
      <c r="F2" s="163"/>
      <c r="G2" s="164"/>
      <c r="H2" s="98"/>
      <c r="I2" s="98"/>
      <c r="J2" s="98"/>
      <c r="K2" s="98"/>
      <c r="L2" s="98"/>
      <c r="M2" s="98"/>
      <c r="N2" s="98"/>
      <c r="O2" s="98"/>
      <c r="P2" s="98"/>
      <c r="Q2" s="98"/>
      <c r="R2" s="98"/>
      <c r="S2" s="98"/>
      <c r="T2" s="98"/>
      <c r="U2" s="98"/>
      <c r="V2" s="98"/>
      <c r="W2" s="98"/>
      <c r="X2" s="98"/>
    </row>
    <row r="3" spans="1:658" ht="18.75" customHeight="1" x14ac:dyDescent="0.3">
      <c r="A3" s="160" t="s">
        <v>217</v>
      </c>
      <c r="B3" s="161"/>
      <c r="C3" s="162"/>
      <c r="D3" s="162"/>
      <c r="E3" s="162"/>
      <c r="F3" s="163"/>
      <c r="G3" s="164"/>
      <c r="H3" s="98"/>
      <c r="I3" s="98"/>
      <c r="J3" s="98"/>
      <c r="K3" s="98"/>
      <c r="L3" s="98"/>
      <c r="M3" s="98"/>
      <c r="N3" s="98"/>
      <c r="O3" s="98"/>
      <c r="P3" s="98"/>
      <c r="Q3" s="98"/>
      <c r="R3" s="98"/>
      <c r="S3" s="98"/>
      <c r="T3" s="98"/>
      <c r="U3" s="98"/>
      <c r="V3" s="98"/>
      <c r="W3" s="98"/>
      <c r="X3" s="98"/>
    </row>
    <row r="4" spans="1:658" s="9" customFormat="1" ht="6" customHeight="1" thickBot="1" x14ac:dyDescent="0.35">
      <c r="A4" s="165"/>
      <c r="B4" s="161"/>
      <c r="C4" s="162"/>
      <c r="D4" s="162"/>
      <c r="E4" s="162"/>
      <c r="F4" s="163"/>
      <c r="G4" s="163"/>
      <c r="H4" s="97"/>
      <c r="I4" s="97"/>
      <c r="J4" s="97"/>
      <c r="K4" s="97"/>
      <c r="L4" s="97"/>
      <c r="M4" s="97"/>
      <c r="N4" s="97"/>
      <c r="O4" s="97"/>
      <c r="P4" s="97"/>
      <c r="Q4" s="97"/>
      <c r="R4" s="97"/>
      <c r="S4" s="97"/>
      <c r="T4" s="97"/>
      <c r="U4" s="97"/>
      <c r="V4" s="97"/>
      <c r="W4" s="97"/>
      <c r="X4" s="97"/>
    </row>
    <row r="5" spans="1:658" s="9" customFormat="1" ht="22.5" customHeight="1" thickBot="1" x14ac:dyDescent="0.35">
      <c r="A5" s="99" t="s">
        <v>200</v>
      </c>
      <c r="B5" s="100" t="s">
        <v>211</v>
      </c>
      <c r="C5" s="101" t="s">
        <v>212</v>
      </c>
      <c r="D5" s="96"/>
      <c r="E5" s="102" t="s">
        <v>215</v>
      </c>
      <c r="F5" s="103" t="s">
        <v>216</v>
      </c>
      <c r="G5" s="104" t="s">
        <v>219</v>
      </c>
      <c r="H5" s="97"/>
      <c r="I5" s="97"/>
      <c r="J5" s="97"/>
      <c r="K5" s="97"/>
      <c r="L5" s="97"/>
      <c r="M5" s="97"/>
      <c r="N5" s="97"/>
      <c r="O5" s="97"/>
      <c r="P5" s="97"/>
      <c r="Q5" s="97"/>
      <c r="R5" s="97"/>
      <c r="S5" s="97"/>
      <c r="T5" s="97"/>
      <c r="U5" s="97"/>
      <c r="V5" s="97"/>
      <c r="W5" s="97"/>
      <c r="X5" s="97"/>
    </row>
    <row r="6" spans="1:658" s="95" customFormat="1" ht="22.5" customHeight="1" x14ac:dyDescent="0.3">
      <c r="A6" s="105" t="s">
        <v>18</v>
      </c>
      <c r="B6" s="106"/>
      <c r="C6" s="107"/>
      <c r="D6" s="97"/>
      <c r="E6" s="108"/>
      <c r="F6" s="109"/>
      <c r="G6" s="110"/>
      <c r="H6" s="97"/>
      <c r="I6" s="97"/>
      <c r="J6" s="97"/>
      <c r="K6" s="97"/>
      <c r="L6" s="97"/>
      <c r="M6" s="97"/>
      <c r="N6" s="97"/>
      <c r="O6" s="97"/>
      <c r="P6" s="97"/>
      <c r="Q6" s="97"/>
      <c r="R6" s="97"/>
      <c r="S6" s="97"/>
      <c r="T6" s="97"/>
      <c r="U6" s="97"/>
      <c r="V6" s="97"/>
      <c r="W6" s="97"/>
      <c r="X6" s="97"/>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row>
    <row r="7" spans="1:658" s="95" customFormat="1" ht="22.5" customHeight="1" x14ac:dyDescent="0.3">
      <c r="A7" s="111" t="s">
        <v>203</v>
      </c>
      <c r="B7" s="112"/>
      <c r="C7" s="113"/>
      <c r="D7" s="97"/>
      <c r="E7" s="114"/>
      <c r="F7" s="115"/>
      <c r="G7" s="116"/>
      <c r="H7" s="97"/>
      <c r="I7" s="97"/>
      <c r="J7" s="97"/>
      <c r="K7" s="97"/>
      <c r="L7" s="97"/>
      <c r="M7" s="97"/>
      <c r="N7" s="97"/>
      <c r="O7" s="97"/>
      <c r="P7" s="97"/>
      <c r="Q7" s="97"/>
      <c r="R7" s="97"/>
      <c r="S7" s="97"/>
      <c r="T7" s="97"/>
      <c r="U7" s="97"/>
      <c r="V7" s="97"/>
      <c r="W7" s="97"/>
      <c r="X7" s="97"/>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row>
    <row r="8" spans="1:658" s="95" customFormat="1" ht="22.5" customHeight="1" x14ac:dyDescent="0.3">
      <c r="A8" s="111" t="s">
        <v>204</v>
      </c>
      <c r="B8" s="112"/>
      <c r="C8" s="113"/>
      <c r="D8" s="97"/>
      <c r="E8" s="114"/>
      <c r="F8" s="115"/>
      <c r="G8" s="116"/>
      <c r="H8" s="97"/>
      <c r="I8" s="97"/>
      <c r="J8" s="97"/>
      <c r="K8" s="97"/>
      <c r="L8" s="97"/>
      <c r="M8" s="97"/>
      <c r="N8" s="97"/>
      <c r="O8" s="97"/>
      <c r="P8" s="97"/>
      <c r="Q8" s="97"/>
      <c r="R8" s="97"/>
      <c r="S8" s="97"/>
      <c r="T8" s="97"/>
      <c r="U8" s="97"/>
      <c r="V8" s="97"/>
      <c r="W8" s="97"/>
      <c r="X8" s="97"/>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row>
    <row r="9" spans="1:658" s="95" customFormat="1" ht="22.5" customHeight="1" x14ac:dyDescent="0.3">
      <c r="A9" s="111" t="s">
        <v>16</v>
      </c>
      <c r="B9" s="112"/>
      <c r="C9" s="113"/>
      <c r="D9" s="97"/>
      <c r="E9" s="114"/>
      <c r="F9" s="115"/>
      <c r="G9" s="116"/>
      <c r="H9" s="97"/>
      <c r="I9" s="97"/>
      <c r="J9" s="97"/>
      <c r="K9" s="97"/>
      <c r="L9" s="97"/>
      <c r="M9" s="97"/>
      <c r="N9" s="97"/>
      <c r="O9" s="97"/>
      <c r="P9" s="97"/>
      <c r="Q9" s="97"/>
      <c r="R9" s="97"/>
      <c r="S9" s="97"/>
      <c r="T9" s="97"/>
      <c r="U9" s="97"/>
      <c r="V9" s="97"/>
      <c r="W9" s="97"/>
      <c r="X9" s="97"/>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row>
    <row r="10" spans="1:658" s="95" customFormat="1" ht="22.5" customHeight="1" x14ac:dyDescent="0.3">
      <c r="A10" s="111" t="s">
        <v>19</v>
      </c>
      <c r="B10" s="112"/>
      <c r="C10" s="113"/>
      <c r="D10" s="97"/>
      <c r="E10" s="114"/>
      <c r="F10" s="115"/>
      <c r="G10" s="116"/>
      <c r="H10" s="97"/>
      <c r="I10" s="97"/>
      <c r="J10" s="97"/>
      <c r="K10" s="97"/>
      <c r="L10" s="97"/>
      <c r="M10" s="97"/>
      <c r="N10" s="97"/>
      <c r="O10" s="97"/>
      <c r="P10" s="97"/>
      <c r="Q10" s="97"/>
      <c r="R10" s="97"/>
      <c r="S10" s="97"/>
      <c r="T10" s="97"/>
      <c r="U10" s="97"/>
      <c r="V10" s="97"/>
      <c r="W10" s="97"/>
      <c r="X10" s="97"/>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row>
    <row r="11" spans="1:658" s="95" customFormat="1" ht="22.5" customHeight="1" thickBot="1" x14ac:dyDescent="0.35">
      <c r="A11" s="117" t="s">
        <v>117</v>
      </c>
      <c r="B11" s="118"/>
      <c r="C11" s="119"/>
      <c r="D11" s="97"/>
      <c r="E11" s="114"/>
      <c r="F11" s="120"/>
      <c r="G11" s="116"/>
      <c r="H11" s="97"/>
      <c r="I11" s="97"/>
      <c r="J11" s="97"/>
      <c r="K11" s="97"/>
      <c r="L11" s="97"/>
      <c r="M11" s="97"/>
      <c r="N11" s="97"/>
      <c r="O11" s="97"/>
      <c r="P11" s="97"/>
      <c r="Q11" s="97"/>
      <c r="R11" s="97"/>
      <c r="S11" s="97"/>
      <c r="T11" s="97"/>
      <c r="U11" s="97"/>
      <c r="V11" s="97"/>
      <c r="W11" s="97"/>
      <c r="X11" s="97"/>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row>
    <row r="12" spans="1:658" s="95" customFormat="1" ht="22.5" customHeight="1" thickBot="1" x14ac:dyDescent="0.35">
      <c r="A12" s="99" t="s">
        <v>201</v>
      </c>
      <c r="B12" s="100" t="s">
        <v>213</v>
      </c>
      <c r="C12" s="101" t="s">
        <v>214</v>
      </c>
      <c r="D12" s="121"/>
      <c r="E12" s="122"/>
      <c r="F12" s="120"/>
      <c r="G12" s="116"/>
      <c r="H12" s="97"/>
      <c r="I12" s="97"/>
      <c r="J12" s="97"/>
      <c r="K12" s="97"/>
      <c r="L12" s="97"/>
      <c r="M12" s="97"/>
      <c r="N12" s="97"/>
      <c r="O12" s="97"/>
      <c r="P12" s="97"/>
      <c r="Q12" s="97"/>
      <c r="R12" s="97"/>
      <c r="S12" s="97"/>
      <c r="T12" s="97"/>
      <c r="U12" s="97"/>
      <c r="V12" s="97"/>
      <c r="W12" s="97"/>
      <c r="X12" s="97"/>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row>
    <row r="13" spans="1:658" s="95" customFormat="1" ht="22.5" customHeight="1" x14ac:dyDescent="0.3">
      <c r="A13" s="123" t="s">
        <v>15</v>
      </c>
      <c r="B13" s="124"/>
      <c r="C13" s="125"/>
      <c r="D13" s="121"/>
      <c r="E13" s="122"/>
      <c r="F13" s="126"/>
      <c r="G13" s="116"/>
      <c r="H13" s="97"/>
      <c r="I13" s="97"/>
      <c r="J13" s="97"/>
      <c r="K13" s="97"/>
      <c r="L13" s="97"/>
      <c r="M13" s="97"/>
      <c r="N13" s="97"/>
      <c r="O13" s="97"/>
      <c r="P13" s="97"/>
      <c r="Q13" s="97"/>
      <c r="R13" s="97"/>
      <c r="S13" s="97"/>
      <c r="T13" s="97"/>
      <c r="U13" s="97"/>
      <c r="V13" s="97"/>
      <c r="W13" s="97"/>
      <c r="X13" s="97"/>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row>
    <row r="14" spans="1:658" s="95" customFormat="1" ht="22.5" customHeight="1" x14ac:dyDescent="0.3">
      <c r="A14" s="127" t="s">
        <v>118</v>
      </c>
      <c r="B14" s="128"/>
      <c r="C14" s="129"/>
      <c r="D14" s="121"/>
      <c r="E14" s="122"/>
      <c r="F14" s="126"/>
      <c r="G14" s="116"/>
      <c r="H14" s="97"/>
      <c r="I14" s="97"/>
      <c r="J14" s="97"/>
      <c r="K14" s="97"/>
      <c r="L14" s="97"/>
      <c r="M14" s="97"/>
      <c r="N14" s="97"/>
      <c r="O14" s="97"/>
      <c r="P14" s="97"/>
      <c r="Q14" s="97"/>
      <c r="R14" s="97"/>
      <c r="S14" s="97"/>
      <c r="T14" s="97"/>
      <c r="U14" s="97"/>
      <c r="V14" s="97"/>
      <c r="W14" s="97"/>
      <c r="X14" s="97"/>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row>
    <row r="15" spans="1:658" s="95" customFormat="1" ht="22.5" customHeight="1" x14ac:dyDescent="0.3">
      <c r="A15" s="127" t="s">
        <v>120</v>
      </c>
      <c r="B15" s="128"/>
      <c r="C15" s="129"/>
      <c r="D15" s="121"/>
      <c r="E15" s="122"/>
      <c r="F15" s="126"/>
      <c r="G15" s="116"/>
      <c r="H15" s="97"/>
      <c r="I15" s="97"/>
      <c r="J15" s="97"/>
      <c r="K15" s="97"/>
      <c r="L15" s="97"/>
      <c r="M15" s="97"/>
      <c r="N15" s="97"/>
      <c r="O15" s="97"/>
      <c r="P15" s="97"/>
      <c r="Q15" s="97"/>
      <c r="R15" s="97"/>
      <c r="S15" s="97"/>
      <c r="T15" s="97"/>
      <c r="U15" s="97"/>
      <c r="V15" s="97"/>
      <c r="W15" s="97"/>
      <c r="X15" s="97"/>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row>
    <row r="16" spans="1:658" s="95" customFormat="1" ht="22.5" customHeight="1" x14ac:dyDescent="0.3">
      <c r="A16" s="127" t="s">
        <v>122</v>
      </c>
      <c r="B16" s="128"/>
      <c r="C16" s="129"/>
      <c r="D16" s="121"/>
      <c r="E16" s="122"/>
      <c r="F16" s="126"/>
      <c r="G16" s="116"/>
      <c r="H16" s="97"/>
      <c r="I16" s="97"/>
      <c r="J16" s="97"/>
      <c r="K16" s="97"/>
      <c r="L16" s="97"/>
      <c r="M16" s="97"/>
      <c r="N16" s="97"/>
      <c r="O16" s="97"/>
      <c r="P16" s="97"/>
      <c r="Q16" s="97"/>
      <c r="R16" s="97"/>
      <c r="S16" s="97"/>
      <c r="T16" s="97"/>
      <c r="U16" s="97"/>
      <c r="V16" s="97"/>
      <c r="W16" s="97"/>
      <c r="X16" s="97"/>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row>
    <row r="17" spans="1:658" s="95" customFormat="1" ht="22.5" customHeight="1" x14ac:dyDescent="0.3">
      <c r="A17" s="127" t="s">
        <v>8</v>
      </c>
      <c r="B17" s="128"/>
      <c r="C17" s="129"/>
      <c r="D17" s="121"/>
      <c r="E17" s="122"/>
      <c r="F17" s="126"/>
      <c r="G17" s="116"/>
      <c r="H17" s="97"/>
      <c r="I17" s="97"/>
      <c r="J17" s="97"/>
      <c r="K17" s="97"/>
      <c r="L17" s="97"/>
      <c r="M17" s="97"/>
      <c r="N17" s="97"/>
      <c r="O17" s="97"/>
      <c r="P17" s="97"/>
      <c r="Q17" s="97"/>
      <c r="R17" s="97"/>
      <c r="S17" s="97"/>
      <c r="T17" s="97"/>
      <c r="U17" s="97"/>
      <c r="V17" s="97"/>
      <c r="W17" s="97"/>
      <c r="X17" s="97"/>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row>
    <row r="18" spans="1:658" s="95" customFormat="1" ht="22.5" customHeight="1" thickBot="1" x14ac:dyDescent="0.35">
      <c r="A18" s="130" t="s">
        <v>123</v>
      </c>
      <c r="B18" s="131"/>
      <c r="C18" s="132"/>
      <c r="D18" s="133"/>
      <c r="E18" s="134"/>
      <c r="F18" s="135"/>
      <c r="G18" s="116"/>
      <c r="H18" s="97"/>
      <c r="I18" s="97"/>
      <c r="J18" s="97"/>
      <c r="K18" s="97"/>
      <c r="L18" s="97"/>
      <c r="M18" s="97"/>
      <c r="N18" s="97"/>
      <c r="O18" s="97"/>
      <c r="P18" s="97"/>
      <c r="Q18" s="97"/>
      <c r="R18" s="97"/>
      <c r="S18" s="97"/>
      <c r="T18" s="97"/>
      <c r="U18" s="97"/>
      <c r="V18" s="97"/>
      <c r="W18" s="97"/>
      <c r="X18" s="97"/>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row>
    <row r="19" spans="1:658" s="95" customFormat="1" ht="22.5" customHeight="1" thickBot="1" x14ac:dyDescent="0.35">
      <c r="A19" s="136" t="s">
        <v>202</v>
      </c>
      <c r="B19" s="100" t="s">
        <v>213</v>
      </c>
      <c r="C19" s="101" t="s">
        <v>214</v>
      </c>
      <c r="D19" s="133"/>
      <c r="E19" s="134"/>
      <c r="F19" s="135"/>
      <c r="G19" s="116"/>
      <c r="H19" s="97"/>
      <c r="I19" s="97"/>
      <c r="J19" s="97"/>
      <c r="K19" s="97"/>
      <c r="L19" s="97"/>
      <c r="M19" s="97"/>
      <c r="N19" s="97"/>
      <c r="O19" s="97"/>
      <c r="P19" s="97"/>
      <c r="Q19" s="97"/>
      <c r="R19" s="97"/>
      <c r="S19" s="97"/>
      <c r="T19" s="97"/>
      <c r="U19" s="97"/>
      <c r="V19" s="97"/>
      <c r="W19" s="97"/>
      <c r="X19" s="97"/>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row>
    <row r="20" spans="1:658" s="95" customFormat="1" ht="22.5" customHeight="1" x14ac:dyDescent="0.3">
      <c r="A20" s="123" t="s">
        <v>205</v>
      </c>
      <c r="B20" s="124"/>
      <c r="C20" s="125"/>
      <c r="D20" s="121"/>
      <c r="E20" s="122"/>
      <c r="F20" s="126"/>
      <c r="G20" s="116"/>
      <c r="H20" s="97"/>
      <c r="I20" s="97"/>
      <c r="J20" s="97"/>
      <c r="K20" s="97"/>
      <c r="L20" s="97"/>
      <c r="M20" s="97"/>
      <c r="N20" s="97"/>
      <c r="O20" s="97"/>
      <c r="P20" s="97"/>
      <c r="Q20" s="97"/>
      <c r="R20" s="97"/>
      <c r="S20" s="97"/>
      <c r="T20" s="97"/>
      <c r="U20" s="97"/>
      <c r="V20" s="97"/>
      <c r="W20" s="97"/>
      <c r="X20" s="97"/>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row>
    <row r="21" spans="1:658" s="95" customFormat="1" ht="22.5" customHeight="1" x14ac:dyDescent="0.3">
      <c r="A21" s="127" t="s">
        <v>206</v>
      </c>
      <c r="B21" s="128"/>
      <c r="C21" s="129"/>
      <c r="D21" s="121"/>
      <c r="E21" s="122"/>
      <c r="F21" s="126"/>
      <c r="G21" s="116"/>
      <c r="H21" s="97"/>
      <c r="I21" s="97"/>
      <c r="J21" s="97"/>
      <c r="K21" s="97"/>
      <c r="L21" s="97"/>
      <c r="M21" s="97"/>
      <c r="N21" s="97"/>
      <c r="O21" s="97"/>
      <c r="P21" s="97"/>
      <c r="Q21" s="97"/>
      <c r="R21" s="97"/>
      <c r="S21" s="97"/>
      <c r="T21" s="97"/>
      <c r="U21" s="97"/>
      <c r="V21" s="97"/>
      <c r="W21" s="97"/>
      <c r="X21" s="97"/>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row>
    <row r="22" spans="1:658" s="95" customFormat="1" ht="22.5" customHeight="1" x14ac:dyDescent="0.3">
      <c r="A22" s="127" t="s">
        <v>130</v>
      </c>
      <c r="B22" s="128"/>
      <c r="C22" s="129"/>
      <c r="D22" s="121"/>
      <c r="E22" s="122"/>
      <c r="F22" s="126"/>
      <c r="G22" s="116"/>
      <c r="H22" s="97"/>
      <c r="I22" s="97"/>
      <c r="J22" s="97"/>
      <c r="K22" s="97"/>
      <c r="L22" s="97"/>
      <c r="M22" s="97"/>
      <c r="N22" s="97"/>
      <c r="O22" s="97"/>
      <c r="P22" s="97"/>
      <c r="Q22" s="97"/>
      <c r="R22" s="97"/>
      <c r="S22" s="97"/>
      <c r="T22" s="97"/>
      <c r="U22" s="97"/>
      <c r="V22" s="97"/>
      <c r="W22" s="97"/>
      <c r="X22" s="97"/>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row>
    <row r="23" spans="1:658" s="95" customFormat="1" ht="22.5" customHeight="1" x14ac:dyDescent="0.3">
      <c r="A23" s="127" t="s">
        <v>207</v>
      </c>
      <c r="B23" s="128"/>
      <c r="C23" s="129"/>
      <c r="D23" s="121"/>
      <c r="E23" s="122"/>
      <c r="F23" s="126"/>
      <c r="G23" s="116"/>
      <c r="H23" s="97"/>
      <c r="I23" s="97"/>
      <c r="J23" s="97"/>
      <c r="K23" s="97"/>
      <c r="L23" s="97"/>
      <c r="M23" s="97"/>
      <c r="N23" s="97"/>
      <c r="O23" s="97"/>
      <c r="P23" s="97"/>
      <c r="Q23" s="97"/>
      <c r="R23" s="97"/>
      <c r="S23" s="97"/>
      <c r="T23" s="97"/>
      <c r="U23" s="97"/>
      <c r="V23" s="97"/>
      <c r="W23" s="97"/>
      <c r="X23" s="97"/>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row>
    <row r="24" spans="1:658" s="95" customFormat="1" ht="22.5" customHeight="1" x14ac:dyDescent="0.3">
      <c r="A24" s="127" t="s">
        <v>208</v>
      </c>
      <c r="B24" s="128"/>
      <c r="C24" s="129"/>
      <c r="D24" s="121"/>
      <c r="E24" s="122"/>
      <c r="F24" s="126"/>
      <c r="G24" s="116"/>
      <c r="H24" s="97"/>
      <c r="I24" s="97"/>
      <c r="J24" s="97"/>
      <c r="K24" s="97"/>
      <c r="L24" s="97"/>
      <c r="M24" s="97"/>
      <c r="N24" s="97"/>
      <c r="O24" s="97"/>
      <c r="P24" s="97"/>
      <c r="Q24" s="97"/>
      <c r="R24" s="97"/>
      <c r="S24" s="97"/>
      <c r="T24" s="97"/>
      <c r="U24" s="97"/>
      <c r="V24" s="97"/>
      <c r="W24" s="97"/>
      <c r="X24" s="97"/>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row>
    <row r="25" spans="1:658" s="95" customFormat="1" ht="22.5" customHeight="1" x14ac:dyDescent="0.3">
      <c r="A25" s="127" t="s">
        <v>209</v>
      </c>
      <c r="B25" s="128"/>
      <c r="C25" s="129"/>
      <c r="D25" s="121"/>
      <c r="E25" s="122"/>
      <c r="F25" s="126"/>
      <c r="G25" s="116"/>
      <c r="H25" s="97"/>
      <c r="I25" s="97"/>
      <c r="J25" s="97"/>
      <c r="K25" s="97"/>
      <c r="L25" s="97"/>
      <c r="M25" s="97"/>
      <c r="N25" s="97"/>
      <c r="O25" s="97"/>
      <c r="P25" s="97"/>
      <c r="Q25" s="97"/>
      <c r="R25" s="97"/>
      <c r="S25" s="97"/>
      <c r="T25" s="97"/>
      <c r="U25" s="97"/>
      <c r="V25" s="97"/>
      <c r="W25" s="97"/>
      <c r="X25" s="97"/>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9"/>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9"/>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9"/>
      <c r="WR25" s="9"/>
      <c r="WS25" s="9"/>
      <c r="WT25" s="9"/>
      <c r="WU25" s="9"/>
      <c r="WV25" s="9"/>
      <c r="WW25" s="9"/>
      <c r="WX25" s="9"/>
      <c r="WY25" s="9"/>
      <c r="WZ25" s="9"/>
      <c r="XA25" s="9"/>
      <c r="XB25" s="9"/>
      <c r="XC25" s="9"/>
      <c r="XD25" s="9"/>
      <c r="XE25" s="9"/>
      <c r="XF25" s="9"/>
      <c r="XG25" s="9"/>
      <c r="XH25" s="9"/>
      <c r="XI25" s="9"/>
      <c r="XJ25" s="9"/>
      <c r="XK25" s="9"/>
      <c r="XL25" s="9"/>
      <c r="XM25" s="9"/>
      <c r="XN25" s="9"/>
      <c r="XO25" s="9"/>
      <c r="XP25" s="9"/>
      <c r="XQ25" s="9"/>
      <c r="XR25" s="9"/>
      <c r="XS25" s="9"/>
      <c r="XT25" s="9"/>
      <c r="XU25" s="9"/>
      <c r="XV25" s="9"/>
      <c r="XW25" s="9"/>
      <c r="XX25" s="9"/>
      <c r="XY25" s="9"/>
      <c r="XZ25" s="9"/>
      <c r="YA25" s="9"/>
      <c r="YB25" s="9"/>
      <c r="YC25" s="9"/>
      <c r="YD25" s="9"/>
      <c r="YE25" s="9"/>
      <c r="YF25" s="9"/>
      <c r="YG25" s="9"/>
      <c r="YH25" s="9"/>
    </row>
    <row r="26" spans="1:658" s="95" customFormat="1" ht="39.75" customHeight="1" thickBot="1" x14ac:dyDescent="0.35">
      <c r="A26" s="137" t="s">
        <v>210</v>
      </c>
      <c r="B26" s="138"/>
      <c r="C26" s="139"/>
      <c r="D26" s="133"/>
      <c r="E26" s="140"/>
      <c r="F26" s="141"/>
      <c r="G26" s="142"/>
      <c r="H26" s="97"/>
      <c r="I26" s="97"/>
      <c r="J26" s="97"/>
      <c r="K26" s="97"/>
      <c r="L26" s="97"/>
      <c r="M26" s="97"/>
      <c r="N26" s="97"/>
      <c r="O26" s="97"/>
      <c r="P26" s="97"/>
      <c r="Q26" s="97"/>
      <c r="R26" s="97"/>
      <c r="S26" s="97"/>
      <c r="T26" s="97"/>
      <c r="U26" s="97"/>
      <c r="V26" s="97"/>
      <c r="W26" s="97"/>
      <c r="X26" s="97"/>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9"/>
      <c r="LY26" s="9"/>
      <c r="LZ26" s="9"/>
      <c r="MA26" s="9"/>
      <c r="MB26" s="9"/>
      <c r="MC26" s="9"/>
      <c r="MD26" s="9"/>
      <c r="ME26" s="9"/>
      <c r="MF26" s="9"/>
      <c r="MG26" s="9"/>
      <c r="MH26" s="9"/>
      <c r="MI26" s="9"/>
      <c r="MJ26" s="9"/>
      <c r="MK26" s="9"/>
      <c r="ML26" s="9"/>
      <c r="MM26" s="9"/>
      <c r="MN26" s="9"/>
      <c r="MO26" s="9"/>
      <c r="MP26" s="9"/>
      <c r="MQ26" s="9"/>
      <c r="MR26" s="9"/>
      <c r="MS26" s="9"/>
      <c r="MT26" s="9"/>
      <c r="MU26" s="9"/>
      <c r="MV26" s="9"/>
      <c r="MW26" s="9"/>
      <c r="MX26" s="9"/>
      <c r="MY26" s="9"/>
      <c r="MZ26" s="9"/>
      <c r="NA26" s="9"/>
      <c r="NB26" s="9"/>
      <c r="NC26" s="9"/>
      <c r="ND26" s="9"/>
      <c r="NE26" s="9"/>
      <c r="NF26" s="9"/>
      <c r="NG26" s="9"/>
      <c r="NH26" s="9"/>
      <c r="NI26" s="9"/>
      <c r="NJ26" s="9"/>
      <c r="NK26" s="9"/>
      <c r="NL26" s="9"/>
      <c r="NM26" s="9"/>
      <c r="NN26" s="9"/>
      <c r="NO26" s="9"/>
      <c r="NP26" s="9"/>
      <c r="NQ26" s="9"/>
      <c r="NR26" s="9"/>
      <c r="NS26" s="9"/>
      <c r="NT26" s="9"/>
      <c r="NU26" s="9"/>
      <c r="NV26" s="9"/>
      <c r="NW26" s="9"/>
      <c r="NX26" s="9"/>
      <c r="NY26" s="9"/>
      <c r="NZ26" s="9"/>
      <c r="OA26" s="9"/>
      <c r="OB26" s="9"/>
      <c r="OC26" s="9"/>
      <c r="OD26" s="9"/>
      <c r="OE26" s="9"/>
      <c r="OF26" s="9"/>
      <c r="OG26" s="9"/>
      <c r="OH26" s="9"/>
      <c r="OI26" s="9"/>
      <c r="OJ26" s="9"/>
      <c r="OK26" s="9"/>
      <c r="OL26" s="9"/>
      <c r="OM26" s="9"/>
      <c r="ON26" s="9"/>
      <c r="OO26" s="9"/>
      <c r="OP26" s="9"/>
      <c r="OQ26" s="9"/>
      <c r="OR26" s="9"/>
      <c r="OS26" s="9"/>
      <c r="OT26" s="9"/>
      <c r="OU26" s="9"/>
      <c r="OV26" s="9"/>
      <c r="OW26" s="9"/>
      <c r="OX26" s="9"/>
      <c r="OY26" s="9"/>
      <c r="OZ26" s="9"/>
      <c r="PA26" s="9"/>
      <c r="PB26" s="9"/>
      <c r="PC26" s="9"/>
      <c r="PD26" s="9"/>
      <c r="PE26" s="9"/>
      <c r="PF26" s="9"/>
      <c r="PG26" s="9"/>
      <c r="PH26" s="9"/>
      <c r="PI26" s="9"/>
      <c r="PJ26" s="9"/>
      <c r="PK26" s="9"/>
      <c r="PL26" s="9"/>
      <c r="PM26" s="9"/>
      <c r="PN26" s="9"/>
      <c r="PO26" s="9"/>
      <c r="PP26" s="9"/>
      <c r="PQ26" s="9"/>
      <c r="PR26" s="9"/>
      <c r="PS26" s="9"/>
      <c r="PT26" s="9"/>
      <c r="PU26" s="9"/>
      <c r="PV26" s="9"/>
      <c r="PW26" s="9"/>
      <c r="PX26" s="9"/>
      <c r="PY26" s="9"/>
      <c r="PZ26" s="9"/>
      <c r="QA26" s="9"/>
      <c r="QB26" s="9"/>
      <c r="QC26" s="9"/>
      <c r="QD26" s="9"/>
      <c r="QE26" s="9"/>
      <c r="QF26" s="9"/>
      <c r="QG26" s="9"/>
      <c r="QH26" s="9"/>
      <c r="QI26" s="9"/>
      <c r="QJ26" s="9"/>
      <c r="QK26" s="9"/>
      <c r="QL26" s="9"/>
      <c r="QM26" s="9"/>
      <c r="QN26" s="9"/>
      <c r="QO26" s="9"/>
      <c r="QP26" s="9"/>
      <c r="QQ26" s="9"/>
      <c r="QR26" s="9"/>
      <c r="QS26" s="9"/>
      <c r="QT26" s="9"/>
      <c r="QU26" s="9"/>
      <c r="QV26" s="9"/>
      <c r="QW26" s="9"/>
      <c r="QX26" s="9"/>
      <c r="QY26" s="9"/>
      <c r="QZ26" s="9"/>
      <c r="RA26" s="9"/>
      <c r="RB26" s="9"/>
      <c r="RC26" s="9"/>
      <c r="RD26" s="9"/>
      <c r="RE26" s="9"/>
      <c r="RF26" s="9"/>
      <c r="RG26" s="9"/>
      <c r="RH26" s="9"/>
      <c r="RI26" s="9"/>
      <c r="RJ26" s="9"/>
      <c r="RK26" s="9"/>
      <c r="RL26" s="9"/>
      <c r="RM26" s="9"/>
      <c r="RN26" s="9"/>
      <c r="RO26" s="9"/>
      <c r="RP26" s="9"/>
      <c r="RQ26" s="9"/>
      <c r="RR26" s="9"/>
      <c r="RS26" s="9"/>
      <c r="RT26" s="9"/>
      <c r="RU26" s="9"/>
      <c r="RV26" s="9"/>
      <c r="RW26" s="9"/>
      <c r="RX26" s="9"/>
      <c r="RY26" s="9"/>
      <c r="RZ26" s="9"/>
      <c r="SA26" s="9"/>
      <c r="SB26" s="9"/>
      <c r="SC26" s="9"/>
      <c r="SD26" s="9"/>
      <c r="SE26" s="9"/>
      <c r="SF26" s="9"/>
      <c r="SG26" s="9"/>
      <c r="SH26" s="9"/>
      <c r="SI26" s="9"/>
      <c r="SJ26" s="9"/>
      <c r="SK26" s="9"/>
      <c r="SL26" s="9"/>
      <c r="SM26" s="9"/>
      <c r="SN26" s="9"/>
      <c r="SO26" s="9"/>
      <c r="SP26" s="9"/>
      <c r="SQ26" s="9"/>
      <c r="SR26" s="9"/>
      <c r="SS26" s="9"/>
      <c r="ST26" s="9"/>
      <c r="SU26" s="9"/>
      <c r="SV26" s="9"/>
      <c r="SW26" s="9"/>
      <c r="SX26" s="9"/>
      <c r="SY26" s="9"/>
      <c r="SZ26" s="9"/>
      <c r="TA26" s="9"/>
      <c r="TB26" s="9"/>
      <c r="TC26" s="9"/>
      <c r="TD26" s="9"/>
      <c r="TE26" s="9"/>
      <c r="TF26" s="9"/>
      <c r="TG26" s="9"/>
      <c r="TH26" s="9"/>
      <c r="TI26" s="9"/>
      <c r="TJ26" s="9"/>
      <c r="TK26" s="9"/>
      <c r="TL26" s="9"/>
      <c r="TM26" s="9"/>
      <c r="TN26" s="9"/>
      <c r="TO26" s="9"/>
      <c r="TP26" s="9"/>
      <c r="TQ26" s="9"/>
      <c r="TR26" s="9"/>
      <c r="TS26" s="9"/>
      <c r="TT26" s="9"/>
      <c r="TU26" s="9"/>
      <c r="TV26" s="9"/>
      <c r="TW26" s="9"/>
      <c r="TX26" s="9"/>
      <c r="TY26" s="9"/>
      <c r="TZ26" s="9"/>
      <c r="UA26" s="9"/>
      <c r="UB26" s="9"/>
      <c r="UC26" s="9"/>
      <c r="UD26" s="9"/>
      <c r="UE26" s="9"/>
      <c r="UF26" s="9"/>
      <c r="UG26" s="9"/>
      <c r="UH26" s="9"/>
      <c r="UI26" s="9"/>
      <c r="UJ26" s="9"/>
      <c r="UK26" s="9"/>
      <c r="UL26" s="9"/>
      <c r="UM26" s="9"/>
      <c r="UN26" s="9"/>
      <c r="UO26" s="9"/>
      <c r="UP26" s="9"/>
      <c r="UQ26" s="9"/>
      <c r="UR26" s="9"/>
      <c r="US26" s="9"/>
      <c r="UT26" s="9"/>
      <c r="UU26" s="9"/>
      <c r="UV26" s="9"/>
      <c r="UW26" s="9"/>
      <c r="UX26" s="9"/>
      <c r="UY26" s="9"/>
      <c r="UZ26" s="9"/>
      <c r="VA26" s="9"/>
      <c r="VB26" s="9"/>
      <c r="VC26" s="9"/>
      <c r="VD26" s="9"/>
      <c r="VE26" s="9"/>
      <c r="VF26" s="9"/>
      <c r="VG26" s="9"/>
      <c r="VH26" s="9"/>
      <c r="VI26" s="9"/>
      <c r="VJ26" s="9"/>
      <c r="VK26" s="9"/>
      <c r="VL26" s="9"/>
      <c r="VM26" s="9"/>
      <c r="VN26" s="9"/>
      <c r="VO26" s="9"/>
      <c r="VP26" s="9"/>
      <c r="VQ26" s="9"/>
      <c r="VR26" s="9"/>
      <c r="VS26" s="9"/>
      <c r="VT26" s="9"/>
      <c r="VU26" s="9"/>
      <c r="VV26" s="9"/>
      <c r="VW26" s="9"/>
      <c r="VX26" s="9"/>
      <c r="VY26" s="9"/>
      <c r="VZ26" s="9"/>
      <c r="WA26" s="9"/>
      <c r="WB26" s="9"/>
      <c r="WC26" s="9"/>
      <c r="WD26" s="9"/>
      <c r="WE26" s="9"/>
      <c r="WF26" s="9"/>
      <c r="WG26" s="9"/>
      <c r="WH26" s="9"/>
      <c r="WI26" s="9"/>
      <c r="WJ26" s="9"/>
      <c r="WK26" s="9"/>
      <c r="WL26" s="9"/>
      <c r="WM26" s="9"/>
      <c r="WN26" s="9"/>
      <c r="WO26" s="9"/>
      <c r="WP26" s="9"/>
      <c r="WQ26" s="9"/>
      <c r="WR26" s="9"/>
      <c r="WS26" s="9"/>
      <c r="WT26" s="9"/>
      <c r="WU26" s="9"/>
      <c r="WV26" s="9"/>
      <c r="WW26" s="9"/>
      <c r="WX26" s="9"/>
      <c r="WY26" s="9"/>
      <c r="WZ26" s="9"/>
      <c r="XA26" s="9"/>
      <c r="XB26" s="9"/>
      <c r="XC26" s="9"/>
      <c r="XD26" s="9"/>
      <c r="XE26" s="9"/>
      <c r="XF26" s="9"/>
      <c r="XG26" s="9"/>
      <c r="XH26" s="9"/>
      <c r="XI26" s="9"/>
      <c r="XJ26" s="9"/>
      <c r="XK26" s="9"/>
      <c r="XL26" s="9"/>
      <c r="XM26" s="9"/>
      <c r="XN26" s="9"/>
      <c r="XO26" s="9"/>
      <c r="XP26" s="9"/>
      <c r="XQ26" s="9"/>
      <c r="XR26" s="9"/>
      <c r="XS26" s="9"/>
      <c r="XT26" s="9"/>
      <c r="XU26" s="9"/>
      <c r="XV26" s="9"/>
      <c r="XW26" s="9"/>
      <c r="XX26" s="9"/>
      <c r="XY26" s="9"/>
      <c r="XZ26" s="9"/>
      <c r="YA26" s="9"/>
      <c r="YB26" s="9"/>
      <c r="YC26" s="9"/>
      <c r="YD26" s="9"/>
      <c r="YE26" s="9"/>
      <c r="YF26" s="9"/>
      <c r="YG26" s="9"/>
      <c r="YH26" s="9"/>
    </row>
    <row r="27" spans="1:658" s="159" customFormat="1" x14ac:dyDescent="0.3">
      <c r="A27" s="155"/>
      <c r="B27" s="156"/>
      <c r="C27" s="157"/>
      <c r="D27" s="157"/>
      <c r="E27" s="157"/>
      <c r="F27" s="158"/>
    </row>
    <row r="28" spans="1:658" s="159" customFormat="1" x14ac:dyDescent="0.3">
      <c r="A28" s="155"/>
      <c r="B28" s="156"/>
      <c r="C28" s="157"/>
      <c r="D28" s="157"/>
      <c r="E28" s="157"/>
      <c r="F28" s="158"/>
    </row>
    <row r="29" spans="1:658" s="159" customFormat="1" x14ac:dyDescent="0.3">
      <c r="A29" s="155"/>
      <c r="B29" s="156"/>
      <c r="C29" s="157"/>
      <c r="D29" s="157"/>
      <c r="E29" s="157"/>
      <c r="F29" s="158"/>
    </row>
    <row r="30" spans="1:658" s="159" customFormat="1" x14ac:dyDescent="0.3">
      <c r="A30" s="155"/>
      <c r="B30" s="156"/>
      <c r="C30" s="157"/>
      <c r="D30" s="157"/>
      <c r="E30" s="157"/>
      <c r="F30" s="158"/>
    </row>
    <row r="31" spans="1:658" s="159" customFormat="1" x14ac:dyDescent="0.3">
      <c r="A31" s="155"/>
      <c r="B31" s="156"/>
      <c r="C31" s="157"/>
      <c r="D31" s="157"/>
      <c r="E31" s="157"/>
      <c r="F31" s="158"/>
    </row>
    <row r="32" spans="1:658" s="159" customFormat="1" x14ac:dyDescent="0.3">
      <c r="A32" s="155"/>
      <c r="B32" s="156"/>
      <c r="C32" s="157"/>
      <c r="D32" s="157"/>
      <c r="E32" s="157"/>
      <c r="F32" s="158"/>
    </row>
    <row r="33" spans="1:6" s="159" customFormat="1" x14ac:dyDescent="0.3">
      <c r="A33" s="155"/>
      <c r="B33" s="156"/>
      <c r="C33" s="157"/>
      <c r="D33" s="157"/>
      <c r="E33" s="157"/>
      <c r="F33" s="158"/>
    </row>
    <row r="34" spans="1:6" s="159" customFormat="1" x14ac:dyDescent="0.3">
      <c r="A34" s="155"/>
      <c r="B34" s="156"/>
      <c r="C34" s="157"/>
      <c r="D34" s="157"/>
      <c r="E34" s="157"/>
      <c r="F34" s="158"/>
    </row>
    <row r="35" spans="1:6" s="159" customFormat="1" x14ac:dyDescent="0.3">
      <c r="A35" s="155"/>
      <c r="B35" s="156"/>
      <c r="C35" s="157"/>
      <c r="D35" s="157"/>
      <c r="E35" s="157"/>
      <c r="F35" s="158"/>
    </row>
    <row r="36" spans="1:6" s="159" customFormat="1" x14ac:dyDescent="0.3">
      <c r="A36" s="155"/>
      <c r="B36" s="156"/>
      <c r="C36" s="157"/>
      <c r="D36" s="157"/>
      <c r="E36" s="157"/>
      <c r="F36" s="158"/>
    </row>
    <row r="37" spans="1:6" s="159" customFormat="1" x14ac:dyDescent="0.3">
      <c r="A37" s="155"/>
      <c r="B37" s="156"/>
      <c r="C37" s="157"/>
      <c r="D37" s="157"/>
      <c r="E37" s="157"/>
      <c r="F37" s="158"/>
    </row>
    <row r="38" spans="1:6" s="159" customFormat="1" x14ac:dyDescent="0.3">
      <c r="A38" s="155"/>
      <c r="B38" s="156"/>
      <c r="C38" s="157"/>
      <c r="D38" s="157"/>
      <c r="E38" s="157"/>
      <c r="F38" s="158"/>
    </row>
    <row r="39" spans="1:6" s="159" customFormat="1" x14ac:dyDescent="0.3">
      <c r="A39" s="155"/>
      <c r="B39" s="156"/>
      <c r="C39" s="157"/>
      <c r="D39" s="157"/>
      <c r="E39" s="157"/>
      <c r="F39" s="158"/>
    </row>
    <row r="40" spans="1:6" s="159" customFormat="1" x14ac:dyDescent="0.3">
      <c r="A40" s="155"/>
      <c r="B40" s="156"/>
      <c r="C40" s="157"/>
      <c r="D40" s="157"/>
      <c r="E40" s="157"/>
      <c r="F40" s="158"/>
    </row>
    <row r="41" spans="1:6" s="159" customFormat="1" x14ac:dyDescent="0.3">
      <c r="A41" s="155"/>
      <c r="B41" s="156"/>
      <c r="C41" s="157"/>
      <c r="D41" s="157"/>
      <c r="E41" s="157"/>
      <c r="F41" s="158"/>
    </row>
    <row r="42" spans="1:6" s="159" customFormat="1" x14ac:dyDescent="0.3">
      <c r="A42" s="155"/>
      <c r="B42" s="156"/>
      <c r="C42" s="157"/>
      <c r="D42" s="157"/>
      <c r="E42" s="157"/>
      <c r="F42" s="158"/>
    </row>
    <row r="43" spans="1:6" s="159" customFormat="1" x14ac:dyDescent="0.3">
      <c r="A43" s="155"/>
      <c r="B43" s="156"/>
      <c r="C43" s="157"/>
      <c r="D43" s="157"/>
      <c r="E43" s="157"/>
      <c r="F43" s="158"/>
    </row>
    <row r="44" spans="1:6" s="159" customFormat="1" x14ac:dyDescent="0.3">
      <c r="A44" s="155"/>
      <c r="B44" s="156"/>
      <c r="C44" s="157"/>
      <c r="D44" s="157"/>
      <c r="E44" s="157"/>
      <c r="F44" s="158"/>
    </row>
    <row r="45" spans="1:6" s="159" customFormat="1" x14ac:dyDescent="0.3">
      <c r="A45" s="155"/>
      <c r="B45" s="156"/>
      <c r="C45" s="157"/>
      <c r="D45" s="157"/>
      <c r="E45" s="157"/>
      <c r="F45" s="158"/>
    </row>
    <row r="46" spans="1:6" s="159" customFormat="1" x14ac:dyDescent="0.3">
      <c r="A46" s="155"/>
      <c r="B46" s="156"/>
      <c r="C46" s="157"/>
      <c r="D46" s="157"/>
      <c r="E46" s="157"/>
      <c r="F46" s="158"/>
    </row>
    <row r="47" spans="1:6" s="159" customFormat="1" x14ac:dyDescent="0.3">
      <c r="A47" s="155"/>
      <c r="B47" s="156"/>
      <c r="C47" s="157"/>
      <c r="D47" s="157"/>
      <c r="E47" s="157"/>
      <c r="F47" s="158"/>
    </row>
    <row r="48" spans="1:6" s="159" customFormat="1" x14ac:dyDescent="0.3">
      <c r="A48" s="155"/>
      <c r="B48" s="156"/>
      <c r="C48" s="157"/>
      <c r="D48" s="157"/>
      <c r="E48" s="157"/>
      <c r="F48" s="158"/>
    </row>
    <row r="49" spans="1:6" s="159" customFormat="1" x14ac:dyDescent="0.3">
      <c r="A49" s="155"/>
      <c r="B49" s="156"/>
      <c r="C49" s="157"/>
      <c r="D49" s="157"/>
      <c r="E49" s="157"/>
      <c r="F49" s="158"/>
    </row>
    <row r="50" spans="1:6" s="159" customFormat="1" x14ac:dyDescent="0.3">
      <c r="A50" s="155"/>
      <c r="B50" s="156"/>
      <c r="C50" s="157"/>
      <c r="D50" s="157"/>
      <c r="E50" s="157"/>
      <c r="F50" s="158"/>
    </row>
    <row r="51" spans="1:6" s="159" customFormat="1" x14ac:dyDescent="0.3">
      <c r="A51" s="155"/>
      <c r="B51" s="156"/>
      <c r="C51" s="157"/>
      <c r="D51" s="157"/>
      <c r="E51" s="157"/>
      <c r="F51" s="158"/>
    </row>
    <row r="52" spans="1:6" s="159" customFormat="1" x14ac:dyDescent="0.3">
      <c r="A52" s="155"/>
      <c r="B52" s="156"/>
      <c r="C52" s="157"/>
      <c r="D52" s="157"/>
      <c r="E52" s="157"/>
      <c r="F52" s="158"/>
    </row>
    <row r="53" spans="1:6" s="159" customFormat="1" x14ac:dyDescent="0.3">
      <c r="A53" s="155"/>
      <c r="B53" s="156"/>
      <c r="C53" s="157"/>
      <c r="D53" s="157"/>
      <c r="E53" s="157"/>
      <c r="F53" s="158"/>
    </row>
    <row r="54" spans="1:6" s="159" customFormat="1" x14ac:dyDescent="0.3">
      <c r="A54" s="155"/>
      <c r="B54" s="156"/>
      <c r="C54" s="157"/>
      <c r="D54" s="157"/>
      <c r="E54" s="157"/>
      <c r="F54" s="158"/>
    </row>
    <row r="55" spans="1:6" s="159" customFormat="1" x14ac:dyDescent="0.3">
      <c r="A55" s="155"/>
      <c r="B55" s="156"/>
      <c r="C55" s="157"/>
      <c r="D55" s="157"/>
      <c r="E55" s="157"/>
      <c r="F55" s="158"/>
    </row>
    <row r="56" spans="1:6" s="159" customFormat="1" x14ac:dyDescent="0.3">
      <c r="A56" s="155"/>
      <c r="B56" s="156"/>
      <c r="C56" s="157"/>
      <c r="D56" s="157"/>
      <c r="E56" s="157"/>
      <c r="F56" s="158"/>
    </row>
    <row r="57" spans="1:6" s="159" customFormat="1" x14ac:dyDescent="0.3">
      <c r="A57" s="155"/>
      <c r="B57" s="156"/>
      <c r="C57" s="157"/>
      <c r="D57" s="157"/>
      <c r="E57" s="157"/>
      <c r="F57" s="158"/>
    </row>
    <row r="58" spans="1:6" s="159" customFormat="1" x14ac:dyDescent="0.3">
      <c r="A58" s="155"/>
      <c r="B58" s="156"/>
      <c r="C58" s="157"/>
      <c r="D58" s="157"/>
      <c r="E58" s="157"/>
      <c r="F58" s="158"/>
    </row>
    <row r="59" spans="1:6" s="159" customFormat="1" x14ac:dyDescent="0.3">
      <c r="A59" s="155"/>
      <c r="B59" s="156"/>
      <c r="C59" s="157"/>
      <c r="D59" s="157"/>
      <c r="E59" s="157"/>
      <c r="F59" s="158"/>
    </row>
    <row r="60" spans="1:6" s="159" customFormat="1" x14ac:dyDescent="0.3">
      <c r="A60" s="155"/>
      <c r="B60" s="156"/>
      <c r="C60" s="157"/>
      <c r="D60" s="157"/>
      <c r="E60" s="157"/>
      <c r="F60" s="158"/>
    </row>
    <row r="61" spans="1:6" s="159" customFormat="1" x14ac:dyDescent="0.3">
      <c r="A61" s="155"/>
      <c r="B61" s="156"/>
      <c r="C61" s="157"/>
      <c r="D61" s="157"/>
      <c r="E61" s="157"/>
      <c r="F61" s="158"/>
    </row>
    <row r="62" spans="1:6" s="159" customFormat="1" x14ac:dyDescent="0.3">
      <c r="A62" s="155"/>
      <c r="B62" s="156"/>
      <c r="C62" s="157"/>
      <c r="D62" s="157"/>
      <c r="E62" s="157"/>
      <c r="F62" s="158"/>
    </row>
    <row r="63" spans="1:6" s="159" customFormat="1" x14ac:dyDescent="0.3">
      <c r="A63" s="155"/>
      <c r="B63" s="156"/>
      <c r="C63" s="157"/>
      <c r="D63" s="157"/>
      <c r="E63" s="157"/>
      <c r="F63" s="158"/>
    </row>
    <row r="64" spans="1:6" s="159" customFormat="1" x14ac:dyDescent="0.3">
      <c r="A64" s="155"/>
      <c r="B64" s="156"/>
      <c r="C64" s="157"/>
      <c r="D64" s="157"/>
      <c r="E64" s="157"/>
      <c r="F64" s="158"/>
    </row>
    <row r="65" spans="1:6" s="159" customFormat="1" x14ac:dyDescent="0.3">
      <c r="A65" s="155"/>
      <c r="B65" s="156"/>
      <c r="C65" s="157"/>
      <c r="D65" s="157"/>
      <c r="E65" s="157"/>
      <c r="F65" s="158"/>
    </row>
    <row r="66" spans="1:6" s="159" customFormat="1" x14ac:dyDescent="0.3">
      <c r="A66" s="155"/>
      <c r="B66" s="156"/>
      <c r="C66" s="157"/>
      <c r="D66" s="157"/>
      <c r="E66" s="157"/>
      <c r="F66" s="158"/>
    </row>
    <row r="67" spans="1:6" s="159" customFormat="1" x14ac:dyDescent="0.3">
      <c r="A67" s="155"/>
      <c r="B67" s="156"/>
      <c r="C67" s="157"/>
      <c r="D67" s="157"/>
      <c r="E67" s="157"/>
      <c r="F67" s="158"/>
    </row>
    <row r="68" spans="1:6" s="159" customFormat="1" x14ac:dyDescent="0.3">
      <c r="A68" s="155"/>
      <c r="B68" s="156"/>
      <c r="C68" s="157"/>
      <c r="D68" s="157"/>
      <c r="E68" s="157"/>
      <c r="F68" s="158"/>
    </row>
    <row r="69" spans="1:6" s="159" customFormat="1" x14ac:dyDescent="0.3">
      <c r="A69" s="155"/>
      <c r="B69" s="156"/>
      <c r="C69" s="157"/>
      <c r="D69" s="157"/>
      <c r="E69" s="157"/>
      <c r="F69" s="158"/>
    </row>
    <row r="70" spans="1:6" s="159" customFormat="1" x14ac:dyDescent="0.3">
      <c r="A70" s="155"/>
      <c r="B70" s="156"/>
      <c r="C70" s="157"/>
      <c r="D70" s="157"/>
      <c r="E70" s="157"/>
      <c r="F70" s="158"/>
    </row>
    <row r="71" spans="1:6" s="159" customFormat="1" x14ac:dyDescent="0.3">
      <c r="A71" s="155"/>
      <c r="B71" s="156"/>
      <c r="C71" s="157"/>
      <c r="D71" s="157"/>
      <c r="E71" s="157"/>
      <c r="F71" s="158"/>
    </row>
    <row r="72" spans="1:6" s="159" customFormat="1" x14ac:dyDescent="0.3">
      <c r="A72" s="155"/>
      <c r="B72" s="156"/>
      <c r="C72" s="157"/>
      <c r="D72" s="157"/>
      <c r="E72" s="157"/>
      <c r="F72" s="158"/>
    </row>
    <row r="73" spans="1:6" s="159" customFormat="1" x14ac:dyDescent="0.3">
      <c r="A73" s="155"/>
      <c r="B73" s="156"/>
      <c r="C73" s="157"/>
      <c r="D73" s="157"/>
      <c r="E73" s="157"/>
      <c r="F73" s="158"/>
    </row>
    <row r="74" spans="1:6" s="159" customFormat="1" x14ac:dyDescent="0.3">
      <c r="A74" s="155"/>
      <c r="B74" s="156"/>
      <c r="C74" s="157"/>
      <c r="D74" s="157"/>
      <c r="E74" s="157"/>
      <c r="F74" s="158"/>
    </row>
    <row r="75" spans="1:6" s="159" customFormat="1" x14ac:dyDescent="0.3">
      <c r="A75" s="155"/>
      <c r="B75" s="156"/>
      <c r="C75" s="157"/>
      <c r="D75" s="157"/>
      <c r="E75" s="157"/>
      <c r="F75" s="158"/>
    </row>
    <row r="76" spans="1:6" s="159" customFormat="1" x14ac:dyDescent="0.3">
      <c r="A76" s="155"/>
      <c r="B76" s="156"/>
      <c r="C76" s="157"/>
      <c r="D76" s="157"/>
      <c r="E76" s="157"/>
      <c r="F76" s="158"/>
    </row>
    <row r="77" spans="1:6" s="159" customFormat="1" x14ac:dyDescent="0.3">
      <c r="A77" s="155"/>
      <c r="B77" s="156"/>
      <c r="C77" s="157"/>
      <c r="D77" s="157"/>
      <c r="E77" s="157"/>
      <c r="F77" s="158"/>
    </row>
    <row r="78" spans="1:6" s="159" customFormat="1" x14ac:dyDescent="0.3">
      <c r="A78" s="155"/>
      <c r="B78" s="156"/>
      <c r="C78" s="157"/>
      <c r="D78" s="157"/>
      <c r="E78" s="157"/>
      <c r="F78" s="158"/>
    </row>
    <row r="79" spans="1:6" s="159" customFormat="1" x14ac:dyDescent="0.3">
      <c r="A79" s="155"/>
      <c r="B79" s="156"/>
      <c r="C79" s="157"/>
      <c r="D79" s="157"/>
      <c r="E79" s="157"/>
      <c r="F79" s="158"/>
    </row>
    <row r="80" spans="1:6" s="159" customFormat="1" x14ac:dyDescent="0.3">
      <c r="A80" s="155"/>
      <c r="B80" s="156"/>
      <c r="C80" s="157"/>
      <c r="D80" s="157"/>
      <c r="E80" s="157"/>
      <c r="F80" s="158"/>
    </row>
    <row r="81" spans="1:6" s="159" customFormat="1" x14ac:dyDescent="0.3">
      <c r="A81" s="155"/>
      <c r="B81" s="156"/>
      <c r="C81" s="157"/>
      <c r="D81" s="157"/>
      <c r="E81" s="157"/>
      <c r="F81" s="158"/>
    </row>
    <row r="82" spans="1:6" s="159" customFormat="1" x14ac:dyDescent="0.3">
      <c r="A82" s="155"/>
      <c r="B82" s="156"/>
      <c r="C82" s="157"/>
      <c r="D82" s="157"/>
      <c r="E82" s="157"/>
      <c r="F82" s="158"/>
    </row>
    <row r="83" spans="1:6" s="159" customFormat="1" x14ac:dyDescent="0.3">
      <c r="A83" s="155"/>
      <c r="B83" s="156"/>
      <c r="C83" s="157"/>
      <c r="D83" s="157"/>
      <c r="E83" s="157"/>
      <c r="F83" s="158"/>
    </row>
    <row r="84" spans="1:6" s="159" customFormat="1" x14ac:dyDescent="0.3">
      <c r="A84" s="155"/>
      <c r="B84" s="156"/>
      <c r="C84" s="157"/>
      <c r="D84" s="157"/>
      <c r="E84" s="157"/>
      <c r="F84" s="158"/>
    </row>
    <row r="85" spans="1:6" s="159" customFormat="1" x14ac:dyDescent="0.3">
      <c r="A85" s="155"/>
      <c r="B85" s="156"/>
      <c r="C85" s="157"/>
      <c r="D85" s="157"/>
      <c r="E85" s="157"/>
      <c r="F85" s="158"/>
    </row>
    <row r="86" spans="1:6" s="159" customFormat="1" x14ac:dyDescent="0.3">
      <c r="A86" s="155"/>
      <c r="B86" s="156"/>
      <c r="C86" s="157"/>
      <c r="D86" s="157"/>
      <c r="E86" s="157"/>
      <c r="F86" s="158"/>
    </row>
    <row r="87" spans="1:6" s="159" customFormat="1" x14ac:dyDescent="0.3">
      <c r="A87" s="155"/>
      <c r="B87" s="156"/>
      <c r="C87" s="157"/>
      <c r="D87" s="157"/>
      <c r="E87" s="157"/>
      <c r="F87" s="158"/>
    </row>
    <row r="88" spans="1:6" s="159" customFormat="1" x14ac:dyDescent="0.3">
      <c r="A88" s="155"/>
      <c r="B88" s="156"/>
      <c r="C88" s="157"/>
      <c r="D88" s="157"/>
      <c r="E88" s="157"/>
      <c r="F88" s="158"/>
    </row>
    <row r="89" spans="1:6" s="159" customFormat="1" x14ac:dyDescent="0.3">
      <c r="A89" s="155"/>
      <c r="B89" s="156"/>
      <c r="C89" s="157"/>
      <c r="D89" s="157"/>
      <c r="E89" s="157"/>
      <c r="F89" s="158"/>
    </row>
    <row r="90" spans="1:6" s="159" customFormat="1" x14ac:dyDescent="0.3">
      <c r="A90" s="155"/>
      <c r="B90" s="156"/>
      <c r="C90" s="157"/>
      <c r="D90" s="157"/>
      <c r="E90" s="157"/>
      <c r="F90" s="158"/>
    </row>
    <row r="91" spans="1:6" s="159" customFormat="1" x14ac:dyDescent="0.3">
      <c r="A91" s="155"/>
      <c r="B91" s="156"/>
      <c r="C91" s="157"/>
      <c r="D91" s="157"/>
      <c r="E91" s="157"/>
      <c r="F91" s="158"/>
    </row>
    <row r="92" spans="1:6" s="159" customFormat="1" x14ac:dyDescent="0.3">
      <c r="A92" s="155"/>
      <c r="B92" s="156"/>
      <c r="C92" s="157"/>
      <c r="D92" s="157"/>
      <c r="E92" s="157"/>
      <c r="F92" s="158"/>
    </row>
    <row r="93" spans="1:6" s="159" customFormat="1" x14ac:dyDescent="0.3">
      <c r="A93" s="155"/>
      <c r="B93" s="156"/>
      <c r="C93" s="157"/>
      <c r="D93" s="157"/>
      <c r="E93" s="157"/>
      <c r="F93" s="158"/>
    </row>
    <row r="94" spans="1:6" s="159" customFormat="1" x14ac:dyDescent="0.3">
      <c r="A94" s="155"/>
      <c r="B94" s="156"/>
      <c r="C94" s="157"/>
      <c r="D94" s="157"/>
      <c r="E94" s="157"/>
      <c r="F94" s="158"/>
    </row>
    <row r="95" spans="1:6" s="159" customFormat="1" x14ac:dyDescent="0.3">
      <c r="A95" s="155"/>
      <c r="B95" s="156"/>
      <c r="C95" s="157"/>
      <c r="D95" s="157"/>
      <c r="E95" s="157"/>
      <c r="F95" s="158"/>
    </row>
    <row r="96" spans="1:6" s="159" customFormat="1" x14ac:dyDescent="0.3">
      <c r="A96" s="155"/>
      <c r="B96" s="156"/>
      <c r="C96" s="157"/>
      <c r="D96" s="157"/>
      <c r="E96" s="157"/>
      <c r="F96" s="158"/>
    </row>
    <row r="97" spans="1:6" s="159" customFormat="1" x14ac:dyDescent="0.3">
      <c r="A97" s="155"/>
      <c r="B97" s="156"/>
      <c r="C97" s="157"/>
      <c r="D97" s="157"/>
      <c r="E97" s="157"/>
      <c r="F97" s="158"/>
    </row>
    <row r="98" spans="1:6" s="159" customFormat="1" x14ac:dyDescent="0.3">
      <c r="A98" s="155"/>
      <c r="B98" s="156"/>
      <c r="C98" s="157"/>
      <c r="D98" s="157"/>
      <c r="E98" s="157"/>
      <c r="F98" s="158"/>
    </row>
    <row r="99" spans="1:6" s="159" customFormat="1" x14ac:dyDescent="0.3">
      <c r="A99" s="155"/>
      <c r="B99" s="156"/>
      <c r="C99" s="157"/>
      <c r="D99" s="157"/>
      <c r="E99" s="157"/>
      <c r="F99" s="158"/>
    </row>
    <row r="100" spans="1:6" s="159" customFormat="1" x14ac:dyDescent="0.3">
      <c r="A100" s="155"/>
      <c r="B100" s="156"/>
      <c r="C100" s="157"/>
      <c r="D100" s="157"/>
      <c r="E100" s="157"/>
      <c r="F100" s="158"/>
    </row>
    <row r="101" spans="1:6" s="159" customFormat="1" x14ac:dyDescent="0.3">
      <c r="A101" s="155"/>
      <c r="B101" s="156"/>
      <c r="C101" s="157"/>
      <c r="D101" s="157"/>
      <c r="E101" s="157"/>
      <c r="F101" s="158"/>
    </row>
    <row r="102" spans="1:6" s="159" customFormat="1" x14ac:dyDescent="0.3">
      <c r="A102" s="155"/>
      <c r="B102" s="156"/>
      <c r="C102" s="157"/>
      <c r="D102" s="157"/>
      <c r="E102" s="157"/>
      <c r="F102" s="158"/>
    </row>
    <row r="103" spans="1:6" s="159" customFormat="1" x14ac:dyDescent="0.3">
      <c r="A103" s="155"/>
      <c r="B103" s="156"/>
      <c r="C103" s="157"/>
      <c r="D103" s="157"/>
      <c r="E103" s="157"/>
      <c r="F103" s="158"/>
    </row>
    <row r="104" spans="1:6" s="159" customFormat="1" x14ac:dyDescent="0.3">
      <c r="A104" s="155"/>
      <c r="B104" s="156"/>
      <c r="C104" s="157"/>
      <c r="D104" s="157"/>
      <c r="E104" s="157"/>
      <c r="F104" s="158"/>
    </row>
    <row r="105" spans="1:6" s="159" customFormat="1" x14ac:dyDescent="0.3">
      <c r="A105" s="155"/>
      <c r="B105" s="156"/>
      <c r="C105" s="157"/>
      <c r="D105" s="157"/>
      <c r="E105" s="157"/>
      <c r="F105" s="158"/>
    </row>
    <row r="106" spans="1:6" s="159" customFormat="1" x14ac:dyDescent="0.3">
      <c r="A106" s="155"/>
      <c r="B106" s="156"/>
      <c r="C106" s="157"/>
      <c r="D106" s="157"/>
      <c r="E106" s="157"/>
      <c r="F106" s="158"/>
    </row>
    <row r="107" spans="1:6" s="159" customFormat="1" x14ac:dyDescent="0.3">
      <c r="A107" s="155"/>
      <c r="B107" s="156"/>
      <c r="C107" s="157"/>
      <c r="D107" s="157"/>
      <c r="E107" s="157"/>
      <c r="F107" s="158"/>
    </row>
    <row r="108" spans="1:6" s="159" customFormat="1" x14ac:dyDescent="0.3">
      <c r="A108" s="155"/>
      <c r="B108" s="156"/>
      <c r="C108" s="157"/>
      <c r="D108" s="157"/>
      <c r="E108" s="157"/>
      <c r="F108" s="158"/>
    </row>
    <row r="109" spans="1:6" s="159" customFormat="1" x14ac:dyDescent="0.3">
      <c r="A109" s="155"/>
      <c r="B109" s="156"/>
      <c r="C109" s="157"/>
      <c r="D109" s="157"/>
      <c r="E109" s="157"/>
      <c r="F109" s="158"/>
    </row>
    <row r="110" spans="1:6" s="159" customFormat="1" x14ac:dyDescent="0.3">
      <c r="A110" s="155"/>
      <c r="B110" s="156"/>
      <c r="C110" s="157"/>
      <c r="D110" s="157"/>
      <c r="E110" s="157"/>
      <c r="F110" s="158"/>
    </row>
    <row r="111" spans="1:6" s="159" customFormat="1" x14ac:dyDescent="0.3">
      <c r="A111" s="155"/>
      <c r="B111" s="156"/>
      <c r="C111" s="157"/>
      <c r="D111" s="157"/>
      <c r="E111" s="157"/>
      <c r="F111" s="158"/>
    </row>
    <row r="112" spans="1:6" s="159" customFormat="1" x14ac:dyDescent="0.3">
      <c r="A112" s="155"/>
      <c r="B112" s="156"/>
      <c r="C112" s="157"/>
      <c r="D112" s="157"/>
      <c r="E112" s="157"/>
      <c r="F112" s="158"/>
    </row>
    <row r="113" spans="1:6" s="159" customFormat="1" x14ac:dyDescent="0.3">
      <c r="A113" s="155"/>
      <c r="B113" s="156"/>
      <c r="C113" s="157"/>
      <c r="D113" s="157"/>
      <c r="E113" s="157"/>
      <c r="F113" s="158"/>
    </row>
    <row r="114" spans="1:6" s="159" customFormat="1" x14ac:dyDescent="0.3">
      <c r="A114" s="155"/>
      <c r="B114" s="156"/>
      <c r="C114" s="157"/>
      <c r="D114" s="157"/>
      <c r="E114" s="157"/>
      <c r="F114" s="158"/>
    </row>
    <row r="115" spans="1:6" s="159" customFormat="1" x14ac:dyDescent="0.3">
      <c r="A115" s="155"/>
      <c r="B115" s="156"/>
      <c r="C115" s="157"/>
      <c r="D115" s="157"/>
      <c r="E115" s="157"/>
      <c r="F115" s="158"/>
    </row>
    <row r="116" spans="1:6" s="159" customFormat="1" x14ac:dyDescent="0.3">
      <c r="A116" s="155"/>
      <c r="B116" s="156"/>
      <c r="C116" s="157"/>
      <c r="D116" s="157"/>
      <c r="E116" s="157"/>
      <c r="F116" s="158"/>
    </row>
    <row r="117" spans="1:6" s="159" customFormat="1" x14ac:dyDescent="0.3">
      <c r="A117" s="155"/>
      <c r="B117" s="156"/>
      <c r="C117" s="157"/>
      <c r="D117" s="157"/>
      <c r="E117" s="157"/>
      <c r="F117" s="158"/>
    </row>
    <row r="118" spans="1:6" s="159" customFormat="1" x14ac:dyDescent="0.3">
      <c r="A118" s="155"/>
      <c r="B118" s="156"/>
      <c r="C118" s="157"/>
      <c r="D118" s="157"/>
      <c r="E118" s="157"/>
      <c r="F118" s="158"/>
    </row>
    <row r="119" spans="1:6" s="159" customFormat="1" x14ac:dyDescent="0.3">
      <c r="A119" s="155"/>
      <c r="B119" s="156"/>
      <c r="C119" s="157"/>
      <c r="D119" s="157"/>
      <c r="E119" s="157"/>
      <c r="F119" s="158"/>
    </row>
    <row r="120" spans="1:6" s="159" customFormat="1" x14ac:dyDescent="0.3">
      <c r="A120" s="155"/>
      <c r="B120" s="156"/>
      <c r="C120" s="157"/>
      <c r="D120" s="157"/>
      <c r="E120" s="157"/>
      <c r="F120" s="158"/>
    </row>
    <row r="121" spans="1:6" s="159" customFormat="1" x14ac:dyDescent="0.3">
      <c r="A121" s="155"/>
      <c r="B121" s="156"/>
      <c r="C121" s="157"/>
      <c r="D121" s="157"/>
      <c r="E121" s="157"/>
      <c r="F121" s="158"/>
    </row>
    <row r="122" spans="1:6" s="159" customFormat="1" x14ac:dyDescent="0.3">
      <c r="A122" s="155"/>
      <c r="B122" s="156"/>
      <c r="C122" s="157"/>
      <c r="D122" s="157"/>
      <c r="E122" s="157"/>
      <c r="F122" s="158"/>
    </row>
    <row r="123" spans="1:6" s="159" customFormat="1" x14ac:dyDescent="0.3">
      <c r="A123" s="155"/>
      <c r="B123" s="156"/>
      <c r="C123" s="157"/>
      <c r="D123" s="157"/>
      <c r="E123" s="157"/>
      <c r="F123" s="158"/>
    </row>
    <row r="124" spans="1:6" s="159" customFormat="1" x14ac:dyDescent="0.3">
      <c r="A124" s="155"/>
      <c r="B124" s="156"/>
      <c r="C124" s="157"/>
      <c r="D124" s="157"/>
      <c r="E124" s="157"/>
      <c r="F124" s="158"/>
    </row>
    <row r="125" spans="1:6" s="159" customFormat="1" x14ac:dyDescent="0.3">
      <c r="A125" s="155"/>
      <c r="B125" s="156"/>
      <c r="C125" s="157"/>
      <c r="D125" s="157"/>
      <c r="E125" s="157"/>
      <c r="F125" s="158"/>
    </row>
    <row r="126" spans="1:6" s="159" customFormat="1" x14ac:dyDescent="0.3">
      <c r="A126" s="155"/>
      <c r="B126" s="156"/>
      <c r="C126" s="157"/>
      <c r="D126" s="157"/>
      <c r="E126" s="157"/>
      <c r="F126" s="158"/>
    </row>
    <row r="127" spans="1:6" s="159" customFormat="1" x14ac:dyDescent="0.3">
      <c r="A127" s="155"/>
      <c r="B127" s="156"/>
      <c r="C127" s="157"/>
      <c r="D127" s="157"/>
      <c r="E127" s="157"/>
      <c r="F127" s="158"/>
    </row>
    <row r="128" spans="1:6" s="159" customFormat="1" x14ac:dyDescent="0.3">
      <c r="A128" s="155"/>
      <c r="B128" s="156"/>
      <c r="C128" s="157"/>
      <c r="D128" s="157"/>
      <c r="E128" s="157"/>
      <c r="F128" s="158"/>
    </row>
    <row r="129" spans="1:6" s="159" customFormat="1" x14ac:dyDescent="0.3">
      <c r="A129" s="155"/>
      <c r="B129" s="156"/>
      <c r="C129" s="157"/>
      <c r="D129" s="157"/>
      <c r="E129" s="157"/>
      <c r="F129" s="158"/>
    </row>
    <row r="130" spans="1:6" s="159" customFormat="1" x14ac:dyDescent="0.3">
      <c r="A130" s="155"/>
      <c r="B130" s="156"/>
      <c r="C130" s="157"/>
      <c r="D130" s="157"/>
      <c r="E130" s="157"/>
      <c r="F130" s="158"/>
    </row>
    <row r="131" spans="1:6" s="159" customFormat="1" x14ac:dyDescent="0.3">
      <c r="A131" s="155"/>
      <c r="B131" s="156"/>
      <c r="C131" s="157"/>
      <c r="D131" s="157"/>
      <c r="E131" s="157"/>
      <c r="F131" s="158"/>
    </row>
    <row r="132" spans="1:6" s="159" customFormat="1" x14ac:dyDescent="0.3">
      <c r="A132" s="155"/>
      <c r="B132" s="156"/>
      <c r="C132" s="157"/>
      <c r="D132" s="157"/>
      <c r="E132" s="157"/>
      <c r="F132" s="158"/>
    </row>
    <row r="133" spans="1:6" s="159" customFormat="1" x14ac:dyDescent="0.3">
      <c r="A133" s="155"/>
      <c r="B133" s="156"/>
      <c r="C133" s="157"/>
      <c r="D133" s="157"/>
      <c r="E133" s="157"/>
      <c r="F133" s="158"/>
    </row>
    <row r="134" spans="1:6" s="159" customFormat="1" x14ac:dyDescent="0.3">
      <c r="A134" s="155"/>
      <c r="B134" s="156"/>
      <c r="C134" s="157"/>
      <c r="D134" s="157"/>
      <c r="E134" s="157"/>
      <c r="F134" s="158"/>
    </row>
    <row r="135" spans="1:6" s="159" customFormat="1" x14ac:dyDescent="0.3">
      <c r="A135" s="155"/>
      <c r="B135" s="156"/>
      <c r="C135" s="157"/>
      <c r="D135" s="157"/>
      <c r="E135" s="157"/>
      <c r="F135" s="158"/>
    </row>
    <row r="136" spans="1:6" s="159" customFormat="1" x14ac:dyDescent="0.3">
      <c r="A136" s="155"/>
      <c r="B136" s="156"/>
      <c r="C136" s="157"/>
      <c r="D136" s="157"/>
      <c r="E136" s="157"/>
      <c r="F136" s="158"/>
    </row>
    <row r="137" spans="1:6" s="159" customFormat="1" x14ac:dyDescent="0.3">
      <c r="A137" s="155"/>
      <c r="B137" s="156"/>
      <c r="C137" s="157"/>
      <c r="D137" s="157"/>
      <c r="E137" s="157"/>
      <c r="F137" s="158"/>
    </row>
    <row r="138" spans="1:6" s="159" customFormat="1" x14ac:dyDescent="0.3">
      <c r="A138" s="155"/>
      <c r="B138" s="156"/>
      <c r="C138" s="157"/>
      <c r="D138" s="157"/>
      <c r="E138" s="157"/>
      <c r="F138" s="158"/>
    </row>
    <row r="139" spans="1:6" s="159" customFormat="1" x14ac:dyDescent="0.3">
      <c r="A139" s="155"/>
      <c r="B139" s="156"/>
      <c r="C139" s="157"/>
      <c r="D139" s="157"/>
      <c r="E139" s="157"/>
      <c r="F139" s="158"/>
    </row>
    <row r="140" spans="1:6" s="159" customFormat="1" x14ac:dyDescent="0.3">
      <c r="A140" s="155"/>
      <c r="B140" s="156"/>
      <c r="C140" s="157"/>
      <c r="D140" s="157"/>
      <c r="E140" s="157"/>
      <c r="F140" s="158"/>
    </row>
    <row r="141" spans="1:6" s="159" customFormat="1" x14ac:dyDescent="0.3">
      <c r="A141" s="155"/>
      <c r="B141" s="156"/>
      <c r="C141" s="157"/>
      <c r="D141" s="157"/>
      <c r="E141" s="157"/>
      <c r="F141" s="158"/>
    </row>
    <row r="142" spans="1:6" s="159" customFormat="1" x14ac:dyDescent="0.3">
      <c r="A142" s="155"/>
      <c r="B142" s="156"/>
      <c r="C142" s="157"/>
      <c r="D142" s="157"/>
      <c r="E142" s="157"/>
      <c r="F142" s="158"/>
    </row>
    <row r="143" spans="1:6" s="159" customFormat="1" x14ac:dyDescent="0.3">
      <c r="A143" s="155"/>
      <c r="B143" s="156"/>
      <c r="C143" s="157"/>
      <c r="D143" s="157"/>
      <c r="E143" s="157"/>
      <c r="F143" s="158"/>
    </row>
    <row r="144" spans="1:6" s="159" customFormat="1" x14ac:dyDescent="0.3">
      <c r="A144" s="155"/>
      <c r="B144" s="156"/>
      <c r="C144" s="157"/>
      <c r="D144" s="157"/>
      <c r="E144" s="157"/>
      <c r="F144" s="158"/>
    </row>
    <row r="145" spans="1:6" s="159" customFormat="1" x14ac:dyDescent="0.3">
      <c r="A145" s="155"/>
      <c r="B145" s="156"/>
      <c r="C145" s="157"/>
      <c r="D145" s="157"/>
      <c r="E145" s="157"/>
      <c r="F145" s="158"/>
    </row>
    <row r="146" spans="1:6" s="159" customFormat="1" x14ac:dyDescent="0.3">
      <c r="A146" s="155"/>
      <c r="B146" s="156"/>
      <c r="C146" s="157"/>
      <c r="D146" s="157"/>
      <c r="E146" s="157"/>
      <c r="F146" s="158"/>
    </row>
    <row r="147" spans="1:6" s="159" customFormat="1" x14ac:dyDescent="0.3">
      <c r="A147" s="155"/>
      <c r="B147" s="156"/>
      <c r="C147" s="157"/>
      <c r="D147" s="157"/>
      <c r="E147" s="157"/>
      <c r="F147" s="158"/>
    </row>
    <row r="148" spans="1:6" s="159" customFormat="1" x14ac:dyDescent="0.3">
      <c r="A148" s="155"/>
      <c r="B148" s="156"/>
      <c r="C148" s="157"/>
      <c r="D148" s="157"/>
      <c r="E148" s="157"/>
      <c r="F148" s="158"/>
    </row>
    <row r="149" spans="1:6" s="159" customFormat="1" x14ac:dyDescent="0.3">
      <c r="A149" s="155"/>
      <c r="B149" s="156"/>
      <c r="C149" s="157"/>
      <c r="D149" s="157"/>
      <c r="E149" s="157"/>
      <c r="F149" s="158"/>
    </row>
    <row r="150" spans="1:6" s="159" customFormat="1" x14ac:dyDescent="0.3">
      <c r="A150" s="155"/>
      <c r="B150" s="156"/>
      <c r="C150" s="157"/>
      <c r="D150" s="157"/>
      <c r="E150" s="157"/>
      <c r="F150" s="158"/>
    </row>
    <row r="151" spans="1:6" s="159" customFormat="1" x14ac:dyDescent="0.3">
      <c r="A151" s="155"/>
      <c r="B151" s="156"/>
      <c r="C151" s="157"/>
      <c r="D151" s="157"/>
      <c r="E151" s="157"/>
      <c r="F151" s="158"/>
    </row>
    <row r="152" spans="1:6" s="159" customFormat="1" x14ac:dyDescent="0.3">
      <c r="A152" s="155"/>
      <c r="B152" s="156"/>
      <c r="C152" s="157"/>
      <c r="D152" s="157"/>
      <c r="E152" s="157"/>
      <c r="F152" s="158"/>
    </row>
    <row r="153" spans="1:6" s="159" customFormat="1" x14ac:dyDescent="0.3">
      <c r="A153" s="155"/>
      <c r="B153" s="156"/>
      <c r="C153" s="157"/>
      <c r="D153" s="157"/>
      <c r="E153" s="157"/>
      <c r="F153" s="158"/>
    </row>
    <row r="154" spans="1:6" s="159" customFormat="1" x14ac:dyDescent="0.3">
      <c r="A154" s="155"/>
      <c r="B154" s="156"/>
      <c r="C154" s="157"/>
      <c r="D154" s="157"/>
      <c r="E154" s="157"/>
      <c r="F154" s="158"/>
    </row>
    <row r="155" spans="1:6" s="159" customFormat="1" x14ac:dyDescent="0.3">
      <c r="A155" s="155"/>
      <c r="B155" s="156"/>
      <c r="C155" s="157"/>
      <c r="D155" s="157"/>
      <c r="E155" s="157"/>
      <c r="F155" s="158"/>
    </row>
    <row r="156" spans="1:6" s="159" customFormat="1" x14ac:dyDescent="0.3">
      <c r="A156" s="155"/>
      <c r="B156" s="156"/>
      <c r="C156" s="157"/>
      <c r="D156" s="157"/>
      <c r="E156" s="157"/>
      <c r="F156" s="158"/>
    </row>
    <row r="157" spans="1:6" s="159" customFormat="1" x14ac:dyDescent="0.3">
      <c r="A157" s="155"/>
      <c r="B157" s="156"/>
      <c r="C157" s="157"/>
      <c r="D157" s="157"/>
      <c r="E157" s="157"/>
      <c r="F157" s="158"/>
    </row>
    <row r="158" spans="1:6" s="159" customFormat="1" x14ac:dyDescent="0.3">
      <c r="A158" s="155"/>
      <c r="B158" s="156"/>
      <c r="C158" s="157"/>
      <c r="D158" s="157"/>
      <c r="E158" s="157"/>
      <c r="F158" s="158"/>
    </row>
    <row r="159" spans="1:6" s="159" customFormat="1" x14ac:dyDescent="0.3">
      <c r="A159" s="155"/>
      <c r="B159" s="156"/>
      <c r="C159" s="157"/>
      <c r="D159" s="157"/>
      <c r="E159" s="157"/>
      <c r="F159" s="158"/>
    </row>
    <row r="160" spans="1:6" s="159" customFormat="1" x14ac:dyDescent="0.3">
      <c r="A160" s="155"/>
      <c r="B160" s="156"/>
      <c r="C160" s="157"/>
      <c r="D160" s="157"/>
      <c r="E160" s="157"/>
      <c r="F160" s="158"/>
    </row>
    <row r="161" spans="1:6" s="159" customFormat="1" x14ac:dyDescent="0.3">
      <c r="A161" s="155"/>
      <c r="B161" s="156"/>
      <c r="C161" s="157"/>
      <c r="D161" s="157"/>
      <c r="E161" s="157"/>
      <c r="F161" s="158"/>
    </row>
    <row r="162" spans="1:6" s="159" customFormat="1" x14ac:dyDescent="0.3">
      <c r="A162" s="155"/>
      <c r="B162" s="156"/>
      <c r="C162" s="157"/>
      <c r="D162" s="157"/>
      <c r="E162" s="157"/>
      <c r="F162" s="158"/>
    </row>
    <row r="163" spans="1:6" s="159" customFormat="1" x14ac:dyDescent="0.3">
      <c r="A163" s="155"/>
      <c r="B163" s="156"/>
      <c r="C163" s="157"/>
      <c r="D163" s="157"/>
      <c r="E163" s="157"/>
      <c r="F163" s="158"/>
    </row>
    <row r="164" spans="1:6" s="159" customFormat="1" x14ac:dyDescent="0.3">
      <c r="A164" s="155"/>
      <c r="B164" s="156"/>
      <c r="C164" s="157"/>
      <c r="D164" s="157"/>
      <c r="E164" s="157"/>
      <c r="F164" s="158"/>
    </row>
    <row r="165" spans="1:6" s="159" customFormat="1" x14ac:dyDescent="0.3">
      <c r="A165" s="155"/>
      <c r="B165" s="156"/>
      <c r="C165" s="157"/>
      <c r="D165" s="157"/>
      <c r="E165" s="157"/>
      <c r="F165" s="158"/>
    </row>
    <row r="166" spans="1:6" s="159" customFormat="1" x14ac:dyDescent="0.3">
      <c r="A166" s="155"/>
      <c r="B166" s="156"/>
      <c r="C166" s="157"/>
      <c r="D166" s="157"/>
      <c r="E166" s="157"/>
      <c r="F166" s="158"/>
    </row>
    <row r="167" spans="1:6" s="159" customFormat="1" x14ac:dyDescent="0.3">
      <c r="A167" s="155"/>
      <c r="B167" s="156"/>
      <c r="C167" s="157"/>
      <c r="D167" s="157"/>
      <c r="E167" s="157"/>
      <c r="F167" s="158"/>
    </row>
    <row r="168" spans="1:6" s="159" customFormat="1" x14ac:dyDescent="0.3">
      <c r="A168" s="155"/>
      <c r="B168" s="156"/>
      <c r="C168" s="157"/>
      <c r="D168" s="157"/>
      <c r="E168" s="157"/>
      <c r="F168" s="158"/>
    </row>
    <row r="169" spans="1:6" s="159" customFormat="1" x14ac:dyDescent="0.3">
      <c r="A169" s="155"/>
      <c r="B169" s="156"/>
      <c r="C169" s="157"/>
      <c r="D169" s="157"/>
      <c r="E169" s="157"/>
      <c r="F169" s="158"/>
    </row>
    <row r="170" spans="1:6" s="159" customFormat="1" x14ac:dyDescent="0.3">
      <c r="A170" s="155"/>
      <c r="B170" s="156"/>
      <c r="C170" s="157"/>
      <c r="D170" s="157"/>
      <c r="E170" s="157"/>
      <c r="F170" s="158"/>
    </row>
    <row r="171" spans="1:6" s="159" customFormat="1" x14ac:dyDescent="0.3">
      <c r="A171" s="155"/>
      <c r="B171" s="156"/>
      <c r="C171" s="157"/>
      <c r="D171" s="157"/>
      <c r="E171" s="157"/>
      <c r="F171" s="158"/>
    </row>
    <row r="172" spans="1:6" s="159" customFormat="1" x14ac:dyDescent="0.3">
      <c r="A172" s="155"/>
      <c r="B172" s="156"/>
      <c r="C172" s="157"/>
      <c r="D172" s="157"/>
      <c r="E172" s="157"/>
      <c r="F172" s="158"/>
    </row>
    <row r="173" spans="1:6" s="159" customFormat="1" x14ac:dyDescent="0.3">
      <c r="A173" s="155"/>
      <c r="B173" s="156"/>
      <c r="C173" s="157"/>
      <c r="D173" s="157"/>
      <c r="E173" s="157"/>
      <c r="F173" s="158"/>
    </row>
    <row r="174" spans="1:6" s="159" customFormat="1" x14ac:dyDescent="0.3">
      <c r="A174" s="155"/>
      <c r="B174" s="156"/>
      <c r="C174" s="157"/>
      <c r="D174" s="157"/>
      <c r="E174" s="157"/>
      <c r="F174" s="158"/>
    </row>
    <row r="175" spans="1:6" s="159" customFormat="1" x14ac:dyDescent="0.3">
      <c r="A175" s="155"/>
      <c r="B175" s="156"/>
      <c r="C175" s="157"/>
      <c r="D175" s="157"/>
      <c r="E175" s="157"/>
      <c r="F175" s="158"/>
    </row>
    <row r="176" spans="1:6" s="159" customFormat="1" x14ac:dyDescent="0.3">
      <c r="A176" s="155"/>
      <c r="B176" s="156"/>
      <c r="C176" s="157"/>
      <c r="D176" s="157"/>
      <c r="E176" s="157"/>
      <c r="F176" s="158"/>
    </row>
    <row r="177" spans="1:6" s="159" customFormat="1" x14ac:dyDescent="0.3">
      <c r="A177" s="155"/>
      <c r="B177" s="156"/>
      <c r="C177" s="157"/>
      <c r="D177" s="157"/>
      <c r="E177" s="157"/>
      <c r="F177" s="158"/>
    </row>
    <row r="178" spans="1:6" s="159" customFormat="1" x14ac:dyDescent="0.3">
      <c r="A178" s="155"/>
      <c r="B178" s="156"/>
      <c r="C178" s="157"/>
      <c r="D178" s="157"/>
      <c r="E178" s="157"/>
      <c r="F178" s="158"/>
    </row>
    <row r="179" spans="1:6" s="159" customFormat="1" x14ac:dyDescent="0.3">
      <c r="A179" s="155"/>
      <c r="B179" s="156"/>
      <c r="C179" s="157"/>
      <c r="D179" s="157"/>
      <c r="E179" s="157"/>
      <c r="F179" s="158"/>
    </row>
    <row r="180" spans="1:6" s="159" customFormat="1" x14ac:dyDescent="0.3">
      <c r="A180" s="155"/>
      <c r="B180" s="156"/>
      <c r="C180" s="157"/>
      <c r="D180" s="157"/>
      <c r="E180" s="157"/>
      <c r="F180" s="158"/>
    </row>
    <row r="181" spans="1:6" s="159" customFormat="1" x14ac:dyDescent="0.3">
      <c r="A181" s="155"/>
      <c r="B181" s="156"/>
      <c r="C181" s="157"/>
      <c r="D181" s="157"/>
      <c r="E181" s="157"/>
      <c r="F181" s="158"/>
    </row>
    <row r="182" spans="1:6" s="159" customFormat="1" x14ac:dyDescent="0.3">
      <c r="A182" s="155"/>
      <c r="B182" s="156"/>
      <c r="C182" s="157"/>
      <c r="D182" s="157"/>
      <c r="E182" s="157"/>
      <c r="F182" s="158"/>
    </row>
    <row r="183" spans="1:6" s="159" customFormat="1" x14ac:dyDescent="0.3">
      <c r="A183" s="155"/>
      <c r="B183" s="156"/>
      <c r="C183" s="157"/>
      <c r="D183" s="157"/>
      <c r="E183" s="157"/>
      <c r="F183" s="158"/>
    </row>
    <row r="184" spans="1:6" s="159" customFormat="1" x14ac:dyDescent="0.3">
      <c r="A184" s="155"/>
      <c r="B184" s="156"/>
      <c r="C184" s="157"/>
      <c r="D184" s="157"/>
      <c r="E184" s="157"/>
      <c r="F184" s="158"/>
    </row>
    <row r="185" spans="1:6" s="159" customFormat="1" x14ac:dyDescent="0.3">
      <c r="A185" s="155"/>
      <c r="B185" s="156"/>
      <c r="C185" s="157"/>
      <c r="D185" s="157"/>
      <c r="E185" s="157"/>
      <c r="F185" s="158"/>
    </row>
    <row r="186" spans="1:6" s="159" customFormat="1" x14ac:dyDescent="0.3">
      <c r="A186" s="155"/>
      <c r="B186" s="156"/>
      <c r="C186" s="157"/>
      <c r="D186" s="157"/>
      <c r="E186" s="157"/>
      <c r="F186" s="158"/>
    </row>
    <row r="187" spans="1:6" s="159" customFormat="1" x14ac:dyDescent="0.3">
      <c r="A187" s="155"/>
      <c r="B187" s="156"/>
      <c r="C187" s="157"/>
      <c r="D187" s="157"/>
      <c r="E187" s="157"/>
      <c r="F187" s="158"/>
    </row>
    <row r="188" spans="1:6" s="159" customFormat="1" x14ac:dyDescent="0.3">
      <c r="A188" s="155"/>
      <c r="B188" s="156"/>
      <c r="C188" s="157"/>
      <c r="D188" s="157"/>
      <c r="E188" s="157"/>
      <c r="F188" s="158"/>
    </row>
    <row r="189" spans="1:6" s="159" customFormat="1" x14ac:dyDescent="0.3">
      <c r="A189" s="155"/>
      <c r="B189" s="156"/>
      <c r="C189" s="157"/>
      <c r="D189" s="157"/>
      <c r="E189" s="157"/>
      <c r="F189" s="158"/>
    </row>
    <row r="190" spans="1:6" s="159" customFormat="1" x14ac:dyDescent="0.3">
      <c r="A190" s="155"/>
      <c r="B190" s="156"/>
      <c r="C190" s="157"/>
      <c r="D190" s="157"/>
      <c r="E190" s="157"/>
      <c r="F190" s="158"/>
    </row>
    <row r="191" spans="1:6" s="159" customFormat="1" x14ac:dyDescent="0.3">
      <c r="A191" s="155"/>
      <c r="B191" s="156"/>
      <c r="C191" s="157"/>
      <c r="D191" s="157"/>
      <c r="E191" s="157"/>
      <c r="F191" s="158"/>
    </row>
    <row r="192" spans="1:6" s="159" customFormat="1" x14ac:dyDescent="0.3">
      <c r="A192" s="155"/>
      <c r="B192" s="156"/>
      <c r="C192" s="157"/>
      <c r="D192" s="157"/>
      <c r="E192" s="157"/>
      <c r="F192" s="158"/>
    </row>
    <row r="193" spans="1:6" s="159" customFormat="1" x14ac:dyDescent="0.3">
      <c r="A193" s="155"/>
      <c r="B193" s="156"/>
      <c r="C193" s="157"/>
      <c r="D193" s="157"/>
      <c r="E193" s="157"/>
      <c r="F193" s="158"/>
    </row>
    <row r="194" spans="1:6" s="159" customFormat="1" x14ac:dyDescent="0.3">
      <c r="A194" s="155"/>
      <c r="B194" s="156"/>
      <c r="C194" s="157"/>
      <c r="D194" s="157"/>
      <c r="E194" s="157"/>
      <c r="F194" s="158"/>
    </row>
    <row r="195" spans="1:6" s="159" customFormat="1" x14ac:dyDescent="0.3">
      <c r="A195" s="155"/>
      <c r="B195" s="156"/>
      <c r="C195" s="157"/>
      <c r="D195" s="157"/>
      <c r="E195" s="157"/>
      <c r="F195" s="158"/>
    </row>
    <row r="196" spans="1:6" s="159" customFormat="1" x14ac:dyDescent="0.3">
      <c r="A196" s="155"/>
      <c r="B196" s="156"/>
      <c r="C196" s="157"/>
      <c r="D196" s="157"/>
      <c r="E196" s="157"/>
      <c r="F196" s="158"/>
    </row>
    <row r="197" spans="1:6" s="159" customFormat="1" x14ac:dyDescent="0.3">
      <c r="A197" s="155"/>
      <c r="B197" s="156"/>
      <c r="C197" s="157"/>
      <c r="D197" s="157"/>
      <c r="E197" s="157"/>
      <c r="F197" s="158"/>
    </row>
    <row r="198" spans="1:6" s="159" customFormat="1" x14ac:dyDescent="0.3">
      <c r="A198" s="155"/>
      <c r="B198" s="156"/>
      <c r="C198" s="157"/>
      <c r="D198" s="157"/>
      <c r="E198" s="157"/>
      <c r="F198" s="158"/>
    </row>
    <row r="199" spans="1:6" s="159" customFormat="1" x14ac:dyDescent="0.3">
      <c r="A199" s="155"/>
      <c r="B199" s="156"/>
      <c r="C199" s="157"/>
      <c r="D199" s="157"/>
      <c r="E199" s="157"/>
      <c r="F199" s="158"/>
    </row>
    <row r="200" spans="1:6" s="159" customFormat="1" x14ac:dyDescent="0.3">
      <c r="A200" s="155"/>
      <c r="B200" s="156"/>
      <c r="C200" s="157"/>
      <c r="D200" s="157"/>
      <c r="E200" s="157"/>
      <c r="F200" s="158"/>
    </row>
    <row r="201" spans="1:6" s="159" customFormat="1" x14ac:dyDescent="0.3">
      <c r="A201" s="155"/>
      <c r="B201" s="156"/>
      <c r="C201" s="157"/>
      <c r="D201" s="157"/>
      <c r="E201" s="157"/>
      <c r="F201" s="158"/>
    </row>
    <row r="202" spans="1:6" s="159" customFormat="1" x14ac:dyDescent="0.3">
      <c r="A202" s="155"/>
      <c r="B202" s="156"/>
      <c r="C202" s="157"/>
      <c r="D202" s="157"/>
      <c r="E202" s="157"/>
      <c r="F202" s="158"/>
    </row>
    <row r="203" spans="1:6" s="159" customFormat="1" x14ac:dyDescent="0.3">
      <c r="A203" s="155"/>
      <c r="B203" s="156"/>
      <c r="C203" s="157"/>
      <c r="D203" s="157"/>
      <c r="E203" s="157"/>
      <c r="F203" s="158"/>
    </row>
    <row r="204" spans="1:6" s="159" customFormat="1" x14ac:dyDescent="0.3">
      <c r="A204" s="155"/>
      <c r="B204" s="156"/>
      <c r="C204" s="157"/>
      <c r="D204" s="157"/>
      <c r="E204" s="157"/>
      <c r="F204" s="158"/>
    </row>
    <row r="205" spans="1:6" s="159" customFormat="1" x14ac:dyDescent="0.3">
      <c r="A205" s="155"/>
      <c r="B205" s="156"/>
      <c r="C205" s="157"/>
      <c r="D205" s="157"/>
      <c r="E205" s="157"/>
      <c r="F205" s="158"/>
    </row>
    <row r="206" spans="1:6" s="159" customFormat="1" x14ac:dyDescent="0.3">
      <c r="A206" s="155"/>
      <c r="B206" s="156"/>
      <c r="C206" s="157"/>
      <c r="D206" s="157"/>
      <c r="E206" s="157"/>
      <c r="F206" s="158"/>
    </row>
    <row r="207" spans="1:6" s="159" customFormat="1" x14ac:dyDescent="0.3">
      <c r="A207" s="155"/>
      <c r="B207" s="156"/>
      <c r="C207" s="157"/>
      <c r="D207" s="157"/>
      <c r="E207" s="157"/>
      <c r="F207" s="158"/>
    </row>
    <row r="208" spans="1:6" s="159" customFormat="1" x14ac:dyDescent="0.3">
      <c r="A208" s="155"/>
      <c r="B208" s="156"/>
      <c r="C208" s="157"/>
      <c r="D208" s="157"/>
      <c r="E208" s="157"/>
      <c r="F208" s="158"/>
    </row>
    <row r="209" spans="1:6" s="159" customFormat="1" x14ac:dyDescent="0.3">
      <c r="A209" s="155"/>
      <c r="B209" s="156"/>
      <c r="C209" s="157"/>
      <c r="D209" s="157"/>
      <c r="E209" s="157"/>
      <c r="F209" s="158"/>
    </row>
    <row r="210" spans="1:6" s="159" customFormat="1" x14ac:dyDescent="0.3">
      <c r="A210" s="155"/>
      <c r="B210" s="156"/>
      <c r="C210" s="157"/>
      <c r="D210" s="157"/>
      <c r="E210" s="157"/>
      <c r="F210" s="158"/>
    </row>
    <row r="211" spans="1:6" s="159" customFormat="1" x14ac:dyDescent="0.3">
      <c r="A211" s="155"/>
      <c r="B211" s="156"/>
      <c r="C211" s="157"/>
      <c r="D211" s="157"/>
      <c r="E211" s="157"/>
      <c r="F211" s="158"/>
    </row>
    <row r="212" spans="1:6" s="159" customFormat="1" x14ac:dyDescent="0.3">
      <c r="A212" s="155"/>
      <c r="B212" s="156"/>
      <c r="C212" s="157"/>
      <c r="D212" s="157"/>
      <c r="E212" s="157"/>
      <c r="F212" s="158"/>
    </row>
    <row r="213" spans="1:6" s="159" customFormat="1" x14ac:dyDescent="0.3">
      <c r="A213" s="155"/>
      <c r="B213" s="156"/>
      <c r="C213" s="157"/>
      <c r="D213" s="157"/>
      <c r="E213" s="157"/>
      <c r="F213" s="158"/>
    </row>
    <row r="214" spans="1:6" s="159" customFormat="1" x14ac:dyDescent="0.3">
      <c r="A214" s="155"/>
      <c r="B214" s="156"/>
      <c r="C214" s="157"/>
      <c r="D214" s="157"/>
      <c r="E214" s="157"/>
      <c r="F214" s="158"/>
    </row>
    <row r="215" spans="1:6" s="159" customFormat="1" x14ac:dyDescent="0.3">
      <c r="A215" s="155"/>
      <c r="B215" s="156"/>
      <c r="C215" s="157"/>
      <c r="D215" s="157"/>
      <c r="E215" s="157"/>
      <c r="F215" s="158"/>
    </row>
    <row r="216" spans="1:6" s="159" customFormat="1" x14ac:dyDescent="0.3">
      <c r="A216" s="155"/>
      <c r="B216" s="156"/>
      <c r="C216" s="157"/>
      <c r="D216" s="157"/>
      <c r="E216" s="157"/>
      <c r="F216" s="158"/>
    </row>
    <row r="217" spans="1:6" s="159" customFormat="1" x14ac:dyDescent="0.3">
      <c r="A217" s="155"/>
      <c r="B217" s="156"/>
      <c r="C217" s="157"/>
      <c r="D217" s="157"/>
      <c r="E217" s="157"/>
      <c r="F217" s="158"/>
    </row>
    <row r="218" spans="1:6" s="159" customFormat="1" x14ac:dyDescent="0.3">
      <c r="A218" s="155"/>
      <c r="B218" s="156"/>
      <c r="C218" s="157"/>
      <c r="D218" s="157"/>
      <c r="E218" s="157"/>
      <c r="F218" s="158"/>
    </row>
    <row r="219" spans="1:6" s="159" customFormat="1" x14ac:dyDescent="0.3">
      <c r="A219" s="155"/>
      <c r="B219" s="156"/>
      <c r="C219" s="157"/>
      <c r="D219" s="157"/>
      <c r="E219" s="157"/>
      <c r="F219" s="158"/>
    </row>
    <row r="220" spans="1:6" s="159" customFormat="1" x14ac:dyDescent="0.3">
      <c r="A220" s="155"/>
      <c r="B220" s="156"/>
      <c r="C220" s="157"/>
      <c r="D220" s="157"/>
      <c r="E220" s="157"/>
      <c r="F220" s="158"/>
    </row>
    <row r="221" spans="1:6" s="159" customFormat="1" x14ac:dyDescent="0.3">
      <c r="A221" s="155"/>
      <c r="B221" s="156"/>
      <c r="C221" s="157"/>
      <c r="D221" s="157"/>
      <c r="E221" s="157"/>
      <c r="F221" s="158"/>
    </row>
    <row r="222" spans="1:6" s="159" customFormat="1" x14ac:dyDescent="0.3">
      <c r="A222" s="155"/>
      <c r="B222" s="156"/>
      <c r="C222" s="157"/>
      <c r="D222" s="157"/>
      <c r="E222" s="157"/>
      <c r="F222" s="158"/>
    </row>
    <row r="223" spans="1:6" s="159" customFormat="1" x14ac:dyDescent="0.3">
      <c r="A223" s="155"/>
      <c r="B223" s="156"/>
      <c r="C223" s="157"/>
      <c r="D223" s="157"/>
      <c r="E223" s="157"/>
      <c r="F223" s="158"/>
    </row>
    <row r="224" spans="1:6" s="159" customFormat="1" x14ac:dyDescent="0.3">
      <c r="A224" s="155"/>
      <c r="B224" s="156"/>
      <c r="C224" s="157"/>
      <c r="D224" s="157"/>
      <c r="E224" s="157"/>
      <c r="F224" s="158"/>
    </row>
    <row r="225" spans="1:6" s="159" customFormat="1" x14ac:dyDescent="0.3">
      <c r="A225" s="155"/>
      <c r="B225" s="156"/>
      <c r="C225" s="157"/>
      <c r="D225" s="157"/>
      <c r="E225" s="157"/>
      <c r="F225" s="158"/>
    </row>
    <row r="226" spans="1:6" s="159" customFormat="1" x14ac:dyDescent="0.3">
      <c r="A226" s="155"/>
      <c r="B226" s="156"/>
      <c r="C226" s="157"/>
      <c r="D226" s="157"/>
      <c r="E226" s="157"/>
      <c r="F226" s="158"/>
    </row>
    <row r="227" spans="1:6" s="159" customFormat="1" x14ac:dyDescent="0.3">
      <c r="A227" s="155"/>
      <c r="B227" s="156"/>
      <c r="C227" s="157"/>
      <c r="D227" s="157"/>
      <c r="E227" s="157"/>
      <c r="F227" s="158"/>
    </row>
    <row r="228" spans="1:6" s="159" customFormat="1" x14ac:dyDescent="0.3">
      <c r="A228" s="155"/>
      <c r="B228" s="156"/>
      <c r="C228" s="157"/>
      <c r="D228" s="157"/>
      <c r="E228" s="157"/>
      <c r="F228" s="158"/>
    </row>
    <row r="229" spans="1:6" s="159" customFormat="1" x14ac:dyDescent="0.3">
      <c r="A229" s="155"/>
      <c r="B229" s="156"/>
      <c r="C229" s="157"/>
      <c r="D229" s="157"/>
      <c r="E229" s="157"/>
      <c r="F229" s="158"/>
    </row>
    <row r="230" spans="1:6" s="159" customFormat="1" x14ac:dyDescent="0.3">
      <c r="A230" s="155"/>
      <c r="B230" s="156"/>
      <c r="C230" s="157"/>
      <c r="D230" s="157"/>
      <c r="E230" s="157"/>
      <c r="F230" s="158"/>
    </row>
    <row r="231" spans="1:6" s="159" customFormat="1" x14ac:dyDescent="0.3">
      <c r="A231" s="155"/>
      <c r="B231" s="156"/>
      <c r="C231" s="157"/>
      <c r="D231" s="157"/>
      <c r="E231" s="157"/>
      <c r="F231" s="158"/>
    </row>
    <row r="232" spans="1:6" s="159" customFormat="1" x14ac:dyDescent="0.3">
      <c r="A232" s="155"/>
      <c r="B232" s="156"/>
      <c r="C232" s="157"/>
      <c r="D232" s="157"/>
      <c r="E232" s="157"/>
      <c r="F232" s="158"/>
    </row>
    <row r="233" spans="1:6" s="159" customFormat="1" x14ac:dyDescent="0.3">
      <c r="A233" s="155"/>
      <c r="B233" s="156"/>
      <c r="C233" s="157"/>
      <c r="D233" s="157"/>
      <c r="E233" s="157"/>
      <c r="F233" s="158"/>
    </row>
    <row r="234" spans="1:6" s="159" customFormat="1" x14ac:dyDescent="0.3">
      <c r="A234" s="155"/>
      <c r="B234" s="156"/>
      <c r="C234" s="157"/>
      <c r="D234" s="157"/>
      <c r="E234" s="157"/>
      <c r="F234" s="158"/>
    </row>
    <row r="235" spans="1:6" s="159" customFormat="1" x14ac:dyDescent="0.3">
      <c r="A235" s="155"/>
      <c r="B235" s="156"/>
      <c r="C235" s="157"/>
      <c r="D235" s="157"/>
      <c r="E235" s="157"/>
      <c r="F235" s="158"/>
    </row>
    <row r="236" spans="1:6" s="159" customFormat="1" x14ac:dyDescent="0.3">
      <c r="A236" s="155"/>
      <c r="B236" s="156"/>
      <c r="C236" s="157"/>
      <c r="D236" s="157"/>
      <c r="E236" s="157"/>
      <c r="F236" s="158"/>
    </row>
    <row r="237" spans="1:6" s="159" customFormat="1" x14ac:dyDescent="0.3">
      <c r="A237" s="155"/>
      <c r="B237" s="156"/>
      <c r="C237" s="157"/>
      <c r="D237" s="157"/>
      <c r="E237" s="157"/>
      <c r="F237" s="158"/>
    </row>
    <row r="238" spans="1:6" s="159" customFormat="1" x14ac:dyDescent="0.3">
      <c r="A238" s="155"/>
      <c r="B238" s="156"/>
      <c r="C238" s="157"/>
      <c r="D238" s="157"/>
      <c r="E238" s="157"/>
      <c r="F238" s="158"/>
    </row>
    <row r="239" spans="1:6" s="159" customFormat="1" x14ac:dyDescent="0.3">
      <c r="A239" s="155"/>
      <c r="B239" s="156"/>
      <c r="C239" s="157"/>
      <c r="D239" s="157"/>
      <c r="E239" s="157"/>
      <c r="F239" s="158"/>
    </row>
    <row r="240" spans="1:6" s="159" customFormat="1" x14ac:dyDescent="0.3">
      <c r="A240" s="155"/>
      <c r="B240" s="156"/>
      <c r="C240" s="157"/>
      <c r="D240" s="157"/>
      <c r="E240" s="157"/>
      <c r="F240" s="158"/>
    </row>
    <row r="241" spans="1:6" s="159" customFormat="1" x14ac:dyDescent="0.3">
      <c r="A241" s="155"/>
      <c r="B241" s="156"/>
      <c r="C241" s="157"/>
      <c r="D241" s="157"/>
      <c r="E241" s="157"/>
      <c r="F241" s="158"/>
    </row>
    <row r="242" spans="1:6" s="159" customFormat="1" x14ac:dyDescent="0.3">
      <c r="A242" s="155"/>
      <c r="B242" s="156"/>
      <c r="C242" s="157"/>
      <c r="D242" s="157"/>
      <c r="E242" s="157"/>
      <c r="F242" s="158"/>
    </row>
    <row r="243" spans="1:6" s="159" customFormat="1" x14ac:dyDescent="0.3">
      <c r="A243" s="155"/>
      <c r="B243" s="156"/>
      <c r="C243" s="157"/>
      <c r="D243" s="157"/>
      <c r="E243" s="157"/>
      <c r="F243" s="158"/>
    </row>
    <row r="244" spans="1:6" s="159" customFormat="1" x14ac:dyDescent="0.3">
      <c r="A244" s="155"/>
      <c r="B244" s="156"/>
      <c r="C244" s="157"/>
      <c r="D244" s="157"/>
      <c r="E244" s="157"/>
      <c r="F244" s="158"/>
    </row>
    <row r="245" spans="1:6" s="159" customFormat="1" x14ac:dyDescent="0.3">
      <c r="A245" s="155"/>
      <c r="B245" s="156"/>
      <c r="C245" s="157"/>
      <c r="D245" s="157"/>
      <c r="E245" s="157"/>
      <c r="F245" s="158"/>
    </row>
    <row r="246" spans="1:6" s="159" customFormat="1" x14ac:dyDescent="0.3">
      <c r="A246" s="155"/>
      <c r="B246" s="156"/>
      <c r="C246" s="157"/>
      <c r="D246" s="157"/>
      <c r="E246" s="157"/>
      <c r="F246" s="158"/>
    </row>
    <row r="247" spans="1:6" s="159" customFormat="1" x14ac:dyDescent="0.3">
      <c r="A247" s="155"/>
      <c r="B247" s="156"/>
      <c r="C247" s="157"/>
      <c r="D247" s="157"/>
      <c r="E247" s="157"/>
      <c r="F247" s="158"/>
    </row>
    <row r="248" spans="1:6" s="159" customFormat="1" x14ac:dyDescent="0.3">
      <c r="A248" s="155"/>
      <c r="B248" s="156"/>
      <c r="C248" s="157"/>
      <c r="D248" s="157"/>
      <c r="E248" s="157"/>
      <c r="F248" s="158"/>
    </row>
    <row r="249" spans="1:6" s="159" customFormat="1" x14ac:dyDescent="0.3">
      <c r="A249" s="155"/>
      <c r="B249" s="156"/>
      <c r="C249" s="157"/>
      <c r="D249" s="157"/>
      <c r="E249" s="157"/>
      <c r="F249" s="158"/>
    </row>
    <row r="250" spans="1:6" s="159" customFormat="1" x14ac:dyDescent="0.3">
      <c r="A250" s="155"/>
      <c r="B250" s="156"/>
      <c r="C250" s="157"/>
      <c r="D250" s="157"/>
      <c r="E250" s="157"/>
      <c r="F250" s="158"/>
    </row>
    <row r="251" spans="1:6" s="159" customFormat="1" x14ac:dyDescent="0.3">
      <c r="A251" s="155"/>
      <c r="B251" s="156"/>
      <c r="C251" s="157"/>
      <c r="D251" s="157"/>
      <c r="E251" s="157"/>
      <c r="F251" s="158"/>
    </row>
    <row r="252" spans="1:6" s="159" customFormat="1" x14ac:dyDescent="0.3">
      <c r="A252" s="155"/>
      <c r="B252" s="156"/>
      <c r="C252" s="157"/>
      <c r="D252" s="157"/>
      <c r="E252" s="157"/>
      <c r="F252" s="158"/>
    </row>
    <row r="253" spans="1:6" s="159" customFormat="1" x14ac:dyDescent="0.3">
      <c r="A253" s="155"/>
      <c r="B253" s="156"/>
      <c r="C253" s="157"/>
      <c r="D253" s="157"/>
      <c r="E253" s="157"/>
      <c r="F253" s="158"/>
    </row>
    <row r="254" spans="1:6" s="159" customFormat="1" x14ac:dyDescent="0.3">
      <c r="A254" s="155"/>
      <c r="B254" s="156"/>
      <c r="C254" s="157"/>
      <c r="D254" s="157"/>
      <c r="E254" s="157"/>
      <c r="F254" s="158"/>
    </row>
    <row r="255" spans="1:6" s="159" customFormat="1" x14ac:dyDescent="0.3">
      <c r="A255" s="155"/>
      <c r="B255" s="156"/>
      <c r="C255" s="157"/>
      <c r="D255" s="157"/>
      <c r="E255" s="157"/>
      <c r="F255" s="158"/>
    </row>
    <row r="256" spans="1:6" s="159" customFormat="1" x14ac:dyDescent="0.3">
      <c r="A256" s="155"/>
      <c r="B256" s="156"/>
      <c r="C256" s="157"/>
      <c r="D256" s="157"/>
      <c r="E256" s="157"/>
      <c r="F256" s="158"/>
    </row>
    <row r="257" spans="1:6" s="159" customFormat="1" x14ac:dyDescent="0.3">
      <c r="A257" s="155"/>
      <c r="B257" s="156"/>
      <c r="C257" s="157"/>
      <c r="D257" s="157"/>
      <c r="E257" s="157"/>
      <c r="F257" s="158"/>
    </row>
    <row r="258" spans="1:6" s="159" customFormat="1" x14ac:dyDescent="0.3">
      <c r="A258" s="155"/>
      <c r="B258" s="156"/>
      <c r="C258" s="157"/>
      <c r="D258" s="157"/>
      <c r="E258" s="157"/>
      <c r="F258" s="158"/>
    </row>
    <row r="259" spans="1:6" s="159" customFormat="1" x14ac:dyDescent="0.3">
      <c r="A259" s="155"/>
      <c r="B259" s="156"/>
      <c r="C259" s="157"/>
      <c r="D259" s="157"/>
      <c r="E259" s="157"/>
      <c r="F259" s="158"/>
    </row>
    <row r="260" spans="1:6" s="159" customFormat="1" x14ac:dyDescent="0.3">
      <c r="A260" s="155"/>
      <c r="B260" s="156"/>
      <c r="C260" s="157"/>
      <c r="D260" s="157"/>
      <c r="E260" s="157"/>
      <c r="F260" s="158"/>
    </row>
    <row r="261" spans="1:6" s="159" customFormat="1" x14ac:dyDescent="0.3">
      <c r="A261" s="155"/>
      <c r="B261" s="156"/>
      <c r="C261" s="157"/>
      <c r="D261" s="157"/>
      <c r="E261" s="157"/>
      <c r="F261" s="158"/>
    </row>
    <row r="262" spans="1:6" s="159" customFormat="1" x14ac:dyDescent="0.3">
      <c r="A262" s="155"/>
      <c r="B262" s="156"/>
      <c r="C262" s="157"/>
      <c r="D262" s="157"/>
      <c r="E262" s="157"/>
      <c r="F262" s="158"/>
    </row>
    <row r="263" spans="1:6" s="159" customFormat="1" x14ac:dyDescent="0.3">
      <c r="A263" s="155"/>
      <c r="B263" s="156"/>
      <c r="C263" s="157"/>
      <c r="D263" s="157"/>
      <c r="E263" s="157"/>
      <c r="F263" s="158"/>
    </row>
    <row r="264" spans="1:6" s="159" customFormat="1" x14ac:dyDescent="0.3">
      <c r="A264" s="155"/>
      <c r="B264" s="156"/>
      <c r="C264" s="157"/>
      <c r="D264" s="157"/>
      <c r="E264" s="157"/>
      <c r="F264" s="158"/>
    </row>
    <row r="265" spans="1:6" s="159" customFormat="1" x14ac:dyDescent="0.3">
      <c r="A265" s="155"/>
      <c r="B265" s="156"/>
      <c r="C265" s="157"/>
      <c r="D265" s="157"/>
      <c r="E265" s="157"/>
      <c r="F265" s="158"/>
    </row>
    <row r="266" spans="1:6" s="159" customFormat="1" x14ac:dyDescent="0.3">
      <c r="A266" s="155"/>
      <c r="B266" s="156"/>
      <c r="C266" s="157"/>
      <c r="D266" s="157"/>
      <c r="E266" s="157"/>
      <c r="F266" s="15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RowHeight="14.4" x14ac:dyDescent="0.3"/>
  <cols>
    <col min="1" max="1" width="17.44140625" style="2" customWidth="1"/>
    <col min="2" max="2" width="26.5546875" style="3" customWidth="1"/>
    <col min="3" max="3" width="23.88671875" style="4" customWidth="1"/>
    <col min="4" max="4" width="13.6640625" style="4" customWidth="1"/>
    <col min="5" max="5" width="13.88671875" style="4" customWidth="1"/>
    <col min="6" max="6" width="13.5546875" style="4" customWidth="1"/>
    <col min="7" max="7" width="14.44140625" style="4" customWidth="1"/>
    <col min="8" max="8" width="6.109375" style="5" customWidth="1"/>
    <col min="9" max="9" width="26.33203125" style="5" customWidth="1"/>
    <col min="10" max="10" width="19" style="6" customWidth="1"/>
    <col min="11" max="11" width="13" style="6" customWidth="1"/>
    <col min="12" max="12" width="14" style="6" customWidth="1"/>
    <col min="13" max="13" width="27" style="7" customWidth="1"/>
    <col min="14" max="14" width="18.44140625" style="5" customWidth="1"/>
    <col min="15" max="15" width="18.33203125" style="5" customWidth="1"/>
    <col min="16" max="16" width="17.33203125" style="5" customWidth="1"/>
    <col min="17" max="17" width="18" style="5" customWidth="1"/>
    <col min="18" max="18" width="15.6640625" style="5" customWidth="1"/>
    <col min="19" max="19" width="17.109375" style="5" customWidth="1"/>
    <col min="20" max="20" width="29.33203125" style="9" customWidth="1"/>
    <col min="21" max="21" width="13.33203125" style="8" customWidth="1"/>
    <col min="22" max="22" width="24.109375" style="17" customWidth="1"/>
    <col min="23" max="28" width="33.44140625" style="17" customWidth="1"/>
    <col min="29" max="29" width="12" style="17" customWidth="1"/>
    <col min="30" max="30" width="13.44140625" style="17" customWidth="1"/>
    <col min="31" max="31" width="14.44140625" style="17" customWidth="1"/>
    <col min="32" max="32" width="14.5546875" style="17" customWidth="1"/>
    <col min="33" max="33" width="17.109375" style="17" customWidth="1"/>
    <col min="34" max="34" width="15" style="17" customWidth="1"/>
    <col min="35" max="35" width="19" style="5" customWidth="1"/>
    <col min="36" max="36" width="15.5546875" style="5" customWidth="1"/>
    <col min="37" max="37" width="19.44140625" style="10" customWidth="1"/>
    <col min="38" max="38" width="24" style="5" customWidth="1"/>
    <col min="39" max="39" width="12.33203125" style="10" customWidth="1"/>
    <col min="40" max="40" width="16.88671875" style="5" customWidth="1"/>
    <col min="41" max="41" width="13.6640625" style="5" customWidth="1"/>
    <col min="42" max="42" width="24.44140625" style="10" customWidth="1"/>
    <col min="43" max="43" width="12.109375" style="10" customWidth="1"/>
    <col min="44" max="45" width="9.88671875" style="11" customWidth="1"/>
    <col min="46" max="46" width="24.44140625" style="6" customWidth="1"/>
    <col min="47" max="47" width="20.6640625" style="6" customWidth="1"/>
    <col min="48" max="48" width="14.44140625" style="6" customWidth="1"/>
    <col min="49" max="49" width="19" style="6" customWidth="1"/>
    <col min="50" max="50" width="22.5546875" style="6" customWidth="1"/>
    <col min="51" max="51" width="19.109375" style="6" customWidth="1"/>
    <col min="52" max="52" width="20.5546875" style="9" customWidth="1"/>
    <col min="53" max="53" width="15.6640625" style="6" customWidth="1"/>
    <col min="54" max="54" width="15.109375" style="6" customWidth="1"/>
  </cols>
  <sheetData>
    <row r="1" spans="1:708" s="98" customFormat="1" ht="34.5" customHeight="1" thickBot="1" x14ac:dyDescent="0.35">
      <c r="A1" s="400" t="s">
        <v>65</v>
      </c>
      <c r="B1" s="401"/>
      <c r="C1" s="401"/>
      <c r="D1" s="401"/>
      <c r="E1" s="401"/>
      <c r="F1" s="401"/>
      <c r="G1" s="401"/>
      <c r="H1" s="401"/>
      <c r="I1" s="401"/>
      <c r="J1" s="401"/>
      <c r="K1" s="401"/>
      <c r="L1" s="401"/>
      <c r="M1" s="402"/>
      <c r="N1" s="403" t="s">
        <v>66</v>
      </c>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5"/>
      <c r="AP1" s="406" t="s">
        <v>91</v>
      </c>
      <c r="AQ1" s="409" t="s">
        <v>67</v>
      </c>
      <c r="AR1" s="358" t="s">
        <v>190</v>
      </c>
      <c r="AS1" s="358"/>
      <c r="AT1" s="358"/>
      <c r="AU1" s="358"/>
      <c r="AV1" s="358"/>
      <c r="AW1" s="358"/>
      <c r="AX1" s="358"/>
      <c r="AY1" s="358"/>
      <c r="AZ1" s="358"/>
      <c r="BA1" s="358"/>
      <c r="BB1" s="359"/>
    </row>
    <row r="2" spans="1:708" s="98" customFormat="1" ht="19.5" customHeight="1" thickBot="1" x14ac:dyDescent="0.35">
      <c r="A2" s="362" t="s">
        <v>33</v>
      </c>
      <c r="B2" s="365" t="s">
        <v>34</v>
      </c>
      <c r="C2" s="368" t="s">
        <v>93</v>
      </c>
      <c r="D2" s="365" t="s">
        <v>135</v>
      </c>
      <c r="E2" s="365"/>
      <c r="F2" s="365"/>
      <c r="G2" s="371" t="s">
        <v>102</v>
      </c>
      <c r="H2" s="374" t="s">
        <v>3</v>
      </c>
      <c r="I2" s="374" t="s">
        <v>35</v>
      </c>
      <c r="J2" s="374" t="s">
        <v>68</v>
      </c>
      <c r="K2" s="374" t="s">
        <v>69</v>
      </c>
      <c r="L2" s="379" t="s">
        <v>103</v>
      </c>
      <c r="M2" s="382" t="s">
        <v>10</v>
      </c>
      <c r="N2" s="385" t="s">
        <v>36</v>
      </c>
      <c r="O2" s="386"/>
      <c r="P2" s="386"/>
      <c r="Q2" s="386"/>
      <c r="R2" s="386"/>
      <c r="S2" s="342"/>
      <c r="T2" s="387" t="s">
        <v>136</v>
      </c>
      <c r="U2" s="377"/>
      <c r="V2" s="377"/>
      <c r="W2" s="377"/>
      <c r="X2" s="377"/>
      <c r="Y2" s="377"/>
      <c r="Z2" s="377"/>
      <c r="AA2" s="377"/>
      <c r="AB2" s="377"/>
      <c r="AC2" s="377"/>
      <c r="AD2" s="358"/>
      <c r="AE2" s="358"/>
      <c r="AF2" s="358"/>
      <c r="AG2" s="377"/>
      <c r="AH2" s="377"/>
      <c r="AI2" s="377"/>
      <c r="AJ2" s="377"/>
      <c r="AK2" s="377"/>
      <c r="AL2" s="377"/>
      <c r="AM2" s="377"/>
      <c r="AN2" s="377"/>
      <c r="AO2" s="378"/>
      <c r="AP2" s="407"/>
      <c r="AQ2" s="410"/>
      <c r="AR2" s="360"/>
      <c r="AS2" s="360"/>
      <c r="AT2" s="360"/>
      <c r="AU2" s="360"/>
      <c r="AV2" s="360"/>
      <c r="AW2" s="360"/>
      <c r="AX2" s="360"/>
      <c r="AY2" s="360"/>
      <c r="AZ2" s="360"/>
      <c r="BA2" s="360"/>
      <c r="BB2" s="361"/>
    </row>
    <row r="3" spans="1:708" s="98" customFormat="1" ht="116.25" customHeight="1" thickBot="1" x14ac:dyDescent="0.35">
      <c r="A3" s="363"/>
      <c r="B3" s="366"/>
      <c r="C3" s="369"/>
      <c r="D3" s="366" t="s">
        <v>126</v>
      </c>
      <c r="E3" s="366" t="s">
        <v>127</v>
      </c>
      <c r="F3" s="366" t="s">
        <v>125</v>
      </c>
      <c r="G3" s="372"/>
      <c r="H3" s="375"/>
      <c r="I3" s="375"/>
      <c r="J3" s="375"/>
      <c r="K3" s="375"/>
      <c r="L3" s="380"/>
      <c r="M3" s="383"/>
      <c r="N3" s="363" t="s">
        <v>37</v>
      </c>
      <c r="O3" s="366"/>
      <c r="P3" s="366"/>
      <c r="Q3" s="366"/>
      <c r="R3" s="366"/>
      <c r="S3" s="383"/>
      <c r="T3" s="343" t="s">
        <v>38</v>
      </c>
      <c r="U3" s="336" t="s">
        <v>39</v>
      </c>
      <c r="V3" s="143" t="s">
        <v>180</v>
      </c>
      <c r="W3" s="143" t="s">
        <v>181</v>
      </c>
      <c r="X3" s="143" t="s">
        <v>182</v>
      </c>
      <c r="Y3" s="143" t="s">
        <v>183</v>
      </c>
      <c r="Z3" s="143" t="s">
        <v>184</v>
      </c>
      <c r="AA3" s="143" t="s">
        <v>186</v>
      </c>
      <c r="AB3" s="143" t="s">
        <v>185</v>
      </c>
      <c r="AC3" s="336" t="s">
        <v>194</v>
      </c>
      <c r="AD3" s="356" t="s">
        <v>195</v>
      </c>
      <c r="AE3" s="356" t="s">
        <v>196</v>
      </c>
      <c r="AF3" s="356" t="s">
        <v>198</v>
      </c>
      <c r="AG3" s="336" t="s">
        <v>199</v>
      </c>
      <c r="AH3" s="336" t="s">
        <v>197</v>
      </c>
      <c r="AI3" s="341" t="s">
        <v>94</v>
      </c>
      <c r="AJ3" s="342"/>
      <c r="AK3" s="343" t="s">
        <v>40</v>
      </c>
      <c r="AL3" s="344"/>
      <c r="AM3" s="344"/>
      <c r="AN3" s="344"/>
      <c r="AO3" s="341"/>
      <c r="AP3" s="407"/>
      <c r="AQ3" s="410"/>
      <c r="AR3" s="387" t="s">
        <v>41</v>
      </c>
      <c r="AS3" s="377"/>
      <c r="AT3" s="377"/>
      <c r="AU3" s="377"/>
      <c r="AV3" s="377"/>
      <c r="AW3" s="377"/>
      <c r="AX3" s="378"/>
      <c r="AY3" s="377" t="s">
        <v>191</v>
      </c>
      <c r="AZ3" s="377"/>
      <c r="BA3" s="377"/>
      <c r="BB3" s="378"/>
    </row>
    <row r="4" spans="1:708" s="98" customFormat="1" ht="81" customHeight="1" thickBot="1" x14ac:dyDescent="0.35">
      <c r="A4" s="364"/>
      <c r="B4" s="367"/>
      <c r="C4" s="370"/>
      <c r="D4" s="367"/>
      <c r="E4" s="367"/>
      <c r="F4" s="367"/>
      <c r="G4" s="373"/>
      <c r="H4" s="376"/>
      <c r="I4" s="376"/>
      <c r="J4" s="376"/>
      <c r="K4" s="376"/>
      <c r="L4" s="381"/>
      <c r="M4" s="384"/>
      <c r="N4" s="144" t="s">
        <v>11</v>
      </c>
      <c r="O4" s="145" t="s">
        <v>70</v>
      </c>
      <c r="P4" s="145" t="s">
        <v>0</v>
      </c>
      <c r="Q4" s="145" t="s">
        <v>12</v>
      </c>
      <c r="R4" s="145" t="s">
        <v>71</v>
      </c>
      <c r="S4" s="146" t="s">
        <v>61</v>
      </c>
      <c r="T4" s="364"/>
      <c r="U4" s="337"/>
      <c r="V4" s="145" t="s">
        <v>109</v>
      </c>
      <c r="W4" s="145" t="s">
        <v>108</v>
      </c>
      <c r="X4" s="145" t="s">
        <v>107</v>
      </c>
      <c r="Y4" s="145" t="s">
        <v>187</v>
      </c>
      <c r="Z4" s="145" t="s">
        <v>110</v>
      </c>
      <c r="AA4" s="145" t="s">
        <v>111</v>
      </c>
      <c r="AB4" s="145" t="s">
        <v>112</v>
      </c>
      <c r="AC4" s="337"/>
      <c r="AD4" s="337"/>
      <c r="AE4" s="337"/>
      <c r="AF4" s="337"/>
      <c r="AG4" s="337"/>
      <c r="AH4" s="337"/>
      <c r="AI4" s="145" t="s">
        <v>11</v>
      </c>
      <c r="AJ4" s="146" t="s">
        <v>12</v>
      </c>
      <c r="AK4" s="144" t="s">
        <v>11</v>
      </c>
      <c r="AL4" s="145" t="s">
        <v>72</v>
      </c>
      <c r="AM4" s="145" t="s">
        <v>12</v>
      </c>
      <c r="AN4" s="145" t="s">
        <v>73</v>
      </c>
      <c r="AO4" s="147" t="s">
        <v>61</v>
      </c>
      <c r="AP4" s="408"/>
      <c r="AQ4" s="411"/>
      <c r="AR4" s="148" t="s">
        <v>88</v>
      </c>
      <c r="AS4" s="149" t="s">
        <v>89</v>
      </c>
      <c r="AT4" s="150" t="s">
        <v>113</v>
      </c>
      <c r="AU4" s="151" t="s">
        <v>188</v>
      </c>
      <c r="AV4" s="151" t="s">
        <v>90</v>
      </c>
      <c r="AW4" s="151" t="s">
        <v>114</v>
      </c>
      <c r="AX4" s="152" t="s">
        <v>64</v>
      </c>
      <c r="AY4" s="153" t="s">
        <v>63</v>
      </c>
      <c r="AZ4" s="151" t="s">
        <v>62</v>
      </c>
      <c r="BA4" s="151" t="s">
        <v>189</v>
      </c>
      <c r="BB4" s="152" t="s">
        <v>64</v>
      </c>
    </row>
    <row r="5" spans="1:708" s="15" customFormat="1" ht="43.5" customHeight="1" x14ac:dyDescent="0.3">
      <c r="A5" s="415"/>
      <c r="B5" s="416"/>
      <c r="C5" s="76"/>
      <c r="D5" s="59"/>
      <c r="E5" s="59"/>
      <c r="F5" s="59"/>
      <c r="G5" s="59"/>
      <c r="H5" s="418" t="s">
        <v>77</v>
      </c>
      <c r="I5" s="419"/>
      <c r="J5" s="422"/>
      <c r="K5" s="425"/>
      <c r="L5" s="19"/>
      <c r="M5" s="391"/>
      <c r="N5" s="429"/>
      <c r="O5" s="338"/>
      <c r="P5" s="430"/>
      <c r="Q5" s="433"/>
      <c r="R5" s="412"/>
      <c r="S5" s="345"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85"/>
      <c r="U5" s="78"/>
      <c r="V5" s="19"/>
      <c r="W5" s="19"/>
      <c r="X5" s="19"/>
      <c r="Y5" s="19"/>
      <c r="Z5" s="19"/>
      <c r="AA5" s="19"/>
      <c r="AB5" s="19"/>
      <c r="AC5" s="20">
        <f t="shared" ref="AC5:AC17" si="0">SUM(V5:AB5)</f>
        <v>0</v>
      </c>
      <c r="AD5" s="20"/>
      <c r="AE5" s="20"/>
      <c r="AF5" s="20"/>
      <c r="AG5" s="347" t="e">
        <f>AVERAGE(AF5:AF9)</f>
        <v>#DIV/0!</v>
      </c>
      <c r="AH5" s="350"/>
      <c r="AI5" s="353"/>
      <c r="AJ5" s="353"/>
      <c r="AK5" s="357"/>
      <c r="AL5" s="338"/>
      <c r="AM5" s="339"/>
      <c r="AN5" s="338"/>
      <c r="AO5" s="440"/>
      <c r="AP5" s="437"/>
      <c r="AQ5" s="434"/>
      <c r="AR5" s="64"/>
      <c r="AS5" s="44"/>
      <c r="AT5" s="92"/>
      <c r="AU5" s="45"/>
      <c r="AV5" s="45"/>
      <c r="AW5" s="45"/>
      <c r="AX5" s="65"/>
      <c r="AY5" s="52"/>
      <c r="AZ5" s="46"/>
      <c r="BA5" s="47"/>
      <c r="BB5" s="48"/>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5" customFormat="1" ht="43.5" customHeight="1" x14ac:dyDescent="0.3">
      <c r="A6" s="415"/>
      <c r="B6" s="417"/>
      <c r="C6" s="87"/>
      <c r="D6" s="22"/>
      <c r="E6" s="59"/>
      <c r="F6" s="59"/>
      <c r="G6" s="22"/>
      <c r="H6" s="418"/>
      <c r="I6" s="420"/>
      <c r="J6" s="423"/>
      <c r="K6" s="426"/>
      <c r="M6" s="428"/>
      <c r="N6" s="429"/>
      <c r="O6" s="339"/>
      <c r="P6" s="431"/>
      <c r="Q6" s="433"/>
      <c r="R6" s="413"/>
      <c r="S6" s="345"/>
      <c r="T6" s="84"/>
      <c r="U6" s="79"/>
      <c r="V6" s="23"/>
      <c r="W6" s="23"/>
      <c r="X6" s="23"/>
      <c r="Y6" s="23"/>
      <c r="Z6" s="23"/>
      <c r="AA6" s="23"/>
      <c r="AB6" s="23"/>
      <c r="AC6" s="20">
        <f t="shared" si="0"/>
        <v>0</v>
      </c>
      <c r="AD6" s="20"/>
      <c r="AE6" s="20"/>
      <c r="AF6" s="20"/>
      <c r="AG6" s="348"/>
      <c r="AH6" s="351"/>
      <c r="AI6" s="354"/>
      <c r="AJ6" s="354"/>
      <c r="AK6" s="357"/>
      <c r="AL6" s="339"/>
      <c r="AM6" s="339"/>
      <c r="AN6" s="339"/>
      <c r="AO6" s="441"/>
      <c r="AP6" s="438"/>
      <c r="AQ6" s="435"/>
      <c r="AR6" s="66"/>
      <c r="AS6" s="13"/>
      <c r="AT6" s="93"/>
      <c r="AU6" s="14"/>
      <c r="AV6" s="14"/>
      <c r="AW6" s="14"/>
      <c r="AX6" s="67"/>
      <c r="AY6" s="53"/>
      <c r="AZ6" s="24"/>
      <c r="BA6" s="25"/>
      <c r="BB6" s="2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5" customFormat="1" ht="43.5" customHeight="1" x14ac:dyDescent="0.3">
      <c r="A7" s="415"/>
      <c r="B7" s="417"/>
      <c r="C7" s="87"/>
      <c r="D7" s="22"/>
      <c r="E7" s="59"/>
      <c r="F7" s="59"/>
      <c r="G7" s="22"/>
      <c r="H7" s="418"/>
      <c r="I7" s="420"/>
      <c r="J7" s="423"/>
      <c r="K7" s="426"/>
      <c r="M7" s="428"/>
      <c r="N7" s="429"/>
      <c r="O7" s="339"/>
      <c r="P7" s="431"/>
      <c r="Q7" s="433"/>
      <c r="R7" s="413"/>
      <c r="S7" s="345"/>
      <c r="T7" s="84"/>
      <c r="U7" s="79"/>
      <c r="V7" s="23"/>
      <c r="W7" s="23"/>
      <c r="X7" s="23"/>
      <c r="Y7" s="23"/>
      <c r="Z7" s="23"/>
      <c r="AA7" s="23"/>
      <c r="AB7" s="23"/>
      <c r="AC7" s="20"/>
      <c r="AD7" s="20"/>
      <c r="AE7" s="20"/>
      <c r="AF7" s="20"/>
      <c r="AG7" s="348"/>
      <c r="AH7" s="351"/>
      <c r="AI7" s="354"/>
      <c r="AJ7" s="354"/>
      <c r="AK7" s="357"/>
      <c r="AL7" s="339"/>
      <c r="AM7" s="339"/>
      <c r="AN7" s="339"/>
      <c r="AO7" s="441"/>
      <c r="AP7" s="438"/>
      <c r="AQ7" s="435"/>
      <c r="AR7" s="66"/>
      <c r="AS7" s="13"/>
      <c r="AT7" s="94"/>
      <c r="AU7" s="21"/>
      <c r="AV7" s="21"/>
      <c r="AW7" s="21"/>
      <c r="AX7" s="67"/>
      <c r="AY7" s="53"/>
      <c r="AZ7" s="24"/>
      <c r="BA7" s="25"/>
      <c r="BB7" s="26"/>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5" customFormat="1" ht="43.5" customHeight="1" x14ac:dyDescent="0.3">
      <c r="A8" s="415"/>
      <c r="B8" s="417"/>
      <c r="C8" s="77"/>
      <c r="D8" s="22"/>
      <c r="E8" s="59"/>
      <c r="F8" s="59"/>
      <c r="G8" s="22"/>
      <c r="H8" s="418"/>
      <c r="I8" s="420"/>
      <c r="J8" s="423"/>
      <c r="K8" s="426"/>
      <c r="M8" s="428"/>
      <c r="N8" s="429"/>
      <c r="O8" s="339"/>
      <c r="P8" s="431"/>
      <c r="Q8" s="433"/>
      <c r="R8" s="413"/>
      <c r="S8" s="345"/>
      <c r="T8" s="91"/>
      <c r="U8" s="79"/>
      <c r="V8" s="23"/>
      <c r="W8" s="23"/>
      <c r="X8" s="23"/>
      <c r="Y8" s="23"/>
      <c r="Z8" s="23"/>
      <c r="AA8" s="23"/>
      <c r="AB8" s="23"/>
      <c r="AC8" s="20">
        <f t="shared" si="0"/>
        <v>0</v>
      </c>
      <c r="AD8" s="20"/>
      <c r="AE8" s="20"/>
      <c r="AF8" s="20"/>
      <c r="AG8" s="348"/>
      <c r="AH8" s="351"/>
      <c r="AI8" s="354"/>
      <c r="AJ8" s="354"/>
      <c r="AK8" s="357"/>
      <c r="AL8" s="339"/>
      <c r="AM8" s="339"/>
      <c r="AN8" s="339"/>
      <c r="AO8" s="441"/>
      <c r="AP8" s="438"/>
      <c r="AQ8" s="435"/>
      <c r="AR8" s="66"/>
      <c r="AS8" s="13"/>
      <c r="AT8" s="21"/>
      <c r="AU8" s="21"/>
      <c r="AV8" s="21"/>
      <c r="AW8" s="21"/>
      <c r="AX8" s="67"/>
      <c r="AY8" s="53"/>
      <c r="AZ8" s="24"/>
      <c r="BA8" s="25"/>
      <c r="BB8" s="26"/>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5" customFormat="1" ht="43.5" customHeight="1" thickBot="1" x14ac:dyDescent="0.35">
      <c r="A9" s="415"/>
      <c r="B9" s="417"/>
      <c r="C9" s="88"/>
      <c r="D9" s="22"/>
      <c r="E9" s="34"/>
      <c r="F9" s="34"/>
      <c r="G9" s="34"/>
      <c r="H9" s="418"/>
      <c r="I9" s="421"/>
      <c r="J9" s="424"/>
      <c r="K9" s="427"/>
      <c r="L9" s="60"/>
      <c r="M9" s="428"/>
      <c r="N9" s="429"/>
      <c r="O9" s="340"/>
      <c r="P9" s="432"/>
      <c r="Q9" s="433"/>
      <c r="R9" s="414"/>
      <c r="S9" s="346"/>
      <c r="T9" s="86"/>
      <c r="U9" s="79"/>
      <c r="V9" s="80"/>
      <c r="W9" s="80"/>
      <c r="X9" s="80"/>
      <c r="Y9" s="80"/>
      <c r="Z9" s="80"/>
      <c r="AA9" s="80"/>
      <c r="AB9" s="19"/>
      <c r="AC9" s="57">
        <f t="shared" si="0"/>
        <v>0</v>
      </c>
      <c r="AD9" s="57"/>
      <c r="AE9" s="57"/>
      <c r="AF9" s="57"/>
      <c r="AG9" s="349"/>
      <c r="AH9" s="352"/>
      <c r="AI9" s="355"/>
      <c r="AJ9" s="355"/>
      <c r="AK9" s="357"/>
      <c r="AL9" s="340"/>
      <c r="AM9" s="339"/>
      <c r="AN9" s="340"/>
      <c r="AO9" s="442"/>
      <c r="AP9" s="439"/>
      <c r="AQ9" s="436"/>
      <c r="AR9" s="68"/>
      <c r="AS9" s="13"/>
      <c r="AT9" s="42"/>
      <c r="AU9" s="42"/>
      <c r="AV9" s="14"/>
      <c r="AW9" s="14"/>
      <c r="AX9" s="49"/>
      <c r="AY9" s="54"/>
      <c r="AZ9" s="43"/>
      <c r="BA9" s="42"/>
      <c r="BB9" s="4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5" customFormat="1" ht="43.5" customHeight="1" x14ac:dyDescent="0.3">
      <c r="A10" s="443"/>
      <c r="B10" s="445"/>
      <c r="C10" s="90"/>
      <c r="D10" s="29"/>
      <c r="E10" s="59"/>
      <c r="F10" s="59"/>
      <c r="G10" s="59"/>
      <c r="H10" s="448" t="s">
        <v>78</v>
      </c>
      <c r="I10" s="445"/>
      <c r="J10" s="416"/>
      <c r="K10" s="460"/>
      <c r="L10" s="19"/>
      <c r="M10" s="391"/>
      <c r="N10" s="394"/>
      <c r="O10" s="338"/>
      <c r="P10" s="430"/>
      <c r="Q10" s="458"/>
      <c r="R10" s="455"/>
      <c r="S10" s="451"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84"/>
      <c r="U10" s="31"/>
      <c r="V10" s="32"/>
      <c r="W10" s="32"/>
      <c r="X10" s="32"/>
      <c r="Y10" s="32"/>
      <c r="Z10" s="32"/>
      <c r="AA10" s="32"/>
      <c r="AB10" s="32"/>
      <c r="AC10" s="20">
        <f t="shared" si="0"/>
        <v>0</v>
      </c>
      <c r="AD10" s="20"/>
      <c r="AE10" s="20"/>
      <c r="AF10" s="20"/>
      <c r="AG10" s="350" t="e">
        <f>AVERAGE(AF10:AF12)</f>
        <v>#DIV/0!</v>
      </c>
      <c r="AH10" s="350"/>
      <c r="AI10" s="452"/>
      <c r="AJ10" s="452"/>
      <c r="AK10" s="338"/>
      <c r="AL10" s="338"/>
      <c r="AM10" s="338"/>
      <c r="AN10" s="338"/>
      <c r="AO10" s="440"/>
      <c r="AP10" s="434"/>
      <c r="AQ10" s="463"/>
      <c r="AR10" s="69"/>
      <c r="AS10" s="44"/>
      <c r="AT10" s="30"/>
      <c r="AU10" s="30"/>
      <c r="AV10" s="41"/>
      <c r="AW10" s="41"/>
      <c r="AX10" s="51"/>
      <c r="AY10" s="55"/>
      <c r="AZ10" s="30"/>
      <c r="BA10" s="50"/>
      <c r="BB10" s="51"/>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5" customFormat="1" ht="43.5" customHeight="1" x14ac:dyDescent="0.3">
      <c r="A11" s="415"/>
      <c r="B11" s="446"/>
      <c r="C11" s="76"/>
      <c r="D11" s="22"/>
      <c r="E11" s="59"/>
      <c r="F11" s="59"/>
      <c r="G11" s="22"/>
      <c r="H11" s="418"/>
      <c r="I11" s="446"/>
      <c r="J11" s="417"/>
      <c r="K11" s="461"/>
      <c r="M11" s="392"/>
      <c r="N11" s="395"/>
      <c r="O11" s="339"/>
      <c r="P11" s="431"/>
      <c r="Q11" s="433"/>
      <c r="R11" s="456"/>
      <c r="S11" s="345"/>
      <c r="T11" s="84"/>
      <c r="U11" s="12"/>
      <c r="V11" s="23"/>
      <c r="W11" s="23"/>
      <c r="X11" s="23"/>
      <c r="Y11" s="23"/>
      <c r="Z11" s="23"/>
      <c r="AA11" s="23"/>
      <c r="AB11" s="23"/>
      <c r="AC11" s="20">
        <f t="shared" si="0"/>
        <v>0</v>
      </c>
      <c r="AD11" s="20"/>
      <c r="AE11" s="20"/>
      <c r="AF11" s="20"/>
      <c r="AG11" s="351"/>
      <c r="AH11" s="351"/>
      <c r="AI11" s="453"/>
      <c r="AJ11" s="453"/>
      <c r="AK11" s="339"/>
      <c r="AL11" s="339"/>
      <c r="AM11" s="339"/>
      <c r="AN11" s="339"/>
      <c r="AO11" s="441"/>
      <c r="AP11" s="435"/>
      <c r="AQ11" s="464"/>
      <c r="AR11" s="68"/>
      <c r="AS11" s="13"/>
      <c r="AT11" s="27"/>
      <c r="AU11" s="27"/>
      <c r="AV11" s="28"/>
      <c r="AW11" s="28"/>
      <c r="AX11" s="49"/>
      <c r="AY11" s="54"/>
      <c r="AZ11" s="27"/>
      <c r="BA11" s="42"/>
      <c r="BB11" s="49"/>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5" customFormat="1" ht="43.5" customHeight="1" thickBot="1" x14ac:dyDescent="0.35">
      <c r="A12" s="444"/>
      <c r="B12" s="447"/>
      <c r="C12" s="33"/>
      <c r="D12" s="34"/>
      <c r="E12" s="34"/>
      <c r="F12" s="34"/>
      <c r="G12" s="34"/>
      <c r="H12" s="449"/>
      <c r="I12" s="447"/>
      <c r="J12" s="450"/>
      <c r="K12" s="462"/>
      <c r="L12" s="60"/>
      <c r="M12" s="393"/>
      <c r="N12" s="396"/>
      <c r="O12" s="340"/>
      <c r="P12" s="432"/>
      <c r="Q12" s="459"/>
      <c r="R12" s="457"/>
      <c r="S12" s="346"/>
      <c r="T12" s="84"/>
      <c r="U12" s="36"/>
      <c r="V12" s="37"/>
      <c r="W12" s="37"/>
      <c r="X12" s="37"/>
      <c r="Y12" s="37"/>
      <c r="Z12" s="37"/>
      <c r="AA12" s="37"/>
      <c r="AB12" s="37"/>
      <c r="AC12" s="57">
        <f t="shared" si="0"/>
        <v>0</v>
      </c>
      <c r="AD12" s="57"/>
      <c r="AE12" s="57"/>
      <c r="AF12" s="57"/>
      <c r="AG12" s="352"/>
      <c r="AH12" s="352"/>
      <c r="AI12" s="454"/>
      <c r="AJ12" s="454"/>
      <c r="AK12" s="340"/>
      <c r="AL12" s="340"/>
      <c r="AM12" s="340"/>
      <c r="AN12" s="340"/>
      <c r="AO12" s="442"/>
      <c r="AP12" s="436"/>
      <c r="AQ12" s="465"/>
      <c r="AR12" s="70"/>
      <c r="AS12" s="38"/>
      <c r="AT12" s="35"/>
      <c r="AU12" s="35"/>
      <c r="AV12" s="35"/>
      <c r="AW12" s="35"/>
      <c r="AX12" s="40"/>
      <c r="AY12" s="56"/>
      <c r="AZ12" s="35"/>
      <c r="BA12" s="39"/>
      <c r="BB12" s="40"/>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5" customFormat="1" ht="43.5" customHeight="1" x14ac:dyDescent="0.3">
      <c r="A13" s="443"/>
      <c r="B13" s="445"/>
      <c r="C13" s="76"/>
      <c r="D13" s="29"/>
      <c r="E13" s="59"/>
      <c r="F13" s="59"/>
      <c r="G13" s="59"/>
      <c r="H13" s="448" t="s">
        <v>193</v>
      </c>
      <c r="I13" s="445"/>
      <c r="J13" s="388"/>
      <c r="K13" s="460"/>
      <c r="L13" s="19"/>
      <c r="M13" s="391"/>
      <c r="N13" s="394"/>
      <c r="O13" s="338"/>
      <c r="P13" s="397"/>
      <c r="Q13" s="458"/>
      <c r="R13" s="455"/>
      <c r="S13" s="451"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58"/>
      <c r="U13" s="31"/>
      <c r="V13" s="32"/>
      <c r="W13" s="32"/>
      <c r="X13" s="32"/>
      <c r="Y13" s="32"/>
      <c r="Z13" s="32"/>
      <c r="AA13" s="32"/>
      <c r="AB13" s="32"/>
      <c r="AC13" s="20">
        <f t="shared" si="0"/>
        <v>0</v>
      </c>
      <c r="AD13" s="20"/>
      <c r="AE13" s="20"/>
      <c r="AF13" s="20"/>
      <c r="AG13" s="350">
        <f>AVERAGE(AF13:AF17)</f>
        <v>0</v>
      </c>
      <c r="AH13" s="350"/>
      <c r="AI13" s="452"/>
      <c r="AJ13" s="452"/>
      <c r="AK13" s="338"/>
      <c r="AL13" s="338"/>
      <c r="AM13" s="338"/>
      <c r="AN13" s="338"/>
      <c r="AO13" s="440"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434"/>
      <c r="AQ13" s="434"/>
      <c r="AR13" s="69"/>
      <c r="AS13" s="44"/>
      <c r="AT13" s="30"/>
      <c r="AU13" s="30"/>
      <c r="AV13" s="41"/>
      <c r="AW13" s="41"/>
      <c r="AX13" s="51"/>
      <c r="AY13" s="55"/>
      <c r="AZ13" s="30"/>
      <c r="BA13" s="50"/>
      <c r="BB13" s="51"/>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5" customFormat="1" ht="43.5" customHeight="1" x14ac:dyDescent="0.3">
      <c r="A14" s="415"/>
      <c r="B14" s="446"/>
      <c r="C14" s="76"/>
      <c r="D14" s="59"/>
      <c r="E14" s="59"/>
      <c r="F14" s="59"/>
      <c r="G14" s="59"/>
      <c r="H14" s="418"/>
      <c r="I14" s="446"/>
      <c r="J14" s="389"/>
      <c r="K14" s="461"/>
      <c r="L14" s="61"/>
      <c r="M14" s="392"/>
      <c r="N14" s="395"/>
      <c r="O14" s="339"/>
      <c r="P14" s="398"/>
      <c r="Q14" s="433"/>
      <c r="R14" s="456"/>
      <c r="S14" s="345"/>
      <c r="T14" s="76"/>
      <c r="U14" s="18"/>
      <c r="V14" s="19"/>
      <c r="W14" s="19"/>
      <c r="X14" s="19"/>
      <c r="Y14" s="19"/>
      <c r="Z14" s="19"/>
      <c r="AA14" s="19"/>
      <c r="AB14" s="19"/>
      <c r="AC14" s="89">
        <f t="shared" si="0"/>
        <v>0</v>
      </c>
      <c r="AD14" s="20"/>
      <c r="AE14" s="20"/>
      <c r="AF14" s="20">
        <v>0</v>
      </c>
      <c r="AG14" s="351"/>
      <c r="AH14" s="351"/>
      <c r="AI14" s="453"/>
      <c r="AJ14" s="453"/>
      <c r="AK14" s="339"/>
      <c r="AL14" s="339"/>
      <c r="AM14" s="339"/>
      <c r="AN14" s="339"/>
      <c r="AO14" s="441"/>
      <c r="AP14" s="435"/>
      <c r="AQ14" s="435"/>
      <c r="AR14" s="71"/>
      <c r="AS14" s="72"/>
      <c r="AT14" s="81"/>
      <c r="AU14" s="81"/>
      <c r="AV14" s="82"/>
      <c r="AW14" s="82"/>
      <c r="AX14" s="74"/>
      <c r="AY14" s="75"/>
      <c r="AZ14" s="81"/>
      <c r="BA14" s="73"/>
      <c r="BB14" s="7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5" customFormat="1" ht="43.5" customHeight="1" x14ac:dyDescent="0.3">
      <c r="A15" s="415"/>
      <c r="B15" s="446"/>
      <c r="C15" s="76"/>
      <c r="D15" s="59"/>
      <c r="E15" s="59"/>
      <c r="F15" s="59"/>
      <c r="G15" s="59"/>
      <c r="H15" s="418"/>
      <c r="I15" s="446"/>
      <c r="J15" s="389"/>
      <c r="K15" s="461"/>
      <c r="L15" s="61"/>
      <c r="M15" s="392"/>
      <c r="N15" s="395"/>
      <c r="O15" s="339"/>
      <c r="P15" s="398"/>
      <c r="Q15" s="433"/>
      <c r="R15" s="456"/>
      <c r="S15" s="345"/>
      <c r="T15" s="76"/>
      <c r="U15" s="18"/>
      <c r="V15" s="19"/>
      <c r="W15" s="19"/>
      <c r="X15" s="19"/>
      <c r="Y15" s="19"/>
      <c r="Z15" s="19"/>
      <c r="AA15" s="19"/>
      <c r="AB15" s="19"/>
      <c r="AC15" s="89">
        <f t="shared" si="0"/>
        <v>0</v>
      </c>
      <c r="AD15" s="20"/>
      <c r="AE15" s="20"/>
      <c r="AF15" s="20"/>
      <c r="AG15" s="351"/>
      <c r="AH15" s="351"/>
      <c r="AI15" s="453"/>
      <c r="AJ15" s="453"/>
      <c r="AK15" s="339"/>
      <c r="AL15" s="339"/>
      <c r="AM15" s="339"/>
      <c r="AN15" s="339"/>
      <c r="AO15" s="441"/>
      <c r="AP15" s="435"/>
      <c r="AQ15" s="435"/>
      <c r="AR15" s="71"/>
      <c r="AS15" s="72"/>
      <c r="AT15" s="81"/>
      <c r="AU15" s="81"/>
      <c r="AV15" s="82"/>
      <c r="AW15" s="82"/>
      <c r="AX15" s="74"/>
      <c r="AY15" s="75"/>
      <c r="AZ15" s="81"/>
      <c r="BA15" s="73"/>
      <c r="BB15" s="74"/>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5" customFormat="1" ht="43.5" customHeight="1" x14ac:dyDescent="0.3">
      <c r="A16" s="415"/>
      <c r="B16" s="446"/>
      <c r="C16" s="76"/>
      <c r="D16" s="59"/>
      <c r="E16" s="59"/>
      <c r="F16" s="59"/>
      <c r="G16" s="59"/>
      <c r="H16" s="418"/>
      <c r="I16" s="446"/>
      <c r="J16" s="389"/>
      <c r="K16" s="461"/>
      <c r="L16" s="61"/>
      <c r="M16" s="392"/>
      <c r="N16" s="395"/>
      <c r="O16" s="339"/>
      <c r="P16" s="398"/>
      <c r="Q16" s="433"/>
      <c r="R16" s="456"/>
      <c r="S16" s="345"/>
      <c r="T16" s="76"/>
      <c r="U16" s="18"/>
      <c r="V16" s="19"/>
      <c r="W16" s="19"/>
      <c r="X16" s="19"/>
      <c r="Y16" s="19"/>
      <c r="Z16" s="19"/>
      <c r="AA16" s="19"/>
      <c r="AB16" s="19"/>
      <c r="AC16" s="89">
        <f t="shared" si="0"/>
        <v>0</v>
      </c>
      <c r="AD16" s="20"/>
      <c r="AE16" s="20"/>
      <c r="AF16" s="20"/>
      <c r="AG16" s="351"/>
      <c r="AH16" s="351"/>
      <c r="AI16" s="453"/>
      <c r="AJ16" s="453"/>
      <c r="AK16" s="339"/>
      <c r="AL16" s="339"/>
      <c r="AM16" s="339"/>
      <c r="AN16" s="339"/>
      <c r="AO16" s="441"/>
      <c r="AP16" s="435"/>
      <c r="AQ16" s="435"/>
      <c r="AR16" s="71"/>
      <c r="AS16" s="72"/>
      <c r="AT16" s="81"/>
      <c r="AU16" s="81"/>
      <c r="AV16" s="82"/>
      <c r="AW16" s="82"/>
      <c r="AX16" s="74"/>
      <c r="AY16" s="75"/>
      <c r="AZ16" s="81"/>
      <c r="BA16" s="73"/>
      <c r="BB16" s="74"/>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5" customFormat="1" ht="43.5" customHeight="1" thickBot="1" x14ac:dyDescent="0.35">
      <c r="A17" s="444"/>
      <c r="B17" s="447"/>
      <c r="C17" s="33"/>
      <c r="D17" s="34"/>
      <c r="E17" s="34"/>
      <c r="F17" s="34"/>
      <c r="G17" s="34"/>
      <c r="H17" s="449"/>
      <c r="I17" s="447"/>
      <c r="J17" s="390"/>
      <c r="K17" s="462"/>
      <c r="L17" s="60"/>
      <c r="M17" s="393"/>
      <c r="N17" s="396"/>
      <c r="O17" s="340"/>
      <c r="P17" s="399"/>
      <c r="Q17" s="459"/>
      <c r="R17" s="457"/>
      <c r="S17" s="346"/>
      <c r="T17" s="83"/>
      <c r="U17" s="36"/>
      <c r="V17" s="37"/>
      <c r="W17" s="37"/>
      <c r="X17" s="37"/>
      <c r="Y17" s="37"/>
      <c r="Z17" s="37"/>
      <c r="AA17" s="37"/>
      <c r="AB17" s="37"/>
      <c r="AC17" s="57">
        <f t="shared" si="0"/>
        <v>0</v>
      </c>
      <c r="AD17" s="57"/>
      <c r="AE17" s="57"/>
      <c r="AF17" s="57"/>
      <c r="AG17" s="352"/>
      <c r="AH17" s="352"/>
      <c r="AI17" s="454"/>
      <c r="AJ17" s="454"/>
      <c r="AK17" s="340"/>
      <c r="AL17" s="340"/>
      <c r="AM17" s="340"/>
      <c r="AN17" s="340"/>
      <c r="AO17" s="442"/>
      <c r="AP17" s="436"/>
      <c r="AQ17" s="436"/>
      <c r="AR17" s="70"/>
      <c r="AS17" s="38"/>
      <c r="AT17" s="35"/>
      <c r="AU17" s="35"/>
      <c r="AV17" s="35"/>
      <c r="AW17" s="35"/>
      <c r="AX17" s="40"/>
      <c r="AY17" s="56"/>
      <c r="AZ17" s="35"/>
      <c r="BA17" s="39"/>
      <c r="BB17" s="40"/>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3">
      <c r="AK18" s="5"/>
      <c r="AM18" s="5"/>
      <c r="AP18" s="5"/>
      <c r="AQ18" s="5"/>
      <c r="AR18" s="16"/>
      <c r="AS18" s="16"/>
    </row>
  </sheetData>
  <dataConsolidate/>
  <mergeCells count="106">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s>
  <conditionalFormatting sqref="AQ5 AP17">
    <cfRule type="containsBlanks" dxfId="391" priority="158">
      <formula>LEN(TRIM(AP5))=0</formula>
    </cfRule>
    <cfRule type="containsText" dxfId="390" priority="159" operator="containsText" text="extrema">
      <formula>NOT(ISERROR(SEARCH("extrema",AP5)))</formula>
    </cfRule>
    <cfRule type="containsText" dxfId="389" priority="160" operator="containsText" text="alta">
      <formula>NOT(ISERROR(SEARCH("alta",AP5)))</formula>
    </cfRule>
    <cfRule type="containsText" dxfId="388" priority="161" operator="containsText" text="moderada">
      <formula>NOT(ISERROR(SEARCH("moderada",AP5)))</formula>
    </cfRule>
    <cfRule type="containsText" dxfId="387" priority="162" operator="containsText" text="baja">
      <formula>NOT(ISERROR(SEARCH("baja",AP5)))</formula>
    </cfRule>
  </conditionalFormatting>
  <conditionalFormatting sqref="S5">
    <cfRule type="containsBlanks" dxfId="386" priority="156">
      <formula>LEN(TRIM(S5))=0</formula>
    </cfRule>
    <cfRule type="containsText" dxfId="385" priority="157" operator="containsText" text="alto">
      <formula>NOT(ISERROR(SEARCH("alto",S5)))</formula>
    </cfRule>
  </conditionalFormatting>
  <conditionalFormatting sqref="AO5 AO10">
    <cfRule type="containsBlanks" dxfId="384" priority="148">
      <formula>LEN(TRIM(AO5))=0</formula>
    </cfRule>
    <cfRule type="containsText" dxfId="383" priority="149" operator="containsText" text="alto">
      <formula>NOT(ISERROR(SEARCH("alto",AO5)))</formula>
    </cfRule>
  </conditionalFormatting>
  <conditionalFormatting sqref="AP13:AQ16">
    <cfRule type="containsBlanks" dxfId="382" priority="38">
      <formula>LEN(TRIM(AP13))=0</formula>
    </cfRule>
    <cfRule type="containsText" dxfId="381" priority="38" operator="containsText" text="extrema">
      <formula>NOT(ISERROR(SEARCH("extrema",AP13)))</formula>
    </cfRule>
    <cfRule type="containsText" dxfId="380" priority="38" operator="containsText" text="alta">
      <formula>NOT(ISERROR(SEARCH("alta",AP13)))</formula>
    </cfRule>
    <cfRule type="containsText" dxfId="379" priority="38" operator="containsText" text="moderada">
      <formula>NOT(ISERROR(SEARCH("moderada",AP13)))</formula>
    </cfRule>
    <cfRule type="containsText" dxfId="378" priority="38" operator="containsText" text="baja">
      <formula>NOT(ISERROR(SEARCH("baja",AP13)))</formula>
    </cfRule>
  </conditionalFormatting>
  <conditionalFormatting sqref="S13:S16">
    <cfRule type="containsBlanks" dxfId="377" priority="36">
      <formula>LEN(TRIM(S13))=0</formula>
    </cfRule>
    <cfRule type="containsText" dxfId="376" priority="36" operator="containsText" text="alto">
      <formula>NOT(ISERROR(SEARCH("alto",S13)))</formula>
    </cfRule>
  </conditionalFormatting>
  <conditionalFormatting sqref="AO13:AO16">
    <cfRule type="containsBlanks" dxfId="375" priority="28">
      <formula>LEN(TRIM(AO13))=0</formula>
    </cfRule>
    <cfRule type="containsText" dxfId="374" priority="28" operator="containsText" text="alto">
      <formula>NOT(ISERROR(SEARCH("alto",AO13)))</formula>
    </cfRule>
  </conditionalFormatting>
  <conditionalFormatting sqref="AP10:AQ10 AP11:AP12">
    <cfRule type="containsBlanks" dxfId="373" priority="17">
      <formula>LEN(TRIM(AP10))=0</formula>
    </cfRule>
    <cfRule type="containsText" dxfId="372" priority="17" operator="containsText" text="extrema">
      <formula>NOT(ISERROR(SEARCH("extrema",AP10)))</formula>
    </cfRule>
    <cfRule type="containsText" dxfId="371" priority="17" operator="containsText" text="alta">
      <formula>NOT(ISERROR(SEARCH("alta",AP10)))</formula>
    </cfRule>
    <cfRule type="containsText" dxfId="370" priority="17" operator="containsText" text="moderada">
      <formula>NOT(ISERROR(SEARCH("moderada",AP10)))</formula>
    </cfRule>
    <cfRule type="containsText" dxfId="369" priority="17" operator="containsText" text="baja">
      <formula>NOT(ISERROR(SEARCH("baja",AP10)))</formula>
    </cfRule>
  </conditionalFormatting>
  <conditionalFormatting sqref="S10">
    <cfRule type="containsBlanks" dxfId="368" priority="15">
      <formula>LEN(TRIM(S10))=0</formula>
    </cfRule>
    <cfRule type="containsText" dxfId="367" priority="15" operator="containsText" text="alto">
      <formula>NOT(ISERROR(SEARCH("alto",S10)))</formula>
    </cfRule>
  </conditionalFormatting>
  <conditionalFormatting sqref="S10">
    <cfRule type="containsText" dxfId="366" priority="16" operator="containsText" text="Extremo">
      <formula>NOT(ISERROR(SEARCH("Extremo",S10)))</formula>
    </cfRule>
    <cfRule type="containsText" dxfId="365" priority="18" operator="containsText" text="Moderado">
      <formula>NOT(ISERROR(SEARCH("Moderado",S10)))</formula>
    </cfRule>
    <cfRule type="containsText" dxfId="364" priority="19" operator="containsText" text="Alto">
      <formula>NOT(ISERROR(SEARCH("Alto",S10)))</formula>
    </cfRule>
    <cfRule type="containsText" dxfId="363" priority="20" operator="containsText" text="Extremo">
      <formula>NOT(ISERROR(SEARCH("Extremo",S10)))</formula>
    </cfRule>
    <cfRule type="colorScale" priority="21">
      <colorScale>
        <cfvo type="min"/>
        <cfvo type="percentile" val="50"/>
        <cfvo type="max"/>
        <color rgb="FF5A8AC6"/>
        <color rgb="FFFFEB84"/>
        <color rgb="FFF8696B"/>
      </colorScale>
    </cfRule>
    <cfRule type="containsText" dxfId="362" priority="173" operator="containsText" text="Bajo">
      <formula>NOT(ISERROR(SEARCH("Bajo",S10)))</formula>
    </cfRule>
  </conditionalFormatting>
  <conditionalFormatting sqref="S13:S16">
    <cfRule type="containsText" dxfId="361" priority="197" operator="containsText" text="Extremo">
      <formula>NOT(ISERROR(SEARCH("Extremo",S13)))</formula>
    </cfRule>
    <cfRule type="containsText" dxfId="360" priority="198" operator="containsText" text="Moderado">
      <formula>NOT(ISERROR(SEARCH("Moderado",S13)))</formula>
    </cfRule>
    <cfRule type="containsText" dxfId="359" priority="199" operator="containsText" text="Alto">
      <formula>NOT(ISERROR(SEARCH("Alto",S13)))</formula>
    </cfRule>
    <cfRule type="containsText" dxfId="358" priority="200" operator="containsText" text="Extremo">
      <formula>NOT(ISERROR(SEARCH("Extremo",S13)))</formula>
    </cfRule>
    <cfRule type="colorScale" priority="201">
      <colorScale>
        <cfvo type="min"/>
        <cfvo type="percentile" val="50"/>
        <cfvo type="max"/>
        <color rgb="FF5A8AC6"/>
        <color rgb="FFFFEB84"/>
        <color rgb="FFF8696B"/>
      </colorScale>
    </cfRule>
    <cfRule type="containsText" dxfId="357" priority="202" operator="containsText" text="Bajo">
      <formula>NOT(ISERROR(SEARCH("Bajo",S13)))</formula>
    </cfRule>
  </conditionalFormatting>
  <conditionalFormatting sqref="AO13:AO16">
    <cfRule type="containsText" dxfId="356" priority="203" operator="containsText" text="Extremo">
      <formula>NOT(ISERROR(SEARCH("Extremo",AO13)))</formula>
    </cfRule>
    <cfRule type="containsText" dxfId="355" priority="204" operator="containsText" text="Bajo">
      <formula>NOT(ISERROR(SEARCH("Bajo",AO13)))</formula>
    </cfRule>
    <cfRule type="containsText" dxfId="354" priority="205" operator="containsText" text="Moderado">
      <formula>NOT(ISERROR(SEARCH("Moderado",AO13)))</formula>
    </cfRule>
    <cfRule type="containsText" dxfId="353" priority="206" operator="containsText" text="Alto">
      <formula>NOT(ISERROR(SEARCH("Alto",AO13)))</formula>
    </cfRule>
    <cfRule type="colorScale" priority="207">
      <colorScale>
        <cfvo type="min"/>
        <cfvo type="percentile" val="50"/>
        <cfvo type="max"/>
        <color rgb="FF5A8AC6"/>
        <color rgb="FFFFEB84"/>
        <color rgb="FFF8696B"/>
      </colorScale>
    </cfRule>
    <cfRule type="containsText" dxfId="352" priority="208" operator="containsText" text="Extremo">
      <formula>NOT(ISERROR(SEARCH("Extremo",AO13)))</formula>
    </cfRule>
  </conditionalFormatting>
  <conditionalFormatting sqref="S5">
    <cfRule type="containsText" dxfId="351" priority="239" operator="containsText" text="Extremo">
      <formula>NOT(ISERROR(SEARCH("Extremo",S5)))</formula>
    </cfRule>
    <cfRule type="containsText" dxfId="350" priority="240" operator="containsText" text="Bajo">
      <formula>NOT(ISERROR(SEARCH("Bajo",S5)))</formula>
    </cfRule>
    <cfRule type="containsText" dxfId="349" priority="241" operator="containsText" text="Moderado">
      <formula>NOT(ISERROR(SEARCH("Moderado",S5)))</formula>
    </cfRule>
    <cfRule type="containsText" dxfId="348" priority="242" operator="containsText" text="Alto">
      <formula>NOT(ISERROR(SEARCH("Alto",S5)))</formula>
    </cfRule>
    <cfRule type="containsText" dxfId="347" priority="243" operator="containsText" text="Extremo">
      <formula>NOT(ISERROR(SEARCH("Extremo",S5)))</formula>
    </cfRule>
    <cfRule type="colorScale" priority="244">
      <colorScale>
        <cfvo type="min"/>
        <cfvo type="percentile" val="50"/>
        <cfvo type="max"/>
        <color rgb="FF5A8AC6"/>
        <color rgb="FFFFEB84"/>
        <color rgb="FFF8696B"/>
      </colorScale>
    </cfRule>
  </conditionalFormatting>
  <conditionalFormatting sqref="AO10 AO5">
    <cfRule type="containsText" dxfId="346" priority="245" operator="containsText" text="Extremo">
      <formula>NOT(ISERROR(SEARCH("Extremo",AO5)))</formula>
    </cfRule>
    <cfRule type="containsText" dxfId="345" priority="246" operator="containsText" text="Bajo">
      <formula>NOT(ISERROR(SEARCH("Bajo",AO5)))</formula>
    </cfRule>
    <cfRule type="containsText" dxfId="344" priority="247" operator="containsText" text="Moderado">
      <formula>NOT(ISERROR(SEARCH("Moderado",AO5)))</formula>
    </cfRule>
    <cfRule type="containsText" dxfId="343" priority="248" operator="containsText" text="Alto">
      <formula>NOT(ISERROR(SEARCH("Alto",AO5)))</formula>
    </cfRule>
    <cfRule type="containsText" dxfId="342" priority="249" operator="containsText" text="Extremo">
      <formula>NOT(ISERROR(SEARCH("Extremo",AO5)))</formula>
    </cfRule>
    <cfRule type="colorScale" priority="250">
      <colorScale>
        <cfvo type="min"/>
        <cfvo type="percentile" val="50"/>
        <cfvo type="max"/>
        <color rgb="FF5A8AC6"/>
        <color rgb="FFFFEB84"/>
        <color rgb="FFF8696B"/>
      </colorScale>
    </cfRule>
  </conditionalFormatting>
  <dataValidations count="2">
    <dataValidation type="list" allowBlank="1" showInputMessage="1" showErrorMessage="1" sqref="AH5 AH13:AH16 AH10 AD5:AE17" xr:uid="{00000000-0002-0000-0100-000000000000}">
      <formula1>#REF!</formula1>
    </dataValidation>
    <dataValidation type="list" allowBlank="1" showInputMessage="1" showErrorMessage="1" sqref="AF5:AF17" xr:uid="{00000000-0002-0000-0100-000001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U28"/>
  <sheetViews>
    <sheetView tabSelected="1" topLeftCell="H5" zoomScale="50" zoomScaleNormal="50" workbookViewId="0">
      <pane ySplit="1" topLeftCell="A24" activePane="bottomLeft" state="frozen"/>
      <selection activeCell="A5" sqref="A5"/>
      <selection pane="bottomLeft" activeCell="AJ57" sqref="AJ57"/>
    </sheetView>
  </sheetViews>
  <sheetFormatPr baseColWidth="10" defaultColWidth="11.44140625" defaultRowHeight="14.4" x14ac:dyDescent="0.3"/>
  <cols>
    <col min="1" max="1" width="23.88671875" style="167" customWidth="1"/>
    <col min="2" max="2" width="33" style="167" hidden="1" customWidth="1"/>
    <col min="3" max="3" width="30.44140625" style="5" customWidth="1"/>
    <col min="4" max="4" width="13.6640625" style="5" hidden="1" customWidth="1"/>
    <col min="5" max="5" width="16.33203125" style="5" hidden="1" customWidth="1"/>
    <col min="6" max="6" width="18.33203125" style="5" hidden="1" customWidth="1"/>
    <col min="7" max="7" width="18.6640625" style="5" hidden="1" customWidth="1"/>
    <col min="8" max="8" width="9.44140625" style="5" customWidth="1"/>
    <col min="9" max="9" width="26.33203125" style="5" customWidth="1"/>
    <col min="10" max="10" width="13.44140625" style="5" customWidth="1"/>
    <col min="11" max="11" width="22.6640625" style="5" customWidth="1"/>
    <col min="12" max="12" width="27.109375" style="7" customWidth="1"/>
    <col min="13" max="13" width="18.44140625" style="5" customWidth="1"/>
    <col min="14" max="21" width="18.44140625" style="5" hidden="1" customWidth="1"/>
    <col min="22" max="22" width="22.5546875" style="5" hidden="1" customWidth="1"/>
    <col min="23" max="34" width="18.44140625" style="5" hidden="1" customWidth="1"/>
    <col min="35" max="35" width="16.109375" style="5" hidden="1" customWidth="1"/>
    <col min="36" max="36" width="17.44140625" style="5" customWidth="1"/>
    <col min="37" max="37" width="17.109375" style="5" customWidth="1"/>
    <col min="38" max="38" width="40.88671875" style="186" customWidth="1"/>
    <col min="39" max="39" width="13.6640625" style="156" hidden="1" customWidth="1"/>
    <col min="40" max="40" width="21.109375" style="186" hidden="1" customWidth="1"/>
    <col min="41" max="46" width="41.109375" style="186" hidden="1" customWidth="1"/>
    <col min="47" max="47" width="15.5546875" style="186" hidden="1" customWidth="1"/>
    <col min="48" max="48" width="15.44140625" style="186" hidden="1" customWidth="1"/>
    <col min="49" max="49" width="20" style="186" hidden="1" customWidth="1"/>
    <col min="50" max="50" width="15.6640625" style="186" hidden="1" customWidth="1"/>
    <col min="51" max="51" width="17.88671875" style="186" hidden="1" customWidth="1"/>
    <col min="52" max="52" width="14.6640625" style="186" hidden="1" customWidth="1"/>
    <col min="53" max="53" width="18.44140625" style="156" hidden="1" customWidth="1"/>
    <col min="54" max="54" width="16.88671875" style="156" hidden="1" customWidth="1"/>
    <col min="55" max="55" width="18.44140625" style="156" customWidth="1"/>
    <col min="56" max="56" width="20.109375" style="156" customWidth="1"/>
    <col min="57" max="57" width="17" style="156" customWidth="1"/>
    <col min="58" max="58" width="16.88671875" style="156" customWidth="1"/>
    <col min="59" max="59" width="13.6640625" style="5" customWidth="1"/>
    <col min="60" max="60" width="26.109375" style="5" customWidth="1"/>
    <col min="61" max="61" width="20.109375" style="5" customWidth="1"/>
    <col min="62" max="62" width="12.33203125" style="16" customWidth="1"/>
    <col min="63" max="63" width="15.6640625" style="198" customWidth="1"/>
    <col min="64" max="64" width="47.21875" style="156" customWidth="1"/>
    <col min="65" max="65" width="20.6640625" style="156" customWidth="1"/>
    <col min="66" max="66" width="23.44140625" style="156" customWidth="1"/>
    <col min="67" max="67" width="37.109375" style="156" customWidth="1"/>
    <col min="68" max="68" width="19.109375" style="156" customWidth="1"/>
    <col min="69" max="69" width="50.6640625" style="186" customWidth="1"/>
    <col min="70" max="70" width="21.44140625" style="156" customWidth="1"/>
    <col min="71" max="71" width="41.88671875" style="156" customWidth="1"/>
    <col min="72" max="72" width="81.77734375" style="330" customWidth="1"/>
    <col min="73" max="16384" width="11.44140625" style="7"/>
  </cols>
  <sheetData>
    <row r="1" spans="1:73" ht="30" customHeight="1" x14ac:dyDescent="0.3">
      <c r="A1" s="529"/>
      <c r="B1" s="529"/>
      <c r="C1" s="529"/>
      <c r="D1" s="530" t="s">
        <v>301</v>
      </c>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1"/>
      <c r="BQ1" s="521" t="s">
        <v>303</v>
      </c>
      <c r="BR1" s="521"/>
      <c r="BS1" s="521"/>
    </row>
    <row r="2" spans="1:73" ht="30" customHeight="1" x14ac:dyDescent="0.3">
      <c r="A2" s="529"/>
      <c r="B2" s="529"/>
      <c r="C2" s="529"/>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530"/>
      <c r="BK2" s="530"/>
      <c r="BL2" s="530"/>
      <c r="BM2" s="530"/>
      <c r="BN2" s="530"/>
      <c r="BO2" s="530"/>
      <c r="BP2" s="531"/>
      <c r="BQ2" s="521" t="s">
        <v>304</v>
      </c>
      <c r="BR2" s="521"/>
      <c r="BS2" s="521"/>
    </row>
    <row r="3" spans="1:73" ht="30" customHeight="1" x14ac:dyDescent="0.3">
      <c r="A3" s="529"/>
      <c r="B3" s="529"/>
      <c r="C3" s="529"/>
      <c r="D3" s="532" t="s">
        <v>302</v>
      </c>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2"/>
      <c r="AW3" s="532"/>
      <c r="AX3" s="532"/>
      <c r="AY3" s="532"/>
      <c r="AZ3" s="532"/>
      <c r="BA3" s="532"/>
      <c r="BB3" s="532"/>
      <c r="BC3" s="532"/>
      <c r="BD3" s="532"/>
      <c r="BE3" s="532"/>
      <c r="BF3" s="532"/>
      <c r="BG3" s="532"/>
      <c r="BH3" s="532"/>
      <c r="BI3" s="532"/>
      <c r="BJ3" s="532"/>
      <c r="BK3" s="532"/>
      <c r="BL3" s="532"/>
      <c r="BM3" s="532"/>
      <c r="BN3" s="532"/>
      <c r="BO3" s="532"/>
      <c r="BP3" s="532"/>
      <c r="BQ3" s="521" t="s">
        <v>305</v>
      </c>
      <c r="BR3" s="521"/>
      <c r="BS3" s="521"/>
    </row>
    <row r="4" spans="1:73" s="174" customFormat="1" ht="63.75" customHeight="1" thickBot="1" x14ac:dyDescent="0.35">
      <c r="A4" s="172"/>
      <c r="B4" s="172"/>
      <c r="C4" s="173"/>
      <c r="D4" s="173"/>
      <c r="E4" s="173"/>
      <c r="F4" s="173"/>
      <c r="G4" s="173"/>
      <c r="H4" s="173"/>
      <c r="I4" s="173"/>
      <c r="J4" s="173"/>
      <c r="K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8"/>
      <c r="AM4" s="179"/>
      <c r="AN4" s="178"/>
      <c r="AO4" s="178"/>
      <c r="AP4" s="178"/>
      <c r="AQ4" s="178"/>
      <c r="AR4" s="178"/>
      <c r="AS4" s="178"/>
      <c r="AT4" s="178"/>
      <c r="AU4" s="178"/>
      <c r="AV4" s="178"/>
      <c r="AW4" s="178"/>
      <c r="AX4" s="178"/>
      <c r="AY4" s="178"/>
      <c r="AZ4" s="178"/>
      <c r="BA4" s="179"/>
      <c r="BB4" s="179"/>
      <c r="BC4" s="179"/>
      <c r="BD4" s="179"/>
      <c r="BE4" s="179"/>
      <c r="BF4" s="179"/>
      <c r="BG4" s="173"/>
      <c r="BH4" s="173"/>
      <c r="BI4" s="173"/>
      <c r="BJ4" s="175"/>
      <c r="BK4" s="187"/>
      <c r="BL4" s="179"/>
      <c r="BM4" s="179"/>
      <c r="BN4" s="179"/>
      <c r="BO4" s="179"/>
      <c r="BP4" s="179"/>
      <c r="BQ4" s="178"/>
      <c r="BR4" s="179"/>
      <c r="BS4" s="179"/>
      <c r="BT4" s="331"/>
    </row>
    <row r="5" spans="1:73" s="166" customFormat="1" ht="43.5" customHeight="1" x14ac:dyDescent="0.3">
      <c r="A5" s="588" t="s">
        <v>65</v>
      </c>
      <c r="B5" s="589"/>
      <c r="C5" s="589"/>
      <c r="D5" s="589"/>
      <c r="E5" s="589"/>
      <c r="F5" s="589"/>
      <c r="G5" s="589"/>
      <c r="H5" s="589"/>
      <c r="I5" s="589"/>
      <c r="J5" s="589"/>
      <c r="K5" s="589"/>
      <c r="L5" s="589"/>
      <c r="M5" s="589" t="s">
        <v>66</v>
      </c>
      <c r="N5" s="589"/>
      <c r="O5" s="589"/>
      <c r="P5" s="589"/>
      <c r="Q5" s="589"/>
      <c r="R5" s="589"/>
      <c r="S5" s="589"/>
      <c r="T5" s="589"/>
      <c r="U5" s="589"/>
      <c r="V5" s="589"/>
      <c r="W5" s="589"/>
      <c r="X5" s="589"/>
      <c r="Y5" s="589"/>
      <c r="Z5" s="589"/>
      <c r="AA5" s="589"/>
      <c r="AB5" s="589"/>
      <c r="AC5" s="589"/>
      <c r="AD5" s="589"/>
      <c r="AE5" s="589"/>
      <c r="AF5" s="589"/>
      <c r="AG5" s="589"/>
      <c r="AH5" s="589"/>
      <c r="AI5" s="589"/>
      <c r="AJ5" s="589"/>
      <c r="AK5" s="589"/>
      <c r="AL5" s="589"/>
      <c r="AM5" s="589"/>
      <c r="AN5" s="589"/>
      <c r="AO5" s="589"/>
      <c r="AP5" s="589"/>
      <c r="AQ5" s="589"/>
      <c r="AR5" s="589"/>
      <c r="AS5" s="589"/>
      <c r="AT5" s="589"/>
      <c r="AU5" s="589"/>
      <c r="AV5" s="589"/>
      <c r="AW5" s="589"/>
      <c r="AX5" s="589"/>
      <c r="AY5" s="589"/>
      <c r="AZ5" s="589"/>
      <c r="BA5" s="589"/>
      <c r="BB5" s="589"/>
      <c r="BC5" s="589"/>
      <c r="BD5" s="589"/>
      <c r="BE5" s="589"/>
      <c r="BF5" s="589"/>
      <c r="BG5" s="589"/>
      <c r="BH5" s="409" t="s">
        <v>91</v>
      </c>
      <c r="BI5" s="590" t="s">
        <v>67</v>
      </c>
      <c r="BJ5" s="344" t="s">
        <v>190</v>
      </c>
      <c r="BK5" s="344"/>
      <c r="BL5" s="344"/>
      <c r="BM5" s="344"/>
      <c r="BN5" s="344"/>
      <c r="BO5" s="344"/>
      <c r="BP5" s="344"/>
      <c r="BQ5" s="344"/>
      <c r="BR5" s="344"/>
      <c r="BS5" s="341"/>
      <c r="BT5" s="651"/>
      <c r="BU5" s="653"/>
    </row>
    <row r="6" spans="1:73" s="166" customFormat="1" ht="52.5" customHeight="1" thickBot="1" x14ac:dyDescent="0.35">
      <c r="A6" s="572" t="s">
        <v>33</v>
      </c>
      <c r="B6" s="571" t="s">
        <v>34</v>
      </c>
      <c r="C6" s="571" t="s">
        <v>93</v>
      </c>
      <c r="D6" s="365" t="s">
        <v>135</v>
      </c>
      <c r="E6" s="365"/>
      <c r="F6" s="365"/>
      <c r="G6" s="372" t="s">
        <v>102</v>
      </c>
      <c r="H6" s="580" t="s">
        <v>3</v>
      </c>
      <c r="I6" s="580" t="s">
        <v>35</v>
      </c>
      <c r="J6" s="580" t="s">
        <v>69</v>
      </c>
      <c r="K6" s="372" t="s">
        <v>103</v>
      </c>
      <c r="L6" s="578" t="s">
        <v>10</v>
      </c>
      <c r="M6" s="592" t="s">
        <v>221</v>
      </c>
      <c r="N6" s="593"/>
      <c r="O6" s="593"/>
      <c r="P6" s="593"/>
      <c r="Q6" s="593"/>
      <c r="R6" s="593"/>
      <c r="S6" s="593"/>
      <c r="T6" s="593"/>
      <c r="U6" s="593"/>
      <c r="V6" s="593"/>
      <c r="W6" s="593"/>
      <c r="X6" s="593"/>
      <c r="Y6" s="593"/>
      <c r="Z6" s="593"/>
      <c r="AA6" s="593"/>
      <c r="AB6" s="593"/>
      <c r="AC6" s="593"/>
      <c r="AD6" s="593"/>
      <c r="AE6" s="593"/>
      <c r="AF6" s="593"/>
      <c r="AG6" s="593"/>
      <c r="AH6" s="593"/>
      <c r="AI6" s="593"/>
      <c r="AJ6" s="593"/>
      <c r="AK6" s="594"/>
      <c r="AL6" s="595" t="s">
        <v>38</v>
      </c>
      <c r="AM6" s="583" t="s">
        <v>39</v>
      </c>
      <c r="AN6" s="180" t="s">
        <v>109</v>
      </c>
      <c r="AO6" s="180" t="s">
        <v>108</v>
      </c>
      <c r="AP6" s="180" t="s">
        <v>107</v>
      </c>
      <c r="AQ6" s="180" t="s">
        <v>187</v>
      </c>
      <c r="AR6" s="180" t="s">
        <v>110</v>
      </c>
      <c r="AS6" s="180" t="s">
        <v>111</v>
      </c>
      <c r="AT6" s="180" t="s">
        <v>112</v>
      </c>
      <c r="AU6" s="583" t="s">
        <v>194</v>
      </c>
      <c r="AV6" s="583" t="s">
        <v>195</v>
      </c>
      <c r="AW6" s="583" t="s">
        <v>196</v>
      </c>
      <c r="AX6" s="583" t="s">
        <v>198</v>
      </c>
      <c r="AY6" s="583" t="s">
        <v>199</v>
      </c>
      <c r="AZ6" s="583" t="s">
        <v>197</v>
      </c>
      <c r="BA6" s="597" t="s">
        <v>94</v>
      </c>
      <c r="BB6" s="598"/>
      <c r="BC6" s="362" t="s">
        <v>40</v>
      </c>
      <c r="BD6" s="365"/>
      <c r="BE6" s="365"/>
      <c r="BF6" s="365"/>
      <c r="BG6" s="382"/>
      <c r="BH6" s="407"/>
      <c r="BI6" s="410"/>
      <c r="BJ6" s="585" t="s">
        <v>41</v>
      </c>
      <c r="BK6" s="586"/>
      <c r="BL6" s="586"/>
      <c r="BM6" s="586"/>
      <c r="BN6" s="586"/>
      <c r="BO6" s="587"/>
      <c r="BP6" s="582" t="s">
        <v>191</v>
      </c>
      <c r="BQ6" s="582"/>
      <c r="BR6" s="582"/>
      <c r="BS6" s="582"/>
      <c r="BT6" s="652"/>
      <c r="BU6" s="653"/>
    </row>
    <row r="7" spans="1:73" s="166" customFormat="1" ht="121.5" customHeight="1" thickBot="1" x14ac:dyDescent="0.35">
      <c r="A7" s="573"/>
      <c r="B7" s="337"/>
      <c r="C7" s="337"/>
      <c r="D7" s="229" t="s">
        <v>126</v>
      </c>
      <c r="E7" s="229" t="s">
        <v>127</v>
      </c>
      <c r="F7" s="229" t="s">
        <v>125</v>
      </c>
      <c r="G7" s="373"/>
      <c r="H7" s="581"/>
      <c r="I7" s="581"/>
      <c r="J7" s="581"/>
      <c r="K7" s="373"/>
      <c r="L7" s="579"/>
      <c r="M7" s="228" t="s">
        <v>11</v>
      </c>
      <c r="N7" s="229" t="s">
        <v>70</v>
      </c>
      <c r="O7" s="154" t="s">
        <v>42</v>
      </c>
      <c r="P7" s="154" t="s">
        <v>43</v>
      </c>
      <c r="Q7" s="154" t="s">
        <v>44</v>
      </c>
      <c r="R7" s="154" t="s">
        <v>45</v>
      </c>
      <c r="S7" s="154" t="s">
        <v>46</v>
      </c>
      <c r="T7" s="154" t="s">
        <v>47</v>
      </c>
      <c r="U7" s="154" t="s">
        <v>48</v>
      </c>
      <c r="V7" s="154" t="s">
        <v>49</v>
      </c>
      <c r="W7" s="154" t="s">
        <v>50</v>
      </c>
      <c r="X7" s="154" t="s">
        <v>51</v>
      </c>
      <c r="Y7" s="154" t="s">
        <v>52</v>
      </c>
      <c r="Z7" s="154" t="s">
        <v>53</v>
      </c>
      <c r="AA7" s="154" t="s">
        <v>54</v>
      </c>
      <c r="AB7" s="154" t="s">
        <v>55</v>
      </c>
      <c r="AC7" s="154" t="s">
        <v>56</v>
      </c>
      <c r="AD7" s="154" t="s">
        <v>57</v>
      </c>
      <c r="AE7" s="154" t="s">
        <v>58</v>
      </c>
      <c r="AF7" s="154" t="s">
        <v>59</v>
      </c>
      <c r="AG7" s="154" t="s">
        <v>192</v>
      </c>
      <c r="AH7" s="248" t="s">
        <v>60</v>
      </c>
      <c r="AI7" s="249" t="s">
        <v>12</v>
      </c>
      <c r="AJ7" s="229" t="s">
        <v>71</v>
      </c>
      <c r="AK7" s="230" t="s">
        <v>61</v>
      </c>
      <c r="AL7" s="596"/>
      <c r="AM7" s="584"/>
      <c r="AN7" s="250" t="s">
        <v>180</v>
      </c>
      <c r="AO7" s="250" t="s">
        <v>181</v>
      </c>
      <c r="AP7" s="250" t="s">
        <v>182</v>
      </c>
      <c r="AQ7" s="250" t="s">
        <v>183</v>
      </c>
      <c r="AR7" s="250" t="s">
        <v>184</v>
      </c>
      <c r="AS7" s="250" t="s">
        <v>186</v>
      </c>
      <c r="AT7" s="250" t="s">
        <v>185</v>
      </c>
      <c r="AU7" s="584"/>
      <c r="AV7" s="584"/>
      <c r="AW7" s="584"/>
      <c r="AX7" s="584"/>
      <c r="AY7" s="584"/>
      <c r="AZ7" s="584"/>
      <c r="BA7" s="251" t="s">
        <v>11</v>
      </c>
      <c r="BB7" s="252" t="s">
        <v>12</v>
      </c>
      <c r="BC7" s="253" t="s">
        <v>11</v>
      </c>
      <c r="BD7" s="251" t="s">
        <v>72</v>
      </c>
      <c r="BE7" s="251" t="s">
        <v>12</v>
      </c>
      <c r="BF7" s="251" t="s">
        <v>73</v>
      </c>
      <c r="BG7" s="230" t="s">
        <v>61</v>
      </c>
      <c r="BH7" s="408"/>
      <c r="BI7" s="591"/>
      <c r="BJ7" s="254" t="s">
        <v>88</v>
      </c>
      <c r="BK7" s="255" t="s">
        <v>89</v>
      </c>
      <c r="BL7" s="180" t="s">
        <v>113</v>
      </c>
      <c r="BM7" s="256" t="s">
        <v>188</v>
      </c>
      <c r="BN7" s="256" t="s">
        <v>114</v>
      </c>
      <c r="BO7" s="257" t="s">
        <v>64</v>
      </c>
      <c r="BP7" s="247" t="s">
        <v>63</v>
      </c>
      <c r="BQ7" s="256" t="s">
        <v>344</v>
      </c>
      <c r="BR7" s="256" t="s">
        <v>189</v>
      </c>
      <c r="BS7" s="256" t="s">
        <v>64</v>
      </c>
      <c r="BT7" s="654" t="s">
        <v>456</v>
      </c>
    </row>
    <row r="8" spans="1:73" s="169" customFormat="1" ht="130.5" customHeight="1" thickBot="1" x14ac:dyDescent="0.35">
      <c r="A8" s="569" t="s">
        <v>222</v>
      </c>
      <c r="B8" s="570" t="s">
        <v>223</v>
      </c>
      <c r="C8" s="226" t="s">
        <v>306</v>
      </c>
      <c r="D8" s="226" t="s">
        <v>31</v>
      </c>
      <c r="E8" s="226" t="s">
        <v>121</v>
      </c>
      <c r="F8" s="226" t="s">
        <v>131</v>
      </c>
      <c r="G8" s="226" t="s">
        <v>224</v>
      </c>
      <c r="H8" s="574" t="s">
        <v>77</v>
      </c>
      <c r="I8" s="570" t="s">
        <v>225</v>
      </c>
      <c r="J8" s="575" t="s">
        <v>92</v>
      </c>
      <c r="K8" s="564" t="s">
        <v>224</v>
      </c>
      <c r="L8" s="576" t="s">
        <v>313</v>
      </c>
      <c r="M8" s="568" t="s">
        <v>76</v>
      </c>
      <c r="N8" s="568">
        <v>2</v>
      </c>
      <c r="O8" s="559">
        <v>1</v>
      </c>
      <c r="P8" s="559">
        <v>1</v>
      </c>
      <c r="Q8" s="559">
        <v>1</v>
      </c>
      <c r="R8" s="559">
        <v>1</v>
      </c>
      <c r="S8" s="559">
        <v>1</v>
      </c>
      <c r="T8" s="559">
        <v>1</v>
      </c>
      <c r="U8" s="559">
        <v>1</v>
      </c>
      <c r="V8" s="559">
        <v>1</v>
      </c>
      <c r="W8" s="559">
        <v>0</v>
      </c>
      <c r="X8" s="559">
        <v>1</v>
      </c>
      <c r="Y8" s="559">
        <v>1</v>
      </c>
      <c r="Z8" s="559">
        <v>1</v>
      </c>
      <c r="AA8" s="559">
        <v>1</v>
      </c>
      <c r="AB8" s="559">
        <v>1</v>
      </c>
      <c r="AC8" s="559">
        <v>1</v>
      </c>
      <c r="AD8" s="559">
        <v>0</v>
      </c>
      <c r="AE8" s="559">
        <v>1</v>
      </c>
      <c r="AF8" s="559">
        <v>1</v>
      </c>
      <c r="AG8" s="559">
        <v>0</v>
      </c>
      <c r="AH8" s="559">
        <f>SUM(O8:AG8)</f>
        <v>16</v>
      </c>
      <c r="AI8" s="563" t="str">
        <f>IF($AH8&lt;6,"3. Moderado",IF($AH8&lt;12,"4. Mayor",IF($AH8&gt;11,"5. Catastrófico")))</f>
        <v>5. Catastrófico</v>
      </c>
      <c r="AJ8" s="564">
        <v>5</v>
      </c>
      <c r="AK8" s="558"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200" t="s">
        <v>342</v>
      </c>
      <c r="AM8" s="181" t="s">
        <v>5</v>
      </c>
      <c r="AN8" s="182">
        <v>15</v>
      </c>
      <c r="AO8" s="182">
        <v>15</v>
      </c>
      <c r="AP8" s="182">
        <v>15</v>
      </c>
      <c r="AQ8" s="182">
        <v>15</v>
      </c>
      <c r="AR8" s="182">
        <v>15</v>
      </c>
      <c r="AS8" s="182">
        <v>15</v>
      </c>
      <c r="AT8" s="182">
        <v>10</v>
      </c>
      <c r="AU8" s="225">
        <f t="shared" ref="AU8:AU20" si="0">SUM(AN8:AT8)</f>
        <v>100</v>
      </c>
      <c r="AV8" s="225" t="s">
        <v>226</v>
      </c>
      <c r="AW8" s="225" t="s">
        <v>226</v>
      </c>
      <c r="AX8" s="225">
        <v>100</v>
      </c>
      <c r="AY8" s="565">
        <f>AVERAGE(AX8:AX9)</f>
        <v>75</v>
      </c>
      <c r="AZ8" s="566" t="s">
        <v>4</v>
      </c>
      <c r="BA8" s="567" t="s">
        <v>97</v>
      </c>
      <c r="BB8" s="567" t="s">
        <v>99</v>
      </c>
      <c r="BC8" s="562" t="s">
        <v>137</v>
      </c>
      <c r="BD8" s="562">
        <v>1</v>
      </c>
      <c r="BE8" s="562" t="s">
        <v>83</v>
      </c>
      <c r="BF8" s="562">
        <v>5</v>
      </c>
      <c r="BG8" s="558"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560" t="s">
        <v>227</v>
      </c>
      <c r="BI8" s="558" t="s">
        <v>100</v>
      </c>
      <c r="BJ8" s="168" t="s">
        <v>228</v>
      </c>
      <c r="BK8" s="188" t="s">
        <v>228</v>
      </c>
      <c r="BL8" s="189" t="s">
        <v>229</v>
      </c>
      <c r="BM8" s="335" t="s">
        <v>230</v>
      </c>
      <c r="BN8" s="189" t="s">
        <v>231</v>
      </c>
      <c r="BO8" s="189" t="s">
        <v>232</v>
      </c>
      <c r="BP8" s="188" t="s">
        <v>233</v>
      </c>
      <c r="BQ8" s="190" t="s">
        <v>234</v>
      </c>
      <c r="BR8" s="191" t="s">
        <v>235</v>
      </c>
      <c r="BS8" s="311" t="s">
        <v>236</v>
      </c>
      <c r="BT8" s="466" t="s">
        <v>441</v>
      </c>
    </row>
    <row r="9" spans="1:73" s="169" customFormat="1" ht="204.75" customHeight="1" x14ac:dyDescent="0.3">
      <c r="A9" s="546"/>
      <c r="B9" s="549"/>
      <c r="C9" s="216" t="s">
        <v>312</v>
      </c>
      <c r="D9" s="216" t="s">
        <v>31</v>
      </c>
      <c r="E9" s="216" t="s">
        <v>121</v>
      </c>
      <c r="F9" s="216" t="s">
        <v>131</v>
      </c>
      <c r="G9" s="216" t="s">
        <v>224</v>
      </c>
      <c r="H9" s="548"/>
      <c r="I9" s="549"/>
      <c r="J9" s="547"/>
      <c r="K9" s="544"/>
      <c r="L9" s="577"/>
      <c r="M9" s="551"/>
      <c r="N9" s="551"/>
      <c r="O9" s="504"/>
      <c r="P9" s="504"/>
      <c r="Q9" s="504"/>
      <c r="R9" s="504"/>
      <c r="S9" s="504"/>
      <c r="T9" s="504"/>
      <c r="U9" s="504"/>
      <c r="V9" s="504"/>
      <c r="W9" s="504"/>
      <c r="X9" s="504"/>
      <c r="Y9" s="504"/>
      <c r="Z9" s="504"/>
      <c r="AA9" s="504"/>
      <c r="AB9" s="504"/>
      <c r="AC9" s="504"/>
      <c r="AD9" s="504"/>
      <c r="AE9" s="504"/>
      <c r="AF9" s="504"/>
      <c r="AG9" s="504"/>
      <c r="AH9" s="504"/>
      <c r="AI9" s="543"/>
      <c r="AJ9" s="544"/>
      <c r="AK9" s="503"/>
      <c r="AL9" s="202" t="s">
        <v>343</v>
      </c>
      <c r="AM9" s="183" t="s">
        <v>5</v>
      </c>
      <c r="AN9" s="203">
        <v>15</v>
      </c>
      <c r="AO9" s="203">
        <v>15</v>
      </c>
      <c r="AP9" s="203">
        <v>0</v>
      </c>
      <c r="AQ9" s="203">
        <v>15</v>
      </c>
      <c r="AR9" s="203">
        <v>15</v>
      </c>
      <c r="AS9" s="203">
        <v>15</v>
      </c>
      <c r="AT9" s="203">
        <v>10</v>
      </c>
      <c r="AU9" s="221">
        <f t="shared" si="0"/>
        <v>85</v>
      </c>
      <c r="AV9" s="221" t="s">
        <v>237</v>
      </c>
      <c r="AW9" s="221" t="s">
        <v>237</v>
      </c>
      <c r="AX9" s="221">
        <v>50</v>
      </c>
      <c r="AY9" s="557"/>
      <c r="AZ9" s="553"/>
      <c r="BA9" s="545"/>
      <c r="BB9" s="545"/>
      <c r="BC9" s="502"/>
      <c r="BD9" s="502"/>
      <c r="BE9" s="502"/>
      <c r="BF9" s="502"/>
      <c r="BG9" s="503"/>
      <c r="BH9" s="561"/>
      <c r="BI9" s="503"/>
      <c r="BJ9" s="170" t="s">
        <v>238</v>
      </c>
      <c r="BK9" s="177" t="s">
        <v>239</v>
      </c>
      <c r="BL9" s="192" t="s">
        <v>240</v>
      </c>
      <c r="BM9" s="192" t="s">
        <v>230</v>
      </c>
      <c r="BN9" s="192" t="s">
        <v>241</v>
      </c>
      <c r="BO9" s="192" t="s">
        <v>242</v>
      </c>
      <c r="BP9" s="177" t="s">
        <v>233</v>
      </c>
      <c r="BQ9" s="190" t="s">
        <v>326</v>
      </c>
      <c r="BR9" s="191" t="s">
        <v>235</v>
      </c>
      <c r="BS9" s="311" t="s">
        <v>243</v>
      </c>
      <c r="BT9" s="467"/>
    </row>
    <row r="10" spans="1:73" s="169" customFormat="1" ht="135.75" customHeight="1" x14ac:dyDescent="0.3">
      <c r="A10" s="546" t="s">
        <v>244</v>
      </c>
      <c r="B10" s="547" t="s">
        <v>245</v>
      </c>
      <c r="C10" s="171" t="s">
        <v>391</v>
      </c>
      <c r="D10" s="216" t="s">
        <v>31</v>
      </c>
      <c r="E10" s="216" t="s">
        <v>118</v>
      </c>
      <c r="F10" s="216" t="s">
        <v>131</v>
      </c>
      <c r="G10" s="216" t="s">
        <v>224</v>
      </c>
      <c r="H10" s="548" t="s">
        <v>78</v>
      </c>
      <c r="I10" s="547" t="s">
        <v>307</v>
      </c>
      <c r="J10" s="547" t="s">
        <v>92</v>
      </c>
      <c r="K10" s="544" t="s">
        <v>224</v>
      </c>
      <c r="L10" s="555" t="s">
        <v>246</v>
      </c>
      <c r="M10" s="551" t="s">
        <v>74</v>
      </c>
      <c r="N10" s="551">
        <v>3</v>
      </c>
      <c r="O10" s="504">
        <v>1</v>
      </c>
      <c r="P10" s="504">
        <v>1</v>
      </c>
      <c r="Q10" s="504">
        <v>1</v>
      </c>
      <c r="R10" s="504">
        <v>0</v>
      </c>
      <c r="S10" s="504">
        <v>1</v>
      </c>
      <c r="T10" s="504">
        <v>1</v>
      </c>
      <c r="U10" s="504">
        <v>1</v>
      </c>
      <c r="V10" s="504">
        <v>0</v>
      </c>
      <c r="W10" s="504">
        <v>0</v>
      </c>
      <c r="X10" s="504">
        <v>1</v>
      </c>
      <c r="Y10" s="504">
        <v>1</v>
      </c>
      <c r="Z10" s="504">
        <v>1</v>
      </c>
      <c r="AA10" s="504">
        <v>1</v>
      </c>
      <c r="AB10" s="504">
        <v>1</v>
      </c>
      <c r="AC10" s="504">
        <v>1</v>
      </c>
      <c r="AD10" s="504">
        <v>0</v>
      </c>
      <c r="AE10" s="504">
        <v>1</v>
      </c>
      <c r="AF10" s="504">
        <v>1</v>
      </c>
      <c r="AG10" s="504">
        <v>0</v>
      </c>
      <c r="AH10" s="504">
        <f>SUM(O10:AG10)</f>
        <v>14</v>
      </c>
      <c r="AI10" s="543" t="str">
        <f>IF($AH10&lt;6,"3. Moderado",IF($AH10&lt;12,"4. Mayor",IF($AH10&gt;11,"5. Catastrófico")))</f>
        <v>5. Catastrófico</v>
      </c>
      <c r="AJ10" s="504">
        <v>5</v>
      </c>
      <c r="AK10" s="503" t="str">
        <f>IF(N10+AJ10=0," ",IF(OR(AND(N10=1,AJ10=1),AND(N10=1,AJ10=2),AND(N10=2,AJ10=2),AND(N10=2,AJ10=1),AND(N10=3,AJ10=1)),"Bajo",IF(OR(AND(N10=1,AJ10=3),AND(N10=2,AJ10=3),AND(N10=3,AJ10=2),AND(N10=4,AJ10=1)),"Moderado",IF(OR(AND(N10=1,AJ10=4),AND(N10=2,AJ10=4),AND(N10=3,AJ10=3),AND(N10=4,AJ10=2),AND(N10=4,AJ10=3),AND(N10=5,AJ10=1),AND(N10=5,AJ10=2)),"Alto",IF(OR(AND(N10=2,AJ10=5),AND(N10=3,AJ10=5),AND(N10=3,AJ10=4),AND(N10=4,AJ10=4),AND(N10=4,AJ10=5),AND(N10=5,AJ10=3),AND(N10=5,AJ10=4),AND(N10=1,AJ10=5),AND(N10=5,AJ10=5)),"Extremo","")))))</f>
        <v>Extremo</v>
      </c>
      <c r="AL10" s="553" t="s">
        <v>392</v>
      </c>
      <c r="AM10" s="518" t="s">
        <v>5</v>
      </c>
      <c r="AN10" s="518">
        <v>15</v>
      </c>
      <c r="AO10" s="518">
        <v>15</v>
      </c>
      <c r="AP10" s="518">
        <v>15</v>
      </c>
      <c r="AQ10" s="518">
        <v>15</v>
      </c>
      <c r="AR10" s="518">
        <v>15</v>
      </c>
      <c r="AS10" s="518">
        <v>15</v>
      </c>
      <c r="AT10" s="518">
        <v>10</v>
      </c>
      <c r="AU10" s="518">
        <v>100</v>
      </c>
      <c r="AV10" s="518" t="s">
        <v>226</v>
      </c>
      <c r="AW10" s="518" t="s">
        <v>226</v>
      </c>
      <c r="AX10" s="518">
        <v>100</v>
      </c>
      <c r="AY10" s="557">
        <f>AVERAGE(AX10:AX11)</f>
        <v>100</v>
      </c>
      <c r="AZ10" s="553" t="s">
        <v>226</v>
      </c>
      <c r="BA10" s="545" t="s">
        <v>97</v>
      </c>
      <c r="BB10" s="545" t="s">
        <v>99</v>
      </c>
      <c r="BC10" s="502" t="s">
        <v>137</v>
      </c>
      <c r="BD10" s="502">
        <v>1</v>
      </c>
      <c r="BE10" s="502" t="s">
        <v>83</v>
      </c>
      <c r="BF10" s="502">
        <v>5</v>
      </c>
      <c r="BG10" s="503" t="str">
        <f>IF(BD10+BF10=0," ",IF(OR(AND(BD10=1,BF10=1),AND(BD10=1,BF10=2),AND(BD10=2,BF10=2),AND(BD10=2,BF10=1),AND(BD10=3,BF10=1)),"Bajo",IF(OR(AND(BD10=1,BF10=3),AND(BD10=2,BF10=3),AND(BD10=3,BF10=2),AND(BD10=4,BF10=1)),"Moderado",IF(OR(AND(BD10=1,BF10=4),AND(BD10=2,BF10=4),AND(BD10=3,BF10=3),AND(BD10=4,BF10=2),AND(BD10=4,BF10=3),AND(BD10=5,BF10=1),AND(BD10=5,BF10=2)),"Alto",IF(OR(AND(BD10=2,BF10=5),AND(BD10=1,BF10=5),AND(BD10=3,BF10=5),AND(BD10=3,BF10=4),AND(BD10=4,BF10=4),AND(BD10=4,BF10=5),AND(BD10=5,BF10=3),AND(BD10=5,BF10=4),AND(BD10=5,BF10=5)),"Extremo","")))))</f>
        <v>Extremo</v>
      </c>
      <c r="BH10" s="503" t="s">
        <v>247</v>
      </c>
      <c r="BI10" s="503" t="s">
        <v>100</v>
      </c>
      <c r="BJ10" s="170" t="s">
        <v>238</v>
      </c>
      <c r="BK10" s="177" t="s">
        <v>239</v>
      </c>
      <c r="BL10" s="193" t="s">
        <v>248</v>
      </c>
      <c r="BM10" s="185" t="s">
        <v>249</v>
      </c>
      <c r="BN10" s="194" t="s">
        <v>250</v>
      </c>
      <c r="BO10" s="192" t="s">
        <v>232</v>
      </c>
      <c r="BP10" s="177" t="s">
        <v>233</v>
      </c>
      <c r="BQ10" s="204" t="s">
        <v>325</v>
      </c>
      <c r="BR10" s="224" t="s">
        <v>249</v>
      </c>
      <c r="BS10" s="312" t="s">
        <v>251</v>
      </c>
      <c r="BT10" s="332" t="s">
        <v>442</v>
      </c>
    </row>
    <row r="11" spans="1:73" s="169" customFormat="1" ht="158.4" customHeight="1" x14ac:dyDescent="0.3">
      <c r="A11" s="546"/>
      <c r="B11" s="547"/>
      <c r="C11" s="216" t="s">
        <v>252</v>
      </c>
      <c r="D11" s="216" t="s">
        <v>31</v>
      </c>
      <c r="E11" s="216" t="s">
        <v>120</v>
      </c>
      <c r="F11" s="216" t="s">
        <v>131</v>
      </c>
      <c r="G11" s="216" t="s">
        <v>224</v>
      </c>
      <c r="H11" s="548"/>
      <c r="I11" s="547"/>
      <c r="J11" s="547"/>
      <c r="K11" s="544"/>
      <c r="L11" s="555"/>
      <c r="M11" s="551"/>
      <c r="N11" s="551"/>
      <c r="O11" s="504"/>
      <c r="P11" s="504"/>
      <c r="Q11" s="504"/>
      <c r="R11" s="504"/>
      <c r="S11" s="504"/>
      <c r="T11" s="504"/>
      <c r="U11" s="504"/>
      <c r="V11" s="504"/>
      <c r="W11" s="504"/>
      <c r="X11" s="504"/>
      <c r="Y11" s="504"/>
      <c r="Z11" s="504"/>
      <c r="AA11" s="504"/>
      <c r="AB11" s="504"/>
      <c r="AC11" s="504"/>
      <c r="AD11" s="504"/>
      <c r="AE11" s="504"/>
      <c r="AF11" s="504"/>
      <c r="AG11" s="504"/>
      <c r="AH11" s="504"/>
      <c r="AI11" s="543"/>
      <c r="AJ11" s="504"/>
      <c r="AK11" s="503"/>
      <c r="AL11" s="556"/>
      <c r="AM11" s="520"/>
      <c r="AN11" s="520">
        <v>15</v>
      </c>
      <c r="AO11" s="520">
        <v>15</v>
      </c>
      <c r="AP11" s="520">
        <v>15</v>
      </c>
      <c r="AQ11" s="520">
        <v>15</v>
      </c>
      <c r="AR11" s="520">
        <v>15</v>
      </c>
      <c r="AS11" s="520">
        <v>15</v>
      </c>
      <c r="AT11" s="520">
        <v>10</v>
      </c>
      <c r="AU11" s="520">
        <v>100</v>
      </c>
      <c r="AV11" s="520" t="s">
        <v>226</v>
      </c>
      <c r="AW11" s="520" t="s">
        <v>226</v>
      </c>
      <c r="AX11" s="520">
        <v>100</v>
      </c>
      <c r="AY11" s="557"/>
      <c r="AZ11" s="553"/>
      <c r="BA11" s="545"/>
      <c r="BB11" s="545"/>
      <c r="BC11" s="502"/>
      <c r="BD11" s="502"/>
      <c r="BE11" s="502"/>
      <c r="BF11" s="502"/>
      <c r="BG11" s="503"/>
      <c r="BH11" s="503"/>
      <c r="BI11" s="503"/>
      <c r="BJ11" s="170" t="s">
        <v>253</v>
      </c>
      <c r="BK11" s="177" t="s">
        <v>239</v>
      </c>
      <c r="BL11" s="193" t="s">
        <v>345</v>
      </c>
      <c r="BM11" s="185" t="s">
        <v>255</v>
      </c>
      <c r="BN11" s="194" t="s">
        <v>250</v>
      </c>
      <c r="BO11" s="192" t="s">
        <v>316</v>
      </c>
      <c r="BP11" s="177" t="s">
        <v>233</v>
      </c>
      <c r="BQ11" s="205" t="s">
        <v>256</v>
      </c>
      <c r="BR11" s="224" t="s">
        <v>224</v>
      </c>
      <c r="BS11" s="313" t="s">
        <v>224</v>
      </c>
      <c r="BT11" s="332" t="s">
        <v>443</v>
      </c>
    </row>
    <row r="12" spans="1:73" s="169" customFormat="1" ht="186.75" customHeight="1" x14ac:dyDescent="0.3">
      <c r="A12" s="546" t="s">
        <v>15</v>
      </c>
      <c r="B12" s="547" t="s">
        <v>259</v>
      </c>
      <c r="C12" s="171" t="s">
        <v>15</v>
      </c>
      <c r="D12" s="216" t="s">
        <v>31</v>
      </c>
      <c r="E12" s="216" t="s">
        <v>118</v>
      </c>
      <c r="F12" s="216" t="s">
        <v>131</v>
      </c>
      <c r="G12" s="533" t="s">
        <v>314</v>
      </c>
      <c r="H12" s="548" t="s">
        <v>193</v>
      </c>
      <c r="I12" s="547" t="s">
        <v>308</v>
      </c>
      <c r="J12" s="547" t="s">
        <v>92</v>
      </c>
      <c r="K12" s="554" t="s">
        <v>224</v>
      </c>
      <c r="L12" s="555" t="s">
        <v>261</v>
      </c>
      <c r="M12" s="551" t="s">
        <v>76</v>
      </c>
      <c r="N12" s="551">
        <v>2</v>
      </c>
      <c r="O12" s="504">
        <v>1</v>
      </c>
      <c r="P12" s="504">
        <v>1</v>
      </c>
      <c r="Q12" s="504">
        <v>1</v>
      </c>
      <c r="R12" s="504">
        <v>0</v>
      </c>
      <c r="S12" s="504">
        <v>1</v>
      </c>
      <c r="T12" s="504">
        <v>1</v>
      </c>
      <c r="U12" s="504">
        <v>1</v>
      </c>
      <c r="V12" s="504">
        <v>0</v>
      </c>
      <c r="W12" s="504">
        <v>0</v>
      </c>
      <c r="X12" s="504">
        <v>1</v>
      </c>
      <c r="Y12" s="504">
        <v>1</v>
      </c>
      <c r="Z12" s="504">
        <v>1</v>
      </c>
      <c r="AA12" s="504">
        <v>1</v>
      </c>
      <c r="AB12" s="504">
        <v>1</v>
      </c>
      <c r="AC12" s="504">
        <v>1</v>
      </c>
      <c r="AD12" s="504">
        <v>0</v>
      </c>
      <c r="AE12" s="504">
        <v>1</v>
      </c>
      <c r="AF12" s="504">
        <v>1</v>
      </c>
      <c r="AG12" s="504">
        <v>0</v>
      </c>
      <c r="AH12" s="504">
        <f t="shared" ref="AH12" si="1">SUM(O12:AG12)</f>
        <v>14</v>
      </c>
      <c r="AI12" s="543" t="str">
        <f t="shared" ref="AI12" si="2">IF($AH12&lt;6,"3. Moderado",IF($AH12&lt;12,"4. Mayor",IF($AH12&gt;11,"5. Catastrófico")))</f>
        <v>5. Catastrófico</v>
      </c>
      <c r="AJ12" s="544">
        <v>5</v>
      </c>
      <c r="AK12" s="503"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184" t="s">
        <v>393</v>
      </c>
      <c r="AM12" s="214" t="s">
        <v>5</v>
      </c>
      <c r="AN12" s="203">
        <v>15</v>
      </c>
      <c r="AO12" s="203">
        <v>15</v>
      </c>
      <c r="AP12" s="203">
        <v>15</v>
      </c>
      <c r="AQ12" s="203">
        <v>15</v>
      </c>
      <c r="AR12" s="203">
        <v>15</v>
      </c>
      <c r="AS12" s="203">
        <v>15</v>
      </c>
      <c r="AT12" s="203">
        <v>10</v>
      </c>
      <c r="AU12" s="221">
        <f t="shared" si="0"/>
        <v>100</v>
      </c>
      <c r="AV12" s="221" t="s">
        <v>226</v>
      </c>
      <c r="AW12" s="221" t="s">
        <v>226</v>
      </c>
      <c r="AX12" s="221">
        <v>100</v>
      </c>
      <c r="AY12" s="553">
        <f>AVERAGE(AX12:AX13)</f>
        <v>100</v>
      </c>
      <c r="AZ12" s="553" t="s">
        <v>226</v>
      </c>
      <c r="BA12" s="545" t="s">
        <v>97</v>
      </c>
      <c r="BB12" s="545" t="s">
        <v>99</v>
      </c>
      <c r="BC12" s="502" t="s">
        <v>137</v>
      </c>
      <c r="BD12" s="502">
        <v>1</v>
      </c>
      <c r="BE12" s="502" t="s">
        <v>83</v>
      </c>
      <c r="BF12" s="502">
        <v>5</v>
      </c>
      <c r="BG12" s="503"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503" t="s">
        <v>262</v>
      </c>
      <c r="BI12" s="503" t="s">
        <v>100</v>
      </c>
      <c r="BJ12" s="170" t="s">
        <v>265</v>
      </c>
      <c r="BK12" s="177" t="s">
        <v>239</v>
      </c>
      <c r="BL12" s="176" t="s">
        <v>395</v>
      </c>
      <c r="BM12" s="223" t="s">
        <v>263</v>
      </c>
      <c r="BN12" s="223" t="s">
        <v>356</v>
      </c>
      <c r="BO12" s="224" t="s">
        <v>357</v>
      </c>
      <c r="BP12" s="177" t="s">
        <v>233</v>
      </c>
      <c r="BQ12" s="205" t="s">
        <v>358</v>
      </c>
      <c r="BR12" s="223" t="s">
        <v>263</v>
      </c>
      <c r="BS12" s="313" t="s">
        <v>362</v>
      </c>
      <c r="BT12" s="333" t="s">
        <v>444</v>
      </c>
    </row>
    <row r="13" spans="1:73" s="169" customFormat="1" ht="118.2" customHeight="1" x14ac:dyDescent="0.3">
      <c r="A13" s="546"/>
      <c r="B13" s="547"/>
      <c r="C13" s="216" t="s">
        <v>264</v>
      </c>
      <c r="D13" s="216" t="s">
        <v>31</v>
      </c>
      <c r="E13" s="216" t="s">
        <v>118</v>
      </c>
      <c r="F13" s="216" t="s">
        <v>131</v>
      </c>
      <c r="G13" s="534"/>
      <c r="H13" s="548"/>
      <c r="I13" s="547"/>
      <c r="J13" s="547"/>
      <c r="K13" s="554"/>
      <c r="L13" s="555"/>
      <c r="M13" s="551"/>
      <c r="N13" s="551"/>
      <c r="O13" s="504"/>
      <c r="P13" s="504"/>
      <c r="Q13" s="504"/>
      <c r="R13" s="504"/>
      <c r="S13" s="504"/>
      <c r="T13" s="504"/>
      <c r="U13" s="504"/>
      <c r="V13" s="504"/>
      <c r="W13" s="504"/>
      <c r="X13" s="504"/>
      <c r="Y13" s="504"/>
      <c r="Z13" s="504"/>
      <c r="AA13" s="504"/>
      <c r="AB13" s="504"/>
      <c r="AC13" s="504"/>
      <c r="AD13" s="504"/>
      <c r="AE13" s="504"/>
      <c r="AF13" s="504"/>
      <c r="AG13" s="504"/>
      <c r="AH13" s="504"/>
      <c r="AI13" s="543"/>
      <c r="AJ13" s="544"/>
      <c r="AK13" s="503"/>
      <c r="AL13" s="184" t="s">
        <v>394</v>
      </c>
      <c r="AM13" s="208" t="s">
        <v>5</v>
      </c>
      <c r="AN13" s="203">
        <v>15</v>
      </c>
      <c r="AO13" s="203">
        <v>15</v>
      </c>
      <c r="AP13" s="203">
        <v>15</v>
      </c>
      <c r="AQ13" s="203">
        <v>15</v>
      </c>
      <c r="AR13" s="203">
        <v>15</v>
      </c>
      <c r="AS13" s="203">
        <v>15</v>
      </c>
      <c r="AT13" s="203">
        <v>10</v>
      </c>
      <c r="AU13" s="221">
        <f t="shared" si="0"/>
        <v>100</v>
      </c>
      <c r="AV13" s="221" t="s">
        <v>226</v>
      </c>
      <c r="AW13" s="221" t="s">
        <v>226</v>
      </c>
      <c r="AX13" s="221">
        <v>100</v>
      </c>
      <c r="AY13" s="553"/>
      <c r="AZ13" s="553"/>
      <c r="BA13" s="545"/>
      <c r="BB13" s="545"/>
      <c r="BC13" s="502"/>
      <c r="BD13" s="502"/>
      <c r="BE13" s="502"/>
      <c r="BF13" s="502"/>
      <c r="BG13" s="503"/>
      <c r="BH13" s="503"/>
      <c r="BI13" s="503"/>
      <c r="BJ13" s="170" t="s">
        <v>265</v>
      </c>
      <c r="BK13" s="177" t="s">
        <v>239</v>
      </c>
      <c r="BL13" s="223" t="s">
        <v>373</v>
      </c>
      <c r="BM13" s="223" t="s">
        <v>263</v>
      </c>
      <c r="BN13" s="223" t="s">
        <v>359</v>
      </c>
      <c r="BO13" s="224" t="s">
        <v>361</v>
      </c>
      <c r="BP13" s="177" t="s">
        <v>233</v>
      </c>
      <c r="BQ13" s="223" t="s">
        <v>455</v>
      </c>
      <c r="BR13" s="223" t="s">
        <v>263</v>
      </c>
      <c r="BS13" s="313" t="s">
        <v>360</v>
      </c>
      <c r="BT13" s="333" t="s">
        <v>444</v>
      </c>
    </row>
    <row r="14" spans="1:73" s="169" customFormat="1" ht="93" customHeight="1" x14ac:dyDescent="0.3">
      <c r="A14" s="535" t="s">
        <v>266</v>
      </c>
      <c r="B14" s="508" t="s">
        <v>267</v>
      </c>
      <c r="C14" s="216" t="s">
        <v>349</v>
      </c>
      <c r="D14" s="216" t="s">
        <v>31</v>
      </c>
      <c r="E14" s="216" t="s">
        <v>118</v>
      </c>
      <c r="F14" s="216" t="s">
        <v>131</v>
      </c>
      <c r="G14" s="216" t="s">
        <v>224</v>
      </c>
      <c r="H14" s="515" t="s">
        <v>260</v>
      </c>
      <c r="I14" s="505" t="s">
        <v>309</v>
      </c>
      <c r="J14" s="508" t="s">
        <v>92</v>
      </c>
      <c r="K14" s="510" t="s">
        <v>224</v>
      </c>
      <c r="L14" s="513" t="s">
        <v>269</v>
      </c>
      <c r="M14" s="493" t="s">
        <v>74</v>
      </c>
      <c r="N14" s="493">
        <v>3</v>
      </c>
      <c r="O14" s="493">
        <v>1</v>
      </c>
      <c r="P14" s="493">
        <v>1</v>
      </c>
      <c r="Q14" s="493">
        <v>1</v>
      </c>
      <c r="R14" s="493">
        <v>1</v>
      </c>
      <c r="S14" s="493">
        <v>1</v>
      </c>
      <c r="T14" s="493">
        <v>1</v>
      </c>
      <c r="U14" s="493">
        <v>1</v>
      </c>
      <c r="V14" s="493">
        <v>0</v>
      </c>
      <c r="W14" s="493">
        <v>0</v>
      </c>
      <c r="X14" s="493">
        <v>1</v>
      </c>
      <c r="Y14" s="493">
        <v>1</v>
      </c>
      <c r="Z14" s="493">
        <v>1</v>
      </c>
      <c r="AA14" s="493">
        <v>1</v>
      </c>
      <c r="AB14" s="493">
        <v>1</v>
      </c>
      <c r="AC14" s="493">
        <v>1</v>
      </c>
      <c r="AD14" s="493">
        <v>0</v>
      </c>
      <c r="AE14" s="493">
        <v>1</v>
      </c>
      <c r="AF14" s="493">
        <v>1</v>
      </c>
      <c r="AG14" s="493">
        <v>0</v>
      </c>
      <c r="AH14" s="493">
        <f t="shared" ref="AH14:AH25" si="3">SUM(O14:AG14)</f>
        <v>15</v>
      </c>
      <c r="AI14" s="493" t="s">
        <v>75</v>
      </c>
      <c r="AJ14" s="493">
        <v>4</v>
      </c>
      <c r="AK14" s="480" t="s">
        <v>2</v>
      </c>
      <c r="AL14" s="199" t="s">
        <v>376</v>
      </c>
      <c r="AM14" s="183" t="s">
        <v>5</v>
      </c>
      <c r="AN14" s="203">
        <v>15</v>
      </c>
      <c r="AO14" s="203">
        <v>15</v>
      </c>
      <c r="AP14" s="203">
        <v>15</v>
      </c>
      <c r="AQ14" s="203">
        <v>15</v>
      </c>
      <c r="AR14" s="203">
        <v>15</v>
      </c>
      <c r="AS14" s="203">
        <v>15</v>
      </c>
      <c r="AT14" s="203">
        <v>10</v>
      </c>
      <c r="AU14" s="221">
        <f t="shared" si="0"/>
        <v>100</v>
      </c>
      <c r="AV14" s="221" t="s">
        <v>226</v>
      </c>
      <c r="AW14" s="221" t="s">
        <v>226</v>
      </c>
      <c r="AX14" s="221">
        <v>100</v>
      </c>
      <c r="AY14" s="483">
        <f>(+AX14+AX15+AX16)/3</f>
        <v>83.333333333333329</v>
      </c>
      <c r="AZ14" s="486" t="s">
        <v>226</v>
      </c>
      <c r="BA14" s="518" t="s">
        <v>97</v>
      </c>
      <c r="BB14" s="518" t="s">
        <v>99</v>
      </c>
      <c r="BC14" s="496" t="s">
        <v>76</v>
      </c>
      <c r="BD14" s="496">
        <v>2</v>
      </c>
      <c r="BE14" s="496" t="s">
        <v>75</v>
      </c>
      <c r="BF14" s="496">
        <v>4</v>
      </c>
      <c r="BG14" s="480" t="str">
        <f>IF(BD14+BF14=0," ",IF(OR(AND(BD14=1,BF14=1),AND(BD14=1,BF14=2),AND(BD14=2,BF14=2),AND(BD14=2,BF14=1),AND(BD14=3,BF14=1)),"Bajo",IF(OR(AND(BD14=1,BF14=3),AND(BD14=2,BF14=3),AND(BD14=3,BF14=2),AND(BD14=4,BF14=1)),"Moderado",IF(OR(AND(BD14=1,BF14=4),AND(BD14=2,BF14=4),AND(BD14=3,BF14=3),AND(BD14=4,BF14=2),AND(BD14=4,BF14=3),AND(BD14=5,BF14=1),AND(BD14=5,BF14=2)),"Alto",IF(OR(AND(BD14=2,BF14=5),AND(BD14=1,BF14=5),AND(BD14=3,BF14=5),AND(BD14=3,BF14=4),AND(BD14=4,BF14=4),AND(BD14=4,BF14=5),AND(BD14=5,BF14=3),AND(BD14=5,BF14=4),AND(BD14=5,BF14=5)),"Extremo","")))))</f>
        <v>Alto</v>
      </c>
      <c r="BH14" s="480" t="s">
        <v>247</v>
      </c>
      <c r="BI14" s="480" t="s">
        <v>100</v>
      </c>
      <c r="BJ14" s="170" t="s">
        <v>347</v>
      </c>
      <c r="BK14" s="177" t="s">
        <v>270</v>
      </c>
      <c r="BL14" s="223" t="s">
        <v>377</v>
      </c>
      <c r="BM14" s="223" t="s">
        <v>271</v>
      </c>
      <c r="BN14" s="223" t="s">
        <v>346</v>
      </c>
      <c r="BO14" s="224" t="s">
        <v>378</v>
      </c>
      <c r="BP14" s="177" t="s">
        <v>233</v>
      </c>
      <c r="BQ14" s="205" t="s">
        <v>256</v>
      </c>
      <c r="BR14" s="224" t="s">
        <v>224</v>
      </c>
      <c r="BS14" s="313" t="s">
        <v>224</v>
      </c>
      <c r="BT14" s="468" t="s">
        <v>445</v>
      </c>
    </row>
    <row r="15" spans="1:73" s="169" customFormat="1" ht="192.6" customHeight="1" x14ac:dyDescent="0.3">
      <c r="A15" s="536"/>
      <c r="B15" s="509"/>
      <c r="C15" s="216" t="s">
        <v>375</v>
      </c>
      <c r="D15" s="216" t="s">
        <v>31</v>
      </c>
      <c r="E15" s="216" t="s">
        <v>118</v>
      </c>
      <c r="F15" s="216" t="s">
        <v>131</v>
      </c>
      <c r="G15" s="216" t="s">
        <v>224</v>
      </c>
      <c r="H15" s="516"/>
      <c r="I15" s="506"/>
      <c r="J15" s="509"/>
      <c r="K15" s="511"/>
      <c r="L15" s="51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81"/>
      <c r="AL15" s="199" t="s">
        <v>396</v>
      </c>
      <c r="AM15" s="183" t="s">
        <v>5</v>
      </c>
      <c r="AN15" s="203">
        <v>15</v>
      </c>
      <c r="AO15" s="203">
        <v>15</v>
      </c>
      <c r="AP15" s="203">
        <v>15</v>
      </c>
      <c r="AQ15" s="203">
        <v>15</v>
      </c>
      <c r="AR15" s="203">
        <v>15</v>
      </c>
      <c r="AS15" s="203">
        <v>15</v>
      </c>
      <c r="AT15" s="203">
        <v>10</v>
      </c>
      <c r="AU15" s="221">
        <f t="shared" si="0"/>
        <v>100</v>
      </c>
      <c r="AV15" s="221" t="s">
        <v>226</v>
      </c>
      <c r="AW15" s="221" t="s">
        <v>226</v>
      </c>
      <c r="AX15" s="221">
        <v>100</v>
      </c>
      <c r="AY15" s="484"/>
      <c r="AZ15" s="487"/>
      <c r="BA15" s="519"/>
      <c r="BB15" s="519"/>
      <c r="BC15" s="497"/>
      <c r="BD15" s="497"/>
      <c r="BE15" s="497"/>
      <c r="BF15" s="497"/>
      <c r="BG15" s="481"/>
      <c r="BH15" s="481"/>
      <c r="BI15" s="481"/>
      <c r="BJ15" s="170" t="s">
        <v>253</v>
      </c>
      <c r="BK15" s="177" t="s">
        <v>239</v>
      </c>
      <c r="BL15" s="176" t="s">
        <v>380</v>
      </c>
      <c r="BM15" s="223" t="s">
        <v>271</v>
      </c>
      <c r="BN15" s="223" t="s">
        <v>363</v>
      </c>
      <c r="BO15" s="224" t="s">
        <v>364</v>
      </c>
      <c r="BP15" s="177" t="s">
        <v>233</v>
      </c>
      <c r="BQ15" s="205" t="s">
        <v>379</v>
      </c>
      <c r="BR15" s="224" t="s">
        <v>224</v>
      </c>
      <c r="BS15" s="313" t="s">
        <v>224</v>
      </c>
      <c r="BT15" s="468"/>
    </row>
    <row r="16" spans="1:73" s="169" customFormat="1" ht="104.4" customHeight="1" x14ac:dyDescent="0.3">
      <c r="A16" s="552"/>
      <c r="B16" s="495"/>
      <c r="C16" s="223" t="s">
        <v>341</v>
      </c>
      <c r="D16" s="216" t="s">
        <v>31</v>
      </c>
      <c r="E16" s="216" t="s">
        <v>118</v>
      </c>
      <c r="F16" s="216" t="s">
        <v>131</v>
      </c>
      <c r="G16" s="216" t="s">
        <v>224</v>
      </c>
      <c r="H16" s="517"/>
      <c r="I16" s="507"/>
      <c r="J16" s="495"/>
      <c r="K16" s="512"/>
      <c r="L16" s="507"/>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82"/>
      <c r="AL16" s="199" t="s">
        <v>397</v>
      </c>
      <c r="AM16" s="183" t="s">
        <v>5</v>
      </c>
      <c r="AN16" s="203">
        <v>0</v>
      </c>
      <c r="AO16" s="203">
        <v>15</v>
      </c>
      <c r="AP16" s="203">
        <v>15</v>
      </c>
      <c r="AQ16" s="203">
        <v>15</v>
      </c>
      <c r="AR16" s="203">
        <v>15</v>
      </c>
      <c r="AS16" s="203">
        <v>15</v>
      </c>
      <c r="AT16" s="203">
        <v>10</v>
      </c>
      <c r="AU16" s="221">
        <f t="shared" si="0"/>
        <v>85</v>
      </c>
      <c r="AV16" s="207" t="s">
        <v>338</v>
      </c>
      <c r="AW16" s="207" t="s">
        <v>338</v>
      </c>
      <c r="AX16" s="221">
        <v>50</v>
      </c>
      <c r="AY16" s="485"/>
      <c r="AZ16" s="488"/>
      <c r="BA16" s="520"/>
      <c r="BB16" s="520"/>
      <c r="BC16" s="498"/>
      <c r="BD16" s="498"/>
      <c r="BE16" s="498"/>
      <c r="BF16" s="498"/>
      <c r="BG16" s="482"/>
      <c r="BH16" s="495"/>
      <c r="BI16" s="482"/>
      <c r="BJ16" s="170" t="s">
        <v>253</v>
      </c>
      <c r="BK16" s="177" t="s">
        <v>239</v>
      </c>
      <c r="BL16" s="176" t="s">
        <v>339</v>
      </c>
      <c r="BM16" s="223" t="s">
        <v>337</v>
      </c>
      <c r="BN16" s="223" t="s">
        <v>340</v>
      </c>
      <c r="BO16" s="224" t="s">
        <v>365</v>
      </c>
      <c r="BP16" s="177" t="s">
        <v>233</v>
      </c>
      <c r="BQ16" s="205" t="s">
        <v>379</v>
      </c>
      <c r="BR16" s="224" t="s">
        <v>224</v>
      </c>
      <c r="BS16" s="313" t="s">
        <v>224</v>
      </c>
      <c r="BT16" s="468"/>
    </row>
    <row r="17" spans="1:72" s="169" customFormat="1" ht="177" customHeight="1" x14ac:dyDescent="0.3">
      <c r="A17" s="535" t="s">
        <v>272</v>
      </c>
      <c r="B17" s="508" t="s">
        <v>273</v>
      </c>
      <c r="C17" s="216" t="s">
        <v>381</v>
      </c>
      <c r="D17" s="216" t="s">
        <v>31</v>
      </c>
      <c r="E17" s="216" t="s">
        <v>118</v>
      </c>
      <c r="F17" s="216" t="s">
        <v>131</v>
      </c>
      <c r="G17" s="216" t="s">
        <v>317</v>
      </c>
      <c r="H17" s="515" t="s">
        <v>268</v>
      </c>
      <c r="I17" s="508" t="s">
        <v>327</v>
      </c>
      <c r="J17" s="508" t="s">
        <v>92</v>
      </c>
      <c r="K17" s="510" t="s">
        <v>224</v>
      </c>
      <c r="L17" s="539" t="s">
        <v>315</v>
      </c>
      <c r="M17" s="493" t="s">
        <v>76</v>
      </c>
      <c r="N17" s="493">
        <v>2</v>
      </c>
      <c r="O17" s="499">
        <v>1</v>
      </c>
      <c r="P17" s="499">
        <v>1</v>
      </c>
      <c r="Q17" s="499">
        <v>1</v>
      </c>
      <c r="R17" s="499">
        <v>1</v>
      </c>
      <c r="S17" s="499">
        <v>1</v>
      </c>
      <c r="T17" s="499">
        <v>1</v>
      </c>
      <c r="U17" s="499">
        <v>1</v>
      </c>
      <c r="V17" s="499">
        <v>0</v>
      </c>
      <c r="W17" s="499">
        <v>0</v>
      </c>
      <c r="X17" s="499">
        <v>1</v>
      </c>
      <c r="Y17" s="499">
        <v>1</v>
      </c>
      <c r="Z17" s="499">
        <v>1</v>
      </c>
      <c r="AA17" s="499">
        <v>1</v>
      </c>
      <c r="AB17" s="499">
        <v>1</v>
      </c>
      <c r="AC17" s="499">
        <v>1</v>
      </c>
      <c r="AD17" s="499">
        <v>0</v>
      </c>
      <c r="AE17" s="499">
        <v>1</v>
      </c>
      <c r="AF17" s="499">
        <v>1</v>
      </c>
      <c r="AG17" s="499">
        <v>0</v>
      </c>
      <c r="AH17" s="499">
        <f>SUM(O19:AG19)</f>
        <v>1</v>
      </c>
      <c r="AI17" s="525" t="s">
        <v>75</v>
      </c>
      <c r="AJ17" s="510">
        <v>4</v>
      </c>
      <c r="AK17" s="480" t="str">
        <f>IF(N17+AJ17=0," ",IF(OR(AND(N17=1,AJ17=1),AND(N17=1,AJ17=2),AND(N17=2,AJ17=2),AND(N17=2,AJ17=1),AND(N17=3,AJ17=1)),"Bajo",IF(OR(AND(N17=1,AJ17=3),AND(N17=2,AJ17=3),AND(N17=3,AJ17=2),AND(N17=4,AJ17=1)),"Moderado",IF(OR(AND(N17=1,AJ17=4),AND(N17=2,AJ17=4),AND(N17=3,AJ17=3),AND(N17=4,AJ17=2),AND(N17=4,AJ17=3),AND(N17=5,AJ17=1),AND(N17=5,AJ17=2)),"Alto",IF(OR(AND(N17=2,AJ17=5),AND(N17=3,AJ17=5),AND(N17=3,AJ17=4),AND(N17=4,AJ17=4),AND(N17=4,AJ17=5),AND(N17=5,AJ17=3),AND(N17=5,AJ17=4),AND(N17=1,AJ17=5),AND(N17=5,AJ17=5)),"Extremo","")))))</f>
        <v>Alto</v>
      </c>
      <c r="AL17" s="227" t="s">
        <v>398</v>
      </c>
      <c r="AM17" s="183" t="s">
        <v>5</v>
      </c>
      <c r="AN17" s="203">
        <v>15</v>
      </c>
      <c r="AO17" s="203">
        <v>15</v>
      </c>
      <c r="AP17" s="203">
        <v>15</v>
      </c>
      <c r="AQ17" s="203">
        <v>15</v>
      </c>
      <c r="AR17" s="203">
        <v>15</v>
      </c>
      <c r="AS17" s="203">
        <v>15</v>
      </c>
      <c r="AT17" s="203">
        <v>10</v>
      </c>
      <c r="AU17" s="221">
        <f>SUM(AN17:AT17)</f>
        <v>100</v>
      </c>
      <c r="AV17" s="221" t="s">
        <v>226</v>
      </c>
      <c r="AW17" s="221" t="s">
        <v>226</v>
      </c>
      <c r="AX17" s="221">
        <v>100</v>
      </c>
      <c r="AY17" s="486">
        <f>AVERAGE(AX17:AX20)</f>
        <v>87.5</v>
      </c>
      <c r="AZ17" s="486" t="s">
        <v>4</v>
      </c>
      <c r="BA17" s="518" t="s">
        <v>97</v>
      </c>
      <c r="BB17" s="518" t="s">
        <v>99</v>
      </c>
      <c r="BC17" s="496" t="s">
        <v>137</v>
      </c>
      <c r="BD17" s="496">
        <v>1</v>
      </c>
      <c r="BE17" s="496" t="s">
        <v>75</v>
      </c>
      <c r="BF17" s="496">
        <v>4</v>
      </c>
      <c r="BG17" s="522" t="str">
        <f>IF(BD17+BF17=0," ",IF(OR(AND(BD17=1,BF17=1),AND(BD17=1,BF17=2),AND(BD17=2,BF17=2),AND(BD17=2,BF17=1),AND(BD17=3,BF17=1)),"Bajo",IF(OR(AND(BD17=1,BF17=3),AND(BD17=2,BF17=3),AND(BD17=3,BF17=2),AND(BD17=4,BF17=1)),"Moderado",IF(OR(AND(BD17=1,BF17=4),AND(BD17=2,BF17=4),AND(BD17=3,BF17=3),AND(BD17=4,BF17=2),AND(BD17=4,BF17=3),AND(BD17=5,BF17=1),AND(BD17=5,BF17=2)),"Alto",IF(OR(AND(BD17=2,BF17=5),AND(BD17=1,BF17=5),AND(BD17=3,BF17=5),AND(BD17=3,BF17=4),AND(BD17=4,BF17=4),AND(BD17=4,BF17=5),AND(BD17=5,BF17=3),AND(BD17=5,BF17=4),AND(BD17=5,BF17=5)),"Extremo","")))))</f>
        <v>Alto</v>
      </c>
      <c r="BH17" s="480" t="s">
        <v>247</v>
      </c>
      <c r="BI17" s="480" t="s">
        <v>100</v>
      </c>
      <c r="BJ17" s="170" t="s">
        <v>328</v>
      </c>
      <c r="BK17" s="177" t="s">
        <v>253</v>
      </c>
      <c r="BL17" s="176" t="s">
        <v>382</v>
      </c>
      <c r="BM17" s="184" t="s">
        <v>276</v>
      </c>
      <c r="BN17" s="223" t="s">
        <v>329</v>
      </c>
      <c r="BO17" s="224" t="s">
        <v>331</v>
      </c>
      <c r="BP17" s="177" t="s">
        <v>233</v>
      </c>
      <c r="BQ17" s="204" t="s">
        <v>334</v>
      </c>
      <c r="BR17" s="184" t="s">
        <v>276</v>
      </c>
      <c r="BS17" s="313" t="s">
        <v>332</v>
      </c>
      <c r="BT17" s="469" t="s">
        <v>446</v>
      </c>
    </row>
    <row r="18" spans="1:72" s="169" customFormat="1" ht="187.2" customHeight="1" x14ac:dyDescent="0.3">
      <c r="A18" s="536"/>
      <c r="B18" s="509"/>
      <c r="C18" s="216" t="s">
        <v>281</v>
      </c>
      <c r="D18" s="216" t="s">
        <v>31</v>
      </c>
      <c r="E18" s="216" t="s">
        <v>119</v>
      </c>
      <c r="F18" s="216" t="s">
        <v>131</v>
      </c>
      <c r="G18" s="216" t="s">
        <v>317</v>
      </c>
      <c r="H18" s="516"/>
      <c r="I18" s="509"/>
      <c r="J18" s="509"/>
      <c r="K18" s="511"/>
      <c r="L18" s="540"/>
      <c r="M18" s="494"/>
      <c r="N18" s="494"/>
      <c r="O18" s="500"/>
      <c r="P18" s="500"/>
      <c r="Q18" s="500"/>
      <c r="R18" s="500"/>
      <c r="S18" s="500"/>
      <c r="T18" s="500"/>
      <c r="U18" s="500"/>
      <c r="V18" s="500"/>
      <c r="W18" s="500"/>
      <c r="X18" s="500"/>
      <c r="Y18" s="500"/>
      <c r="Z18" s="500"/>
      <c r="AA18" s="500"/>
      <c r="AB18" s="500"/>
      <c r="AC18" s="500"/>
      <c r="AD18" s="500"/>
      <c r="AE18" s="500"/>
      <c r="AF18" s="500"/>
      <c r="AG18" s="500"/>
      <c r="AH18" s="500"/>
      <c r="AI18" s="526"/>
      <c r="AJ18" s="511"/>
      <c r="AK18" s="481"/>
      <c r="AL18" s="199" t="s">
        <v>399</v>
      </c>
      <c r="AM18" s="183" t="s">
        <v>5</v>
      </c>
      <c r="AN18" s="203">
        <v>15</v>
      </c>
      <c r="AO18" s="203">
        <v>15</v>
      </c>
      <c r="AP18" s="203">
        <v>0</v>
      </c>
      <c r="AQ18" s="203">
        <v>10</v>
      </c>
      <c r="AR18" s="203">
        <v>15</v>
      </c>
      <c r="AS18" s="203">
        <v>15</v>
      </c>
      <c r="AT18" s="203">
        <v>10</v>
      </c>
      <c r="AU18" s="221">
        <f>SUM(AN18:AT18)</f>
        <v>80</v>
      </c>
      <c r="AV18" s="221" t="s">
        <v>237</v>
      </c>
      <c r="AW18" s="221" t="s">
        <v>237</v>
      </c>
      <c r="AX18" s="221">
        <v>50</v>
      </c>
      <c r="AY18" s="487"/>
      <c r="AZ18" s="487"/>
      <c r="BA18" s="519"/>
      <c r="BB18" s="519"/>
      <c r="BC18" s="497"/>
      <c r="BD18" s="497"/>
      <c r="BE18" s="497"/>
      <c r="BF18" s="497"/>
      <c r="BG18" s="523"/>
      <c r="BH18" s="481"/>
      <c r="BI18" s="481"/>
      <c r="BJ18" s="170" t="s">
        <v>253</v>
      </c>
      <c r="BK18" s="177" t="s">
        <v>275</v>
      </c>
      <c r="BL18" s="176" t="s">
        <v>330</v>
      </c>
      <c r="BM18" s="184" t="s">
        <v>276</v>
      </c>
      <c r="BN18" s="223" t="s">
        <v>366</v>
      </c>
      <c r="BO18" s="224" t="s">
        <v>336</v>
      </c>
      <c r="BP18" s="177" t="s">
        <v>233</v>
      </c>
      <c r="BQ18" s="204" t="s">
        <v>335</v>
      </c>
      <c r="BR18" s="224" t="s">
        <v>276</v>
      </c>
      <c r="BS18" s="313" t="s">
        <v>333</v>
      </c>
      <c r="BT18" s="466"/>
    </row>
    <row r="19" spans="1:72" s="169" customFormat="1" ht="112.2" customHeight="1" x14ac:dyDescent="0.3">
      <c r="A19" s="536"/>
      <c r="B19" s="509"/>
      <c r="C19" s="216" t="s">
        <v>348</v>
      </c>
      <c r="D19" s="216" t="s">
        <v>31</v>
      </c>
      <c r="E19" s="216" t="s">
        <v>118</v>
      </c>
      <c r="F19" s="216" t="s">
        <v>131</v>
      </c>
      <c r="G19" s="216" t="s">
        <v>317</v>
      </c>
      <c r="H19" s="516"/>
      <c r="I19" s="509"/>
      <c r="J19" s="509"/>
      <c r="K19" s="511"/>
      <c r="L19" s="540"/>
      <c r="M19" s="494"/>
      <c r="N19" s="494"/>
      <c r="O19" s="500"/>
      <c r="P19" s="500">
        <v>1</v>
      </c>
      <c r="Q19" s="500"/>
      <c r="R19" s="500"/>
      <c r="S19" s="500"/>
      <c r="T19" s="500"/>
      <c r="U19" s="500"/>
      <c r="V19" s="500"/>
      <c r="W19" s="500"/>
      <c r="X19" s="500"/>
      <c r="Y19" s="500"/>
      <c r="Z19" s="500"/>
      <c r="AA19" s="500"/>
      <c r="AB19" s="500"/>
      <c r="AC19" s="500"/>
      <c r="AD19" s="500"/>
      <c r="AE19" s="500"/>
      <c r="AF19" s="500"/>
      <c r="AG19" s="500"/>
      <c r="AH19" s="500"/>
      <c r="AI19" s="526"/>
      <c r="AJ19" s="511"/>
      <c r="AK19" s="481"/>
      <c r="AL19" s="176" t="s">
        <v>400</v>
      </c>
      <c r="AM19" s="201" t="s">
        <v>5</v>
      </c>
      <c r="AN19" s="203">
        <v>15</v>
      </c>
      <c r="AO19" s="203">
        <v>15</v>
      </c>
      <c r="AP19" s="203">
        <v>15</v>
      </c>
      <c r="AQ19" s="203">
        <v>15</v>
      </c>
      <c r="AR19" s="203">
        <v>15</v>
      </c>
      <c r="AS19" s="203">
        <v>15</v>
      </c>
      <c r="AT19" s="203">
        <v>10</v>
      </c>
      <c r="AU19" s="221">
        <f t="shared" si="0"/>
        <v>100</v>
      </c>
      <c r="AV19" s="221" t="s">
        <v>226</v>
      </c>
      <c r="AW19" s="221" t="s">
        <v>226</v>
      </c>
      <c r="AX19" s="221">
        <v>100</v>
      </c>
      <c r="AY19" s="487"/>
      <c r="AZ19" s="487"/>
      <c r="BA19" s="519"/>
      <c r="BB19" s="519"/>
      <c r="BC19" s="497"/>
      <c r="BD19" s="497"/>
      <c r="BE19" s="497"/>
      <c r="BF19" s="497"/>
      <c r="BG19" s="523"/>
      <c r="BH19" s="481"/>
      <c r="BI19" s="481"/>
      <c r="BJ19" s="170" t="s">
        <v>253</v>
      </c>
      <c r="BK19" s="177" t="s">
        <v>275</v>
      </c>
      <c r="BL19" s="184" t="s">
        <v>383</v>
      </c>
      <c r="BM19" s="184" t="s">
        <v>276</v>
      </c>
      <c r="BN19" s="195" t="s">
        <v>277</v>
      </c>
      <c r="BO19" s="196" t="s">
        <v>384</v>
      </c>
      <c r="BP19" s="177" t="s">
        <v>233</v>
      </c>
      <c r="BQ19" s="205" t="s">
        <v>256</v>
      </c>
      <c r="BR19" s="224" t="s">
        <v>224</v>
      </c>
      <c r="BS19" s="313" t="s">
        <v>224</v>
      </c>
      <c r="BT19" s="466"/>
    </row>
    <row r="20" spans="1:72" s="169" customFormat="1" ht="136.94999999999999" customHeight="1" x14ac:dyDescent="0.3">
      <c r="A20" s="537"/>
      <c r="B20" s="538"/>
      <c r="C20" s="216" t="s">
        <v>278</v>
      </c>
      <c r="D20" s="216" t="s">
        <v>31</v>
      </c>
      <c r="E20" s="216" t="s">
        <v>118</v>
      </c>
      <c r="F20" s="216" t="s">
        <v>131</v>
      </c>
      <c r="G20" s="216" t="s">
        <v>317</v>
      </c>
      <c r="H20" s="517"/>
      <c r="I20" s="538"/>
      <c r="J20" s="538"/>
      <c r="K20" s="528"/>
      <c r="L20" s="541"/>
      <c r="M20" s="542"/>
      <c r="N20" s="542"/>
      <c r="O20" s="501"/>
      <c r="P20" s="501"/>
      <c r="Q20" s="501"/>
      <c r="R20" s="501"/>
      <c r="S20" s="501"/>
      <c r="T20" s="501"/>
      <c r="U20" s="501"/>
      <c r="V20" s="501"/>
      <c r="W20" s="501"/>
      <c r="X20" s="501"/>
      <c r="Y20" s="501"/>
      <c r="Z20" s="501"/>
      <c r="AA20" s="501"/>
      <c r="AB20" s="501"/>
      <c r="AC20" s="501"/>
      <c r="AD20" s="501"/>
      <c r="AE20" s="501"/>
      <c r="AF20" s="501"/>
      <c r="AG20" s="501"/>
      <c r="AH20" s="501"/>
      <c r="AI20" s="527"/>
      <c r="AJ20" s="528"/>
      <c r="AK20" s="482"/>
      <c r="AL20" s="223" t="s">
        <v>279</v>
      </c>
      <c r="AM20" s="183" t="s">
        <v>5</v>
      </c>
      <c r="AN20" s="203">
        <v>15</v>
      </c>
      <c r="AO20" s="203">
        <v>15</v>
      </c>
      <c r="AP20" s="203">
        <v>15</v>
      </c>
      <c r="AQ20" s="203">
        <v>15</v>
      </c>
      <c r="AR20" s="203">
        <v>15</v>
      </c>
      <c r="AS20" s="203">
        <v>15</v>
      </c>
      <c r="AT20" s="203">
        <v>10</v>
      </c>
      <c r="AU20" s="221">
        <f t="shared" si="0"/>
        <v>100</v>
      </c>
      <c r="AV20" s="221" t="s">
        <v>226</v>
      </c>
      <c r="AW20" s="221" t="s">
        <v>226</v>
      </c>
      <c r="AX20" s="221">
        <v>100</v>
      </c>
      <c r="AY20" s="488"/>
      <c r="AZ20" s="488"/>
      <c r="BA20" s="520"/>
      <c r="BB20" s="520"/>
      <c r="BC20" s="498"/>
      <c r="BD20" s="498"/>
      <c r="BE20" s="498"/>
      <c r="BF20" s="498"/>
      <c r="BG20" s="524"/>
      <c r="BH20" s="482"/>
      <c r="BI20" s="482"/>
      <c r="BJ20" s="170" t="s">
        <v>253</v>
      </c>
      <c r="BK20" s="177" t="s">
        <v>275</v>
      </c>
      <c r="BL20" s="184" t="s">
        <v>280</v>
      </c>
      <c r="BM20" s="184" t="s">
        <v>276</v>
      </c>
      <c r="BN20" s="195" t="s">
        <v>277</v>
      </c>
      <c r="BO20" s="196" t="s">
        <v>232</v>
      </c>
      <c r="BP20" s="177" t="s">
        <v>233</v>
      </c>
      <c r="BQ20" s="205" t="s">
        <v>256</v>
      </c>
      <c r="BR20" s="224" t="s">
        <v>224</v>
      </c>
      <c r="BS20" s="313" t="s">
        <v>224</v>
      </c>
      <c r="BT20" s="467"/>
    </row>
    <row r="21" spans="1:72" s="169" customFormat="1" ht="130.94999999999999" customHeight="1" x14ac:dyDescent="0.3">
      <c r="A21" s="546" t="s">
        <v>283</v>
      </c>
      <c r="B21" s="547" t="s">
        <v>284</v>
      </c>
      <c r="C21" s="216" t="s">
        <v>367</v>
      </c>
      <c r="D21" s="216" t="s">
        <v>31</v>
      </c>
      <c r="E21" s="216" t="s">
        <v>118</v>
      </c>
      <c r="F21" s="216" t="s">
        <v>131</v>
      </c>
      <c r="G21" s="508" t="s">
        <v>319</v>
      </c>
      <c r="H21" s="548" t="s">
        <v>274</v>
      </c>
      <c r="I21" s="549" t="s">
        <v>310</v>
      </c>
      <c r="J21" s="547" t="s">
        <v>92</v>
      </c>
      <c r="K21" s="544" t="s">
        <v>224</v>
      </c>
      <c r="L21" s="550" t="s">
        <v>320</v>
      </c>
      <c r="M21" s="551" t="s">
        <v>76</v>
      </c>
      <c r="N21" s="551">
        <v>2</v>
      </c>
      <c r="O21" s="504">
        <v>1</v>
      </c>
      <c r="P21" s="504">
        <v>1</v>
      </c>
      <c r="Q21" s="504">
        <v>1</v>
      </c>
      <c r="R21" s="504">
        <v>1</v>
      </c>
      <c r="S21" s="504">
        <v>1</v>
      </c>
      <c r="T21" s="504">
        <v>1</v>
      </c>
      <c r="U21" s="504">
        <v>1</v>
      </c>
      <c r="V21" s="504">
        <v>0</v>
      </c>
      <c r="W21" s="504">
        <v>1</v>
      </c>
      <c r="X21" s="504">
        <v>1</v>
      </c>
      <c r="Y21" s="504">
        <v>1</v>
      </c>
      <c r="Z21" s="504">
        <v>1</v>
      </c>
      <c r="AA21" s="504">
        <v>1</v>
      </c>
      <c r="AB21" s="504">
        <v>1</v>
      </c>
      <c r="AC21" s="504">
        <v>1</v>
      </c>
      <c r="AD21" s="504">
        <v>0</v>
      </c>
      <c r="AE21" s="504">
        <v>1</v>
      </c>
      <c r="AF21" s="504">
        <v>1</v>
      </c>
      <c r="AG21" s="504">
        <v>0</v>
      </c>
      <c r="AH21" s="504">
        <f t="shared" si="3"/>
        <v>16</v>
      </c>
      <c r="AI21" s="543" t="s">
        <v>83</v>
      </c>
      <c r="AJ21" s="544">
        <v>5</v>
      </c>
      <c r="AK21" s="503" t="str">
        <f>IF(N21+AJ21=0," ",IF(OR(AND(N21=1,AJ21=1),AND(N21=1,AJ21=2),AND(N21=2,AJ21=2),AND(N21=2,AJ21=1),AND(N21=3,AJ21=1)),"Bajo",IF(OR(AND(N21=1,AJ21=3),AND(N21=2,AJ21=3),AND(N21=3,AJ21=2),AND(N21=4,AJ21=1)),"Moderado",IF(OR(AND(N21=1,AJ21=4),AND(N21=2,AJ21=4),AND(N21=3,AJ21=3),AND(N21=4,AJ21=2),AND(N21=4,AJ21=3),AND(N21=5,AJ21=1),AND(N21=5,AJ21=2)),"Alto",IF(OR(AND(N21=2,AJ21=5),AND(N21=3,AJ21=5),AND(N21=3,AJ21=4),AND(N21=4,AJ21=4),AND(N21=4,AJ21=5),AND(N21=5,AJ21=3),AND(N21=5,AJ21=4),AND(N21=1,AJ21=5),AND(N21=5,AJ21=5)),"Extremo","")))))</f>
        <v>Extremo</v>
      </c>
      <c r="AL21" s="206" t="s">
        <v>350</v>
      </c>
      <c r="AM21" s="183" t="s">
        <v>5</v>
      </c>
      <c r="AN21" s="203">
        <v>15</v>
      </c>
      <c r="AO21" s="203">
        <v>15</v>
      </c>
      <c r="AP21" s="203">
        <v>15</v>
      </c>
      <c r="AQ21" s="203">
        <v>15</v>
      </c>
      <c r="AR21" s="203">
        <v>15</v>
      </c>
      <c r="AS21" s="203">
        <v>15</v>
      </c>
      <c r="AT21" s="203">
        <v>10</v>
      </c>
      <c r="AU21" s="221">
        <f t="shared" ref="AU21:AU25" si="4">SUM(AN21:AT21)</f>
        <v>100</v>
      </c>
      <c r="AV21" s="221" t="s">
        <v>226</v>
      </c>
      <c r="AW21" s="221" t="s">
        <v>226</v>
      </c>
      <c r="AX21" s="221">
        <v>100</v>
      </c>
      <c r="AY21" s="221">
        <f>AVERAGE(AX21:AX22)</f>
        <v>100</v>
      </c>
      <c r="AZ21" s="221" t="s">
        <v>226</v>
      </c>
      <c r="BA21" s="545" t="s">
        <v>97</v>
      </c>
      <c r="BB21" s="545" t="s">
        <v>99</v>
      </c>
      <c r="BC21" s="502" t="s">
        <v>137</v>
      </c>
      <c r="BD21" s="502">
        <v>1</v>
      </c>
      <c r="BE21" s="502" t="s">
        <v>83</v>
      </c>
      <c r="BF21" s="502">
        <v>5</v>
      </c>
      <c r="BG21" s="503" t="str">
        <f>IF(BD21+BF21=0," ",IF(OR(AND(BD21=1,BF21=1),AND(BD21=1,BF21=2),AND(BD21=2,BF21=2),AND(BD21=2,BF21=1),AND(BD21=3,BF21=1)),"Bajo",IF(OR(AND(BD21=1,BF21=3),AND(BD21=2,BF21=3),AND(BD21=3,BF21=2),AND(BD21=4,BF21=1)),"Moderado",IF(OR(AND(BD21=1,BF21=4),AND(BD21=2,BF21=4),AND(BD21=3,BF21=3),AND(BD21=4,BF21=2),AND(BD21=4,BF21=3),AND(BD21=5,BF21=1),AND(BD21=5,BF21=2)),"Alto",IF(OR(AND(BD21=2,BF21=5),AND(BD21=1,BF21=5),AND(BD21=3,BF21=5),AND(BD21=3,BF21=4),AND(BD21=4,BF21=4),AND(BD21=4,BF21=5),AND(BD21=5,BF21=3),AND(BD21=5,BF21=4),AND(BD21=5,BF21=5)),"Extremo","")))))</f>
        <v>Extremo</v>
      </c>
      <c r="BH21" s="503" t="s">
        <v>247</v>
      </c>
      <c r="BI21" s="503" t="s">
        <v>100</v>
      </c>
      <c r="BJ21" s="170" t="s">
        <v>265</v>
      </c>
      <c r="BK21" s="177" t="s">
        <v>239</v>
      </c>
      <c r="BL21" s="199" t="s">
        <v>351</v>
      </c>
      <c r="BM21" s="223" t="s">
        <v>235</v>
      </c>
      <c r="BN21" s="195" t="s">
        <v>323</v>
      </c>
      <c r="BO21" s="196" t="s">
        <v>352</v>
      </c>
      <c r="BP21" s="177" t="s">
        <v>233</v>
      </c>
      <c r="BQ21" s="199" t="s">
        <v>321</v>
      </c>
      <c r="BR21" s="223" t="s">
        <v>235</v>
      </c>
      <c r="BS21" s="318" t="s">
        <v>322</v>
      </c>
      <c r="BT21" s="469" t="s">
        <v>447</v>
      </c>
    </row>
    <row r="22" spans="1:72" s="169" customFormat="1" ht="273.75" customHeight="1" x14ac:dyDescent="0.3">
      <c r="A22" s="546"/>
      <c r="B22" s="547"/>
      <c r="C22" s="216" t="s">
        <v>286</v>
      </c>
      <c r="D22" s="216" t="s">
        <v>31</v>
      </c>
      <c r="E22" s="216" t="s">
        <v>118</v>
      </c>
      <c r="F22" s="216" t="s">
        <v>131</v>
      </c>
      <c r="G22" s="538"/>
      <c r="H22" s="548"/>
      <c r="I22" s="549"/>
      <c r="J22" s="547"/>
      <c r="K22" s="544"/>
      <c r="L22" s="550"/>
      <c r="M22" s="551"/>
      <c r="N22" s="551"/>
      <c r="O22" s="504"/>
      <c r="P22" s="504"/>
      <c r="Q22" s="504"/>
      <c r="R22" s="504"/>
      <c r="S22" s="504"/>
      <c r="T22" s="504"/>
      <c r="U22" s="504"/>
      <c r="V22" s="504"/>
      <c r="W22" s="504"/>
      <c r="X22" s="504"/>
      <c r="Y22" s="504"/>
      <c r="Z22" s="504"/>
      <c r="AA22" s="504"/>
      <c r="AB22" s="504"/>
      <c r="AC22" s="504"/>
      <c r="AD22" s="504"/>
      <c r="AE22" s="504"/>
      <c r="AF22" s="504"/>
      <c r="AG22" s="504"/>
      <c r="AH22" s="504"/>
      <c r="AI22" s="543"/>
      <c r="AJ22" s="544"/>
      <c r="AK22" s="503"/>
      <c r="AL22" s="185" t="s">
        <v>385</v>
      </c>
      <c r="AM22" s="183" t="s">
        <v>5</v>
      </c>
      <c r="AN22" s="203">
        <v>15</v>
      </c>
      <c r="AO22" s="203">
        <v>15</v>
      </c>
      <c r="AP22" s="203">
        <v>15</v>
      </c>
      <c r="AQ22" s="203">
        <v>15</v>
      </c>
      <c r="AR22" s="203">
        <v>15</v>
      </c>
      <c r="AS22" s="203">
        <v>15</v>
      </c>
      <c r="AT22" s="203">
        <v>10</v>
      </c>
      <c r="AU22" s="221">
        <f t="shared" si="4"/>
        <v>100</v>
      </c>
      <c r="AV22" s="221" t="s">
        <v>226</v>
      </c>
      <c r="AW22" s="221" t="s">
        <v>226</v>
      </c>
      <c r="AX22" s="221">
        <v>100</v>
      </c>
      <c r="AY22" s="221">
        <v>100</v>
      </c>
      <c r="AZ22" s="221" t="s">
        <v>226</v>
      </c>
      <c r="BA22" s="545"/>
      <c r="BB22" s="545"/>
      <c r="BC22" s="502"/>
      <c r="BD22" s="502"/>
      <c r="BE22" s="502"/>
      <c r="BF22" s="502"/>
      <c r="BG22" s="503"/>
      <c r="BH22" s="503"/>
      <c r="BI22" s="503"/>
      <c r="BJ22" s="170" t="s">
        <v>265</v>
      </c>
      <c r="BK22" s="177" t="s">
        <v>239</v>
      </c>
      <c r="BL22" s="199" t="s">
        <v>386</v>
      </c>
      <c r="BM22" s="223" t="s">
        <v>235</v>
      </c>
      <c r="BN22" s="197" t="s">
        <v>368</v>
      </c>
      <c r="BO22" s="196" t="s">
        <v>369</v>
      </c>
      <c r="BP22" s="177" t="s">
        <v>233</v>
      </c>
      <c r="BQ22" s="227" t="s">
        <v>387</v>
      </c>
      <c r="BR22" s="223" t="s">
        <v>235</v>
      </c>
      <c r="BS22" s="318" t="s">
        <v>324</v>
      </c>
      <c r="BT22" s="467"/>
    </row>
    <row r="23" spans="1:72" s="169" customFormat="1" ht="271.5" customHeight="1" x14ac:dyDescent="0.3">
      <c r="A23" s="215" t="s">
        <v>287</v>
      </c>
      <c r="B23" s="216" t="s">
        <v>288</v>
      </c>
      <c r="C23" s="216" t="s">
        <v>372</v>
      </c>
      <c r="D23" s="216" t="s">
        <v>31</v>
      </c>
      <c r="E23" s="216" t="s">
        <v>118</v>
      </c>
      <c r="F23" s="216" t="s">
        <v>131</v>
      </c>
      <c r="G23" s="216" t="s">
        <v>224</v>
      </c>
      <c r="H23" s="217" t="s">
        <v>282</v>
      </c>
      <c r="I23" s="218" t="s">
        <v>290</v>
      </c>
      <c r="J23" s="216" t="s">
        <v>92</v>
      </c>
      <c r="K23" s="213" t="s">
        <v>224</v>
      </c>
      <c r="L23" s="219" t="s">
        <v>291</v>
      </c>
      <c r="M23" s="220" t="s">
        <v>76</v>
      </c>
      <c r="N23" s="220">
        <v>2</v>
      </c>
      <c r="O23" s="211">
        <v>1</v>
      </c>
      <c r="P23" s="211">
        <v>1</v>
      </c>
      <c r="Q23" s="211">
        <v>0</v>
      </c>
      <c r="R23" s="211">
        <v>0</v>
      </c>
      <c r="S23" s="211">
        <v>1</v>
      </c>
      <c r="T23" s="211">
        <v>1</v>
      </c>
      <c r="U23" s="211">
        <v>1</v>
      </c>
      <c r="V23" s="211">
        <v>0</v>
      </c>
      <c r="W23" s="211">
        <v>1</v>
      </c>
      <c r="X23" s="211">
        <v>1</v>
      </c>
      <c r="Y23" s="211">
        <v>1</v>
      </c>
      <c r="Z23" s="211">
        <v>1</v>
      </c>
      <c r="AA23" s="211">
        <v>1</v>
      </c>
      <c r="AB23" s="211">
        <v>1</v>
      </c>
      <c r="AC23" s="211">
        <v>1</v>
      </c>
      <c r="AD23" s="211">
        <v>0</v>
      </c>
      <c r="AE23" s="211">
        <v>1</v>
      </c>
      <c r="AF23" s="211">
        <v>1</v>
      </c>
      <c r="AG23" s="211">
        <v>0</v>
      </c>
      <c r="AH23" s="211">
        <f t="shared" si="3"/>
        <v>14</v>
      </c>
      <c r="AI23" s="212" t="s">
        <v>75</v>
      </c>
      <c r="AJ23" s="213">
        <v>4</v>
      </c>
      <c r="AK23" s="210"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Alto</v>
      </c>
      <c r="AL23" s="205" t="s">
        <v>409</v>
      </c>
      <c r="AM23" s="183" t="s">
        <v>5</v>
      </c>
      <c r="AN23" s="203">
        <v>15</v>
      </c>
      <c r="AO23" s="203">
        <v>15</v>
      </c>
      <c r="AP23" s="203">
        <v>15</v>
      </c>
      <c r="AQ23" s="203">
        <v>15</v>
      </c>
      <c r="AR23" s="203">
        <v>15</v>
      </c>
      <c r="AS23" s="203">
        <v>15</v>
      </c>
      <c r="AT23" s="203">
        <v>10</v>
      </c>
      <c r="AU23" s="221">
        <f t="shared" si="4"/>
        <v>100</v>
      </c>
      <c r="AV23" s="221" t="s">
        <v>226</v>
      </c>
      <c r="AW23" s="221" t="s">
        <v>226</v>
      </c>
      <c r="AX23" s="221">
        <v>100</v>
      </c>
      <c r="AY23" s="221">
        <f>AVERAGE(AX23:AX24)</f>
        <v>100</v>
      </c>
      <c r="AZ23" s="221" t="s">
        <v>226</v>
      </c>
      <c r="BA23" s="214" t="s">
        <v>97</v>
      </c>
      <c r="BB23" s="214" t="s">
        <v>99</v>
      </c>
      <c r="BC23" s="209" t="s">
        <v>137</v>
      </c>
      <c r="BD23" s="209">
        <v>1</v>
      </c>
      <c r="BE23" s="209" t="s">
        <v>83</v>
      </c>
      <c r="BF23" s="310">
        <v>4</v>
      </c>
      <c r="BG23" s="210" t="str">
        <f>IF(BD23+BF23=0," ",IF(OR(AND(BD23=1,BF23=1),AND(BD23=1,BF23=2),AND(BD23=2,BF23=2),AND(BD23=2,BF23=1),AND(BD23=3,BF23=1)),"Bajo",IF(OR(AND(BD23=1,BF23=3),AND(BD23=2,BF23=3),AND(BD23=3,BF23=2),AND(BD23=4,BF23=1)),"Moderado",IF(OR(AND(BD23=1,BF23=4),AND(BD23=2,BF23=4),AND(BD23=3,BF23=3),AND(BD23=4,BF23=2),AND(BD23=4,BF23=3),AND(BD23=5,BF23=1),AND(BD23=5,BF23=2)),"Alto",IF(OR(AND(BD23=2,BF23=5),AND(BD23=1,BF23=5),AND(BD23=3,BF23=5),AND(BD23=3,BF23=4),AND(BD23=4,BF23=4),AND(BD23=4,BF23=5),AND(BD23=5,BF23=3),AND(BD23=5,BF23=4),AND(BD23=5,BF23=5)),"Extremo","")))))</f>
        <v>Alto</v>
      </c>
      <c r="BH23" s="210" t="s">
        <v>292</v>
      </c>
      <c r="BI23" s="210" t="s">
        <v>100</v>
      </c>
      <c r="BJ23" s="170" t="s">
        <v>253</v>
      </c>
      <c r="BK23" s="177" t="s">
        <v>239</v>
      </c>
      <c r="BL23" s="176" t="s">
        <v>388</v>
      </c>
      <c r="BM23" s="223" t="s">
        <v>293</v>
      </c>
      <c r="BN23" s="223" t="s">
        <v>371</v>
      </c>
      <c r="BO23" s="224" t="s">
        <v>389</v>
      </c>
      <c r="BP23" s="177" t="s">
        <v>233</v>
      </c>
      <c r="BQ23" s="205" t="s">
        <v>256</v>
      </c>
      <c r="BR23" s="224" t="s">
        <v>224</v>
      </c>
      <c r="BS23" s="313" t="s">
        <v>224</v>
      </c>
      <c r="BT23" s="469" t="s">
        <v>450</v>
      </c>
    </row>
    <row r="24" spans="1:72" s="169" customFormat="1" ht="225" customHeight="1" x14ac:dyDescent="0.3">
      <c r="A24" s="215" t="s">
        <v>287</v>
      </c>
      <c r="B24" s="216" t="s">
        <v>288</v>
      </c>
      <c r="C24" s="216" t="s">
        <v>390</v>
      </c>
      <c r="D24" s="216" t="s">
        <v>31</v>
      </c>
      <c r="E24" s="216" t="s">
        <v>118</v>
      </c>
      <c r="F24" s="216" t="s">
        <v>131</v>
      </c>
      <c r="G24" s="216" t="s">
        <v>317</v>
      </c>
      <c r="H24" s="217" t="s">
        <v>285</v>
      </c>
      <c r="I24" s="216" t="s">
        <v>311</v>
      </c>
      <c r="J24" s="216" t="s">
        <v>92</v>
      </c>
      <c r="K24" s="213" t="s">
        <v>224</v>
      </c>
      <c r="L24" s="222" t="s">
        <v>295</v>
      </c>
      <c r="M24" s="220" t="s">
        <v>76</v>
      </c>
      <c r="N24" s="220">
        <v>2</v>
      </c>
      <c r="O24" s="220">
        <v>1</v>
      </c>
      <c r="P24" s="220">
        <v>1</v>
      </c>
      <c r="Q24" s="220">
        <v>0</v>
      </c>
      <c r="R24" s="220">
        <v>0</v>
      </c>
      <c r="S24" s="220">
        <v>1</v>
      </c>
      <c r="T24" s="220">
        <v>1</v>
      </c>
      <c r="U24" s="220">
        <v>1</v>
      </c>
      <c r="V24" s="220">
        <v>0</v>
      </c>
      <c r="W24" s="220">
        <v>1</v>
      </c>
      <c r="X24" s="220">
        <v>1</v>
      </c>
      <c r="Y24" s="220">
        <v>1</v>
      </c>
      <c r="Z24" s="220">
        <v>1</v>
      </c>
      <c r="AA24" s="220">
        <v>1</v>
      </c>
      <c r="AB24" s="220">
        <v>1</v>
      </c>
      <c r="AC24" s="220">
        <v>1</v>
      </c>
      <c r="AD24" s="220">
        <v>0</v>
      </c>
      <c r="AE24" s="220">
        <v>1</v>
      </c>
      <c r="AF24" s="220">
        <v>1</v>
      </c>
      <c r="AG24" s="220">
        <v>0</v>
      </c>
      <c r="AH24" s="220">
        <f t="shared" si="3"/>
        <v>14</v>
      </c>
      <c r="AI24" s="212" t="s">
        <v>75</v>
      </c>
      <c r="AJ24" s="213">
        <v>4</v>
      </c>
      <c r="AK24" s="210" t="str">
        <f t="shared" ref="AK24:AK25" si="5">IF(N24+AJ24=0," ",IF(OR(AND(N24=1,AJ24=1),AND(N24=1,AJ24=2),AND(N24=2,AJ24=2),AND(N24=2,AJ24=1),AND(N24=3,AJ24=1)),"Bajo",IF(OR(AND(N24=1,AJ24=3),AND(N24=2,AJ24=3),AND(N24=3,AJ24=2),AND(N24=4,AJ24=1)),"Moderado",IF(OR(AND(N24=1,AJ24=4),AND(N24=2,AJ24=4),AND(N24=3,AJ24=3),AND(N24=4,AJ24=2),AND(N24=4,AJ24=3),AND(N24=5,AJ24=1),AND(N24=5,AJ24=2)),"Alto",IF(OR(AND(N24=2,AJ24=5),AND(N24=3,AJ24=5),AND(N24=3,AJ24=4),AND(N24=4,AJ24=4),AND(N24=4,AJ24=5),AND(N24=5,AJ24=3),AND(N24=5,AJ24=4),AND(N24=1,AJ24=5),AND(N24=5,AJ24=5)),"Extremo","")))))</f>
        <v>Alto</v>
      </c>
      <c r="AL24" s="209" t="s">
        <v>410</v>
      </c>
      <c r="AM24" s="209" t="s">
        <v>5</v>
      </c>
      <c r="AN24" s="203">
        <v>15</v>
      </c>
      <c r="AO24" s="203">
        <v>15</v>
      </c>
      <c r="AP24" s="203">
        <v>15</v>
      </c>
      <c r="AQ24" s="203">
        <v>15</v>
      </c>
      <c r="AR24" s="203">
        <v>15</v>
      </c>
      <c r="AS24" s="203">
        <v>15</v>
      </c>
      <c r="AT24" s="203">
        <v>10</v>
      </c>
      <c r="AU24" s="221">
        <f t="shared" si="4"/>
        <v>100</v>
      </c>
      <c r="AV24" s="221" t="s">
        <v>226</v>
      </c>
      <c r="AW24" s="221" t="s">
        <v>226</v>
      </c>
      <c r="AX24" s="221">
        <v>100</v>
      </c>
      <c r="AY24" s="221">
        <f>AVERAGE(AX24:AX24)</f>
        <v>100</v>
      </c>
      <c r="AZ24" s="221" t="s">
        <v>226</v>
      </c>
      <c r="BA24" s="214" t="s">
        <v>97</v>
      </c>
      <c r="BB24" s="214" t="s">
        <v>99</v>
      </c>
      <c r="BC24" s="209" t="s">
        <v>137</v>
      </c>
      <c r="BD24" s="209">
        <v>1</v>
      </c>
      <c r="BE24" s="209" t="s">
        <v>75</v>
      </c>
      <c r="BF24" s="209">
        <v>4</v>
      </c>
      <c r="BG24" s="210" t="str">
        <f>IF(BD24+BF24=0," ",IF(OR(AND(BD24=1,BF24=1),AND(BD24=1,BF24=2),AND(BD24=2,BF24=2),AND(BD24=2,BF24=1),AND(BD24=3,BF24=1)),"Bajo",IF(OR(AND(BD24=1,BF24=3),AND(BD24=2,BF24=3),AND(BD24=3,BF24=2),AND(BD24=4,BF24=1)),"Moderado",IF(OR(AND(BD24=1,BF24=4),AND(BD24=2,BF24=4),AND(BD24=3,BF24=3),AND(BD24=4,BF24=2),AND(BD24=4,BF24=3),AND(BD24=5,BF24=1),AND(BD24=5,BF24=2)),"Alto",IF(OR(AND(BD24=2,BF24=5),AND(BD24=1,BF24=5),AND(BD24=3,BF24=5),AND(BD24=3,BF24=4),AND(BD24=4,BF24=4),AND(BD24=4,BF24=5),AND(BD24=5,BF24=3),AND(BD24=5,BF24=4),AND(BD24=5,BF24=5)),"Extremo","")))))</f>
        <v>Alto</v>
      </c>
      <c r="BH24" s="210" t="s">
        <v>247</v>
      </c>
      <c r="BI24" s="210" t="s">
        <v>100</v>
      </c>
      <c r="BJ24" s="170" t="s">
        <v>254</v>
      </c>
      <c r="BK24" s="177" t="s">
        <v>239</v>
      </c>
      <c r="BL24" s="176" t="s">
        <v>401</v>
      </c>
      <c r="BM24" s="223" t="s">
        <v>296</v>
      </c>
      <c r="BN24" s="223" t="s">
        <v>408</v>
      </c>
      <c r="BO24" s="223" t="s">
        <v>370</v>
      </c>
      <c r="BP24" s="177" t="s">
        <v>233</v>
      </c>
      <c r="BQ24" s="177" t="s">
        <v>256</v>
      </c>
      <c r="BR24" s="177" t="s">
        <v>293</v>
      </c>
      <c r="BS24" s="319" t="s">
        <v>224</v>
      </c>
      <c r="BT24" s="467"/>
    </row>
    <row r="25" spans="1:72" s="169" customFormat="1" ht="213.75" customHeight="1" x14ac:dyDescent="0.3">
      <c r="A25" s="237" t="s">
        <v>297</v>
      </c>
      <c r="B25" s="238" t="s">
        <v>298</v>
      </c>
      <c r="C25" s="261" t="s">
        <v>407</v>
      </c>
      <c r="D25" s="238" t="s">
        <v>31</v>
      </c>
      <c r="E25" s="238" t="s">
        <v>118</v>
      </c>
      <c r="F25" s="238" t="s">
        <v>131</v>
      </c>
      <c r="G25" s="238" t="s">
        <v>318</v>
      </c>
      <c r="H25" s="244" t="s">
        <v>289</v>
      </c>
      <c r="I25" s="239" t="s">
        <v>353</v>
      </c>
      <c r="J25" s="238" t="s">
        <v>92</v>
      </c>
      <c r="K25" s="240" t="s">
        <v>224</v>
      </c>
      <c r="L25" s="241" t="s">
        <v>299</v>
      </c>
      <c r="M25" s="231" t="s">
        <v>76</v>
      </c>
      <c r="N25" s="231">
        <v>2</v>
      </c>
      <c r="O25" s="236">
        <v>1</v>
      </c>
      <c r="P25" s="236">
        <v>1</v>
      </c>
      <c r="Q25" s="236">
        <v>0</v>
      </c>
      <c r="R25" s="236">
        <v>0</v>
      </c>
      <c r="S25" s="236">
        <v>1</v>
      </c>
      <c r="T25" s="236">
        <v>1</v>
      </c>
      <c r="U25" s="236">
        <v>1</v>
      </c>
      <c r="V25" s="236">
        <v>0</v>
      </c>
      <c r="W25" s="236">
        <v>1</v>
      </c>
      <c r="X25" s="236">
        <v>1</v>
      </c>
      <c r="Y25" s="236">
        <v>1</v>
      </c>
      <c r="Z25" s="236">
        <v>1</v>
      </c>
      <c r="AA25" s="236">
        <v>1</v>
      </c>
      <c r="AB25" s="236">
        <v>1</v>
      </c>
      <c r="AC25" s="236">
        <v>1</v>
      </c>
      <c r="AD25" s="236">
        <v>0</v>
      </c>
      <c r="AE25" s="236">
        <v>1</v>
      </c>
      <c r="AF25" s="236">
        <v>1</v>
      </c>
      <c r="AG25" s="236">
        <v>0</v>
      </c>
      <c r="AH25" s="236">
        <f t="shared" si="3"/>
        <v>14</v>
      </c>
      <c r="AI25" s="242" t="s">
        <v>75</v>
      </c>
      <c r="AJ25" s="240">
        <v>4</v>
      </c>
      <c r="AK25" s="232" t="str">
        <f t="shared" si="5"/>
        <v>Alto</v>
      </c>
      <c r="AL25" s="259" t="s">
        <v>406</v>
      </c>
      <c r="AM25" s="234" t="s">
        <v>5</v>
      </c>
      <c r="AN25" s="260">
        <v>15</v>
      </c>
      <c r="AO25" s="260">
        <v>15</v>
      </c>
      <c r="AP25" s="260">
        <v>15</v>
      </c>
      <c r="AQ25" s="260">
        <v>10</v>
      </c>
      <c r="AR25" s="260">
        <v>15</v>
      </c>
      <c r="AS25" s="260">
        <v>15</v>
      </c>
      <c r="AT25" s="260">
        <v>10</v>
      </c>
      <c r="AU25" s="233">
        <f t="shared" si="4"/>
        <v>95</v>
      </c>
      <c r="AV25" s="233" t="s">
        <v>226</v>
      </c>
      <c r="AW25" s="233" t="s">
        <v>226</v>
      </c>
      <c r="AX25" s="233">
        <v>100</v>
      </c>
      <c r="AY25" s="233">
        <v>97</v>
      </c>
      <c r="AZ25" s="233" t="s">
        <v>226</v>
      </c>
      <c r="BA25" s="234" t="s">
        <v>97</v>
      </c>
      <c r="BB25" s="234" t="s">
        <v>99</v>
      </c>
      <c r="BC25" s="235" t="s">
        <v>137</v>
      </c>
      <c r="BD25" s="235">
        <v>1</v>
      </c>
      <c r="BE25" s="235" t="s">
        <v>75</v>
      </c>
      <c r="BF25" s="235">
        <v>4</v>
      </c>
      <c r="BG25" s="232" t="s">
        <v>2</v>
      </c>
      <c r="BH25" s="232" t="s">
        <v>247</v>
      </c>
      <c r="BI25" s="232" t="s">
        <v>100</v>
      </c>
      <c r="BJ25" s="245" t="s">
        <v>354</v>
      </c>
      <c r="BK25" s="246" t="s">
        <v>239</v>
      </c>
      <c r="BL25" s="258" t="s">
        <v>405</v>
      </c>
      <c r="BM25" s="243" t="s">
        <v>300</v>
      </c>
      <c r="BN25" s="243" t="s">
        <v>355</v>
      </c>
      <c r="BO25" s="243" t="s">
        <v>404</v>
      </c>
      <c r="BP25" s="246" t="s">
        <v>233</v>
      </c>
      <c r="BQ25" s="243" t="s">
        <v>403</v>
      </c>
      <c r="BR25" s="243" t="s">
        <v>300</v>
      </c>
      <c r="BS25" s="320" t="s">
        <v>402</v>
      </c>
      <c r="BT25" s="334" t="s">
        <v>448</v>
      </c>
    </row>
    <row r="26" spans="1:72" s="271" customFormat="1" ht="150" customHeight="1" x14ac:dyDescent="0.3">
      <c r="A26" s="489" t="s">
        <v>411</v>
      </c>
      <c r="B26" s="476" t="s">
        <v>412</v>
      </c>
      <c r="C26" s="264" t="s">
        <v>413</v>
      </c>
      <c r="D26" s="264" t="s">
        <v>117</v>
      </c>
      <c r="E26" s="264" t="s">
        <v>123</v>
      </c>
      <c r="F26" s="264" t="s">
        <v>31</v>
      </c>
      <c r="G26" s="264" t="s">
        <v>414</v>
      </c>
      <c r="H26" s="471" t="s">
        <v>294</v>
      </c>
      <c r="I26" s="474" t="s">
        <v>440</v>
      </c>
      <c r="J26" s="476" t="s">
        <v>92</v>
      </c>
      <c r="K26" s="265" t="s">
        <v>414</v>
      </c>
      <c r="L26" s="472" t="s">
        <v>415</v>
      </c>
      <c r="M26" s="475" t="s">
        <v>74</v>
      </c>
      <c r="N26" s="475">
        <v>3</v>
      </c>
      <c r="O26" s="470">
        <v>1</v>
      </c>
      <c r="P26" s="470">
        <v>1</v>
      </c>
      <c r="Q26" s="470">
        <v>0</v>
      </c>
      <c r="R26" s="470">
        <v>0</v>
      </c>
      <c r="S26" s="470">
        <v>0</v>
      </c>
      <c r="T26" s="470">
        <v>0</v>
      </c>
      <c r="U26" s="470">
        <v>0</v>
      </c>
      <c r="V26" s="470">
        <v>0</v>
      </c>
      <c r="W26" s="470">
        <v>1</v>
      </c>
      <c r="X26" s="470">
        <v>1</v>
      </c>
      <c r="Y26" s="470">
        <v>1</v>
      </c>
      <c r="Z26" s="470">
        <v>1</v>
      </c>
      <c r="AA26" s="470">
        <v>1</v>
      </c>
      <c r="AB26" s="470">
        <v>1</v>
      </c>
      <c r="AC26" s="470">
        <v>1</v>
      </c>
      <c r="AD26" s="470">
        <v>0</v>
      </c>
      <c r="AE26" s="470">
        <v>0</v>
      </c>
      <c r="AF26" s="470">
        <v>0</v>
      </c>
      <c r="AG26" s="470">
        <v>0</v>
      </c>
      <c r="AH26" s="470">
        <v>9</v>
      </c>
      <c r="AI26" s="478" t="s">
        <v>75</v>
      </c>
      <c r="AJ26" s="473">
        <v>4</v>
      </c>
      <c r="AK26" s="492" t="s">
        <v>416</v>
      </c>
      <c r="AL26" s="266" t="s">
        <v>417</v>
      </c>
      <c r="AM26" s="263" t="s">
        <v>5</v>
      </c>
      <c r="AN26" s="262">
        <v>15</v>
      </c>
      <c r="AO26" s="262">
        <v>15</v>
      </c>
      <c r="AP26" s="262">
        <v>15</v>
      </c>
      <c r="AQ26" s="262">
        <v>15</v>
      </c>
      <c r="AR26" s="262">
        <v>15</v>
      </c>
      <c r="AS26" s="262">
        <v>15</v>
      </c>
      <c r="AT26" s="262">
        <v>10</v>
      </c>
      <c r="AU26" s="262">
        <v>100</v>
      </c>
      <c r="AV26" s="262" t="s">
        <v>226</v>
      </c>
      <c r="AW26" s="262" t="s">
        <v>226</v>
      </c>
      <c r="AX26" s="262" t="s">
        <v>226</v>
      </c>
      <c r="AY26" s="490">
        <v>100</v>
      </c>
      <c r="AZ26" s="491" t="s">
        <v>226</v>
      </c>
      <c r="BA26" s="354" t="s">
        <v>97</v>
      </c>
      <c r="BB26" s="354" t="s">
        <v>97</v>
      </c>
      <c r="BC26" s="475" t="s">
        <v>137</v>
      </c>
      <c r="BD26" s="475">
        <v>1</v>
      </c>
      <c r="BE26" s="475" t="s">
        <v>86</v>
      </c>
      <c r="BF26" s="475">
        <v>2</v>
      </c>
      <c r="BG26" s="492" t="s">
        <v>1</v>
      </c>
      <c r="BH26" s="479" t="s">
        <v>418</v>
      </c>
      <c r="BI26" s="477" t="s">
        <v>100</v>
      </c>
      <c r="BJ26" s="267">
        <v>43831</v>
      </c>
      <c r="BK26" s="267">
        <v>44166</v>
      </c>
      <c r="BL26" s="268" t="s">
        <v>419</v>
      </c>
      <c r="BM26" s="269" t="s">
        <v>420</v>
      </c>
      <c r="BN26" s="269" t="s">
        <v>421</v>
      </c>
      <c r="BO26" s="269" t="s">
        <v>422</v>
      </c>
      <c r="BP26" s="267" t="s">
        <v>423</v>
      </c>
      <c r="BQ26" s="270" t="s">
        <v>424</v>
      </c>
      <c r="BR26" s="269" t="s">
        <v>425</v>
      </c>
      <c r="BS26" s="321"/>
      <c r="BT26" s="469" t="s">
        <v>449</v>
      </c>
    </row>
    <row r="27" spans="1:72" s="271" customFormat="1" ht="95.4" customHeight="1" x14ac:dyDescent="0.3">
      <c r="A27" s="489"/>
      <c r="B27" s="476"/>
      <c r="C27" s="264" t="s">
        <v>257</v>
      </c>
      <c r="D27" s="264" t="s">
        <v>116</v>
      </c>
      <c r="E27" s="264" t="s">
        <v>118</v>
      </c>
      <c r="F27" s="264" t="s">
        <v>31</v>
      </c>
      <c r="G27" s="264" t="s">
        <v>414</v>
      </c>
      <c r="H27" s="471"/>
      <c r="I27" s="474"/>
      <c r="J27" s="476"/>
      <c r="K27" s="265" t="s">
        <v>414</v>
      </c>
      <c r="L27" s="473"/>
      <c r="M27" s="475"/>
      <c r="N27" s="475"/>
      <c r="O27" s="470"/>
      <c r="P27" s="470"/>
      <c r="Q27" s="470"/>
      <c r="R27" s="470"/>
      <c r="S27" s="470"/>
      <c r="T27" s="470"/>
      <c r="U27" s="470"/>
      <c r="V27" s="470"/>
      <c r="W27" s="470"/>
      <c r="X27" s="470"/>
      <c r="Y27" s="470"/>
      <c r="Z27" s="470"/>
      <c r="AA27" s="470"/>
      <c r="AB27" s="470"/>
      <c r="AC27" s="470"/>
      <c r="AD27" s="470"/>
      <c r="AE27" s="470"/>
      <c r="AF27" s="470"/>
      <c r="AG27" s="470"/>
      <c r="AH27" s="470"/>
      <c r="AI27" s="478"/>
      <c r="AJ27" s="473"/>
      <c r="AK27" s="492"/>
      <c r="AL27" s="266" t="s">
        <v>258</v>
      </c>
      <c r="AM27" s="263" t="s">
        <v>5</v>
      </c>
      <c r="AN27" s="265">
        <v>15</v>
      </c>
      <c r="AO27" s="265">
        <v>15</v>
      </c>
      <c r="AP27" s="265">
        <v>15</v>
      </c>
      <c r="AQ27" s="265">
        <v>15</v>
      </c>
      <c r="AR27" s="265">
        <v>15</v>
      </c>
      <c r="AS27" s="265">
        <v>15</v>
      </c>
      <c r="AT27" s="262">
        <v>10</v>
      </c>
      <c r="AU27" s="262">
        <v>100</v>
      </c>
      <c r="AV27" s="262" t="s">
        <v>226</v>
      </c>
      <c r="AW27" s="262" t="s">
        <v>226</v>
      </c>
      <c r="AX27" s="262" t="s">
        <v>226</v>
      </c>
      <c r="AY27" s="490"/>
      <c r="AZ27" s="491"/>
      <c r="BA27" s="354"/>
      <c r="BB27" s="354"/>
      <c r="BC27" s="475"/>
      <c r="BD27" s="475"/>
      <c r="BE27" s="475"/>
      <c r="BF27" s="475"/>
      <c r="BG27" s="492"/>
      <c r="BH27" s="479"/>
      <c r="BI27" s="477"/>
      <c r="BJ27" s="267">
        <v>43831</v>
      </c>
      <c r="BK27" s="267">
        <v>44166</v>
      </c>
      <c r="BL27" s="268" t="s">
        <v>426</v>
      </c>
      <c r="BM27" s="269" t="s">
        <v>420</v>
      </c>
      <c r="BN27" s="269" t="s">
        <v>427</v>
      </c>
      <c r="BO27" s="269" t="s">
        <v>428</v>
      </c>
      <c r="BP27" s="267" t="s">
        <v>423</v>
      </c>
      <c r="BQ27" s="270" t="s">
        <v>429</v>
      </c>
      <c r="BR27" s="269" t="s">
        <v>425</v>
      </c>
      <c r="BS27" s="321" t="s">
        <v>430</v>
      </c>
      <c r="BT27" s="466"/>
    </row>
    <row r="28" spans="1:72" s="271" customFormat="1" ht="151.80000000000001" customHeight="1" x14ac:dyDescent="0.3">
      <c r="A28" s="489"/>
      <c r="B28" s="476"/>
      <c r="C28" s="264" t="s">
        <v>431</v>
      </c>
      <c r="D28" s="264" t="s">
        <v>31</v>
      </c>
      <c r="E28" s="264" t="s">
        <v>120</v>
      </c>
      <c r="F28" s="264" t="s">
        <v>130</v>
      </c>
      <c r="G28" s="264" t="s">
        <v>414</v>
      </c>
      <c r="H28" s="471"/>
      <c r="I28" s="474"/>
      <c r="J28" s="476"/>
      <c r="K28" s="265" t="s">
        <v>414</v>
      </c>
      <c r="L28" s="473"/>
      <c r="M28" s="475"/>
      <c r="N28" s="475"/>
      <c r="O28" s="470"/>
      <c r="P28" s="470"/>
      <c r="Q28" s="470"/>
      <c r="R28" s="470"/>
      <c r="S28" s="470"/>
      <c r="T28" s="470"/>
      <c r="U28" s="470"/>
      <c r="V28" s="470"/>
      <c r="W28" s="470"/>
      <c r="X28" s="470"/>
      <c r="Y28" s="470"/>
      <c r="Z28" s="470"/>
      <c r="AA28" s="470"/>
      <c r="AB28" s="470"/>
      <c r="AC28" s="470"/>
      <c r="AD28" s="470"/>
      <c r="AE28" s="470"/>
      <c r="AF28" s="470"/>
      <c r="AG28" s="470"/>
      <c r="AH28" s="470"/>
      <c r="AI28" s="478"/>
      <c r="AJ28" s="473"/>
      <c r="AK28" s="492"/>
      <c r="AL28" s="266" t="s">
        <v>432</v>
      </c>
      <c r="AM28" s="263" t="s">
        <v>5</v>
      </c>
      <c r="AN28" s="265">
        <v>15</v>
      </c>
      <c r="AO28" s="265">
        <v>15</v>
      </c>
      <c r="AP28" s="265">
        <v>15</v>
      </c>
      <c r="AQ28" s="265">
        <v>15</v>
      </c>
      <c r="AR28" s="265">
        <v>15</v>
      </c>
      <c r="AS28" s="265">
        <v>15</v>
      </c>
      <c r="AT28" s="262">
        <v>10</v>
      </c>
      <c r="AU28" s="262">
        <v>100</v>
      </c>
      <c r="AV28" s="262" t="s">
        <v>226</v>
      </c>
      <c r="AW28" s="262" t="s">
        <v>226</v>
      </c>
      <c r="AX28" s="262" t="s">
        <v>226</v>
      </c>
      <c r="AY28" s="490"/>
      <c r="AZ28" s="491"/>
      <c r="BA28" s="354"/>
      <c r="BB28" s="354"/>
      <c r="BC28" s="475"/>
      <c r="BD28" s="475"/>
      <c r="BE28" s="475"/>
      <c r="BF28" s="475"/>
      <c r="BG28" s="492"/>
      <c r="BH28" s="479"/>
      <c r="BI28" s="477"/>
      <c r="BJ28" s="267">
        <v>43831</v>
      </c>
      <c r="BK28" s="267">
        <v>44166</v>
      </c>
      <c r="BL28" s="268" t="s">
        <v>433</v>
      </c>
      <c r="BM28" s="269" t="s">
        <v>434</v>
      </c>
      <c r="BN28" s="269" t="s">
        <v>435</v>
      </c>
      <c r="BO28" s="269" t="s">
        <v>436</v>
      </c>
      <c r="BP28" s="267" t="s">
        <v>423</v>
      </c>
      <c r="BQ28" s="272" t="s">
        <v>437</v>
      </c>
      <c r="BR28" s="269" t="s">
        <v>425</v>
      </c>
      <c r="BS28" s="269" t="s">
        <v>438</v>
      </c>
      <c r="BT28" s="467"/>
    </row>
  </sheetData>
  <autoFilter ref="A7:BS28" xr:uid="{00000000-0009-0000-0000-000002000000}"/>
  <dataConsolidate/>
  <mergeCells count="353">
    <mergeCell ref="BJ5:BS5"/>
    <mergeCell ref="D6:F6"/>
    <mergeCell ref="L6:L7"/>
    <mergeCell ref="K6:K7"/>
    <mergeCell ref="J6:J7"/>
    <mergeCell ref="I6:I7"/>
    <mergeCell ref="H6:H7"/>
    <mergeCell ref="BP6:BS6"/>
    <mergeCell ref="AU6:AU7"/>
    <mergeCell ref="AV6:AV7"/>
    <mergeCell ref="AW6:AW7"/>
    <mergeCell ref="AX6:AX7"/>
    <mergeCell ref="AY6:AY7"/>
    <mergeCell ref="AZ6:AZ7"/>
    <mergeCell ref="BJ6:BO6"/>
    <mergeCell ref="BH5:BH7"/>
    <mergeCell ref="A5:L5"/>
    <mergeCell ref="M5:BG5"/>
    <mergeCell ref="BI5:BI7"/>
    <mergeCell ref="M6:AK6"/>
    <mergeCell ref="AL6:AL7"/>
    <mergeCell ref="AM6:AM7"/>
    <mergeCell ref="BA6:BB6"/>
    <mergeCell ref="BC6:BG6"/>
    <mergeCell ref="C6:C7"/>
    <mergeCell ref="B6:B7"/>
    <mergeCell ref="A6:A7"/>
    <mergeCell ref="G6:G7"/>
    <mergeCell ref="H8:H9"/>
    <mergeCell ref="I8:I9"/>
    <mergeCell ref="J8:J9"/>
    <mergeCell ref="K8:K9"/>
    <mergeCell ref="L8:L9"/>
    <mergeCell ref="M8:M9"/>
    <mergeCell ref="N8:N9"/>
    <mergeCell ref="A8:A9"/>
    <mergeCell ref="B8:B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F8:AF9"/>
    <mergeCell ref="BG8:BG9"/>
    <mergeCell ref="BH8:BH9"/>
    <mergeCell ref="BF8:BF9"/>
    <mergeCell ref="AG8:AG9"/>
    <mergeCell ref="AH8:AH9"/>
    <mergeCell ref="AI8:AI9"/>
    <mergeCell ref="AJ8:AJ9"/>
    <mergeCell ref="AK8:AK9"/>
    <mergeCell ref="AY8:AY9"/>
    <mergeCell ref="AZ8:AZ9"/>
    <mergeCell ref="BA8:BA9"/>
    <mergeCell ref="BD8:BD9"/>
    <mergeCell ref="BE8:BE9"/>
    <mergeCell ref="BB8:BB9"/>
    <mergeCell ref="BC8:BC9"/>
    <mergeCell ref="BI8:BI9"/>
    <mergeCell ref="A10:A11"/>
    <mergeCell ref="B10:B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Y10:AY11"/>
    <mergeCell ref="AZ10:AZ11"/>
    <mergeCell ref="BA10:BA11"/>
    <mergeCell ref="BB10:BB11"/>
    <mergeCell ref="BC10:BC11"/>
    <mergeCell ref="BD10:BD11"/>
    <mergeCell ref="BE10:BE11"/>
    <mergeCell ref="BF10:BF11"/>
    <mergeCell ref="AM10:AM11"/>
    <mergeCell ref="AN10:AN11"/>
    <mergeCell ref="AO10:AO11"/>
    <mergeCell ref="AP10:AP11"/>
    <mergeCell ref="AQ10:AQ11"/>
    <mergeCell ref="AR10:AR11"/>
    <mergeCell ref="AS10:AS11"/>
    <mergeCell ref="AT10:AT11"/>
    <mergeCell ref="AU10:AU11"/>
    <mergeCell ref="AV10:AV11"/>
    <mergeCell ref="AW10:AW11"/>
    <mergeCell ref="AX10:AX11"/>
    <mergeCell ref="BG10:BG11"/>
    <mergeCell ref="BH10:BH11"/>
    <mergeCell ref="BI10:BI11"/>
    <mergeCell ref="A12:A13"/>
    <mergeCell ref="B12:B13"/>
    <mergeCell ref="H12:H13"/>
    <mergeCell ref="I12:I13"/>
    <mergeCell ref="J12:J13"/>
    <mergeCell ref="K12:K13"/>
    <mergeCell ref="L12:L13"/>
    <mergeCell ref="M12:M13"/>
    <mergeCell ref="N12:N13"/>
    <mergeCell ref="AF12:AF13"/>
    <mergeCell ref="O12:O13"/>
    <mergeCell ref="P12:P13"/>
    <mergeCell ref="Q12:Q13"/>
    <mergeCell ref="R12:R13"/>
    <mergeCell ref="S12:S13"/>
    <mergeCell ref="T12:T13"/>
    <mergeCell ref="U12:U13"/>
    <mergeCell ref="V12:V13"/>
    <mergeCell ref="W12:W13"/>
    <mergeCell ref="BD12:BD13"/>
    <mergeCell ref="BE12:BE13"/>
    <mergeCell ref="BF12:BF13"/>
    <mergeCell ref="BG12:BG13"/>
    <mergeCell ref="BH12:BH13"/>
    <mergeCell ref="BI12:BI13"/>
    <mergeCell ref="AG12:AG13"/>
    <mergeCell ref="AH12:AH13"/>
    <mergeCell ref="AI12:AI13"/>
    <mergeCell ref="AJ12:AJ13"/>
    <mergeCell ref="AK12:AK13"/>
    <mergeCell ref="AY12:AY13"/>
    <mergeCell ref="AZ12:AZ13"/>
    <mergeCell ref="BA12:BA13"/>
    <mergeCell ref="BB12:BB13"/>
    <mergeCell ref="AD12:AD13"/>
    <mergeCell ref="AE12:AE13"/>
    <mergeCell ref="A21:A22"/>
    <mergeCell ref="B21:B22"/>
    <mergeCell ref="H21:H22"/>
    <mergeCell ref="I21:I22"/>
    <mergeCell ref="J21:J22"/>
    <mergeCell ref="K21:K22"/>
    <mergeCell ref="L21:L22"/>
    <mergeCell ref="M21:M22"/>
    <mergeCell ref="N21:N22"/>
    <mergeCell ref="G21:G22"/>
    <mergeCell ref="AB21:AB22"/>
    <mergeCell ref="AC21:AC22"/>
    <mergeCell ref="AD21:AD22"/>
    <mergeCell ref="AE21:AE22"/>
    <mergeCell ref="A14:A16"/>
    <mergeCell ref="B14:B16"/>
    <mergeCell ref="Y21:Y22"/>
    <mergeCell ref="Z21:Z22"/>
    <mergeCell ref="AA21:AA22"/>
    <mergeCell ref="X12:X13"/>
    <mergeCell ref="Y12:Y13"/>
    <mergeCell ref="Z12:Z13"/>
    <mergeCell ref="AA12:AA13"/>
    <mergeCell ref="AB12:AB13"/>
    <mergeCell ref="AC12:AC13"/>
    <mergeCell ref="AD17:AD20"/>
    <mergeCell ref="AE17:AE20"/>
    <mergeCell ref="AF17:AF20"/>
    <mergeCell ref="BH21:BH22"/>
    <mergeCell ref="BI21:BI22"/>
    <mergeCell ref="AG21:AG22"/>
    <mergeCell ref="AH21:AH22"/>
    <mergeCell ref="AI21:AI22"/>
    <mergeCell ref="AJ21:AJ22"/>
    <mergeCell ref="AK21:AK22"/>
    <mergeCell ref="BA21:BA22"/>
    <mergeCell ref="BB21:BB22"/>
    <mergeCell ref="BC21:BC22"/>
    <mergeCell ref="BD21:BD22"/>
    <mergeCell ref="AF21:AF22"/>
    <mergeCell ref="BC17:BC20"/>
    <mergeCell ref="BG14:BG16"/>
    <mergeCell ref="BC12:BC13"/>
    <mergeCell ref="A1:C3"/>
    <mergeCell ref="D1:BP2"/>
    <mergeCell ref="D3:BP3"/>
    <mergeCell ref="G12:G13"/>
    <mergeCell ref="A17:A20"/>
    <mergeCell ref="B17:B20"/>
    <mergeCell ref="H17:H20"/>
    <mergeCell ref="I17:I20"/>
    <mergeCell ref="J17:J20"/>
    <mergeCell ref="K17:K20"/>
    <mergeCell ref="L17:L20"/>
    <mergeCell ref="M17:M20"/>
    <mergeCell ref="N17:N20"/>
    <mergeCell ref="O17:O20"/>
    <mergeCell ref="P17:P20"/>
    <mergeCell ref="Q17:Q20"/>
    <mergeCell ref="R17:R20"/>
    <mergeCell ref="S17:S20"/>
    <mergeCell ref="BD17:BD20"/>
    <mergeCell ref="AB17:AB20"/>
    <mergeCell ref="AC17:AC20"/>
    <mergeCell ref="Y14:Y16"/>
    <mergeCell ref="Z14:Z16"/>
    <mergeCell ref="AB14:AB16"/>
    <mergeCell ref="BQ1:BS1"/>
    <mergeCell ref="BQ2:BS2"/>
    <mergeCell ref="BQ3:BS3"/>
    <mergeCell ref="V17:V20"/>
    <mergeCell ref="X17:X20"/>
    <mergeCell ref="Y17:Y20"/>
    <mergeCell ref="Z17:Z20"/>
    <mergeCell ref="AA17:AA20"/>
    <mergeCell ref="W17:W20"/>
    <mergeCell ref="BE17:BE20"/>
    <mergeCell ref="BF17:BF20"/>
    <mergeCell ref="BG17:BG20"/>
    <mergeCell ref="BH17:BH20"/>
    <mergeCell ref="BI17:BI20"/>
    <mergeCell ref="AG17:AG20"/>
    <mergeCell ref="AH17:AH20"/>
    <mergeCell ref="AI17:AI20"/>
    <mergeCell ref="AJ17:AJ20"/>
    <mergeCell ref="AK17:AK20"/>
    <mergeCell ref="BA17:BA20"/>
    <mergeCell ref="BB17:BB20"/>
    <mergeCell ref="BH14:BH16"/>
    <mergeCell ref="BF14:BF16"/>
    <mergeCell ref="AC14:AC16"/>
    <mergeCell ref="AD14:AD16"/>
    <mergeCell ref="AE14:AE16"/>
    <mergeCell ref="AF14:AF16"/>
    <mergeCell ref="AG14:AG16"/>
    <mergeCell ref="AH14:AH16"/>
    <mergeCell ref="AI14:AI16"/>
    <mergeCell ref="AJ14:AJ16"/>
    <mergeCell ref="BA14:BA16"/>
    <mergeCell ref="BB14:BB16"/>
    <mergeCell ref="BC14:BC16"/>
    <mergeCell ref="X21:X22"/>
    <mergeCell ref="I14:I16"/>
    <mergeCell ref="J14:J16"/>
    <mergeCell ref="K14:K16"/>
    <mergeCell ref="L14:L16"/>
    <mergeCell ref="M14:M16"/>
    <mergeCell ref="N14:N16"/>
    <mergeCell ref="O14:O16"/>
    <mergeCell ref="H14:H16"/>
    <mergeCell ref="O21:O22"/>
    <mergeCell ref="P21:P22"/>
    <mergeCell ref="Q21:Q22"/>
    <mergeCell ref="R21:R22"/>
    <mergeCell ref="S21:S22"/>
    <mergeCell ref="T21:T22"/>
    <mergeCell ref="U21:U22"/>
    <mergeCell ref="V21:V22"/>
    <mergeCell ref="W21:W22"/>
    <mergeCell ref="AF26:AF28"/>
    <mergeCell ref="AA14:AA16"/>
    <mergeCell ref="BD14:BD16"/>
    <mergeCell ref="BE14:BE16"/>
    <mergeCell ref="B26:B28"/>
    <mergeCell ref="AC26:AC28"/>
    <mergeCell ref="BG26:BG28"/>
    <mergeCell ref="AJ26:AJ28"/>
    <mergeCell ref="P14:P16"/>
    <mergeCell ref="Q14:Q16"/>
    <mergeCell ref="R14:R16"/>
    <mergeCell ref="S14:S16"/>
    <mergeCell ref="T14:T16"/>
    <mergeCell ref="U14:U16"/>
    <mergeCell ref="V14:V16"/>
    <mergeCell ref="W14:W16"/>
    <mergeCell ref="X14:X16"/>
    <mergeCell ref="T17:T20"/>
    <mergeCell ref="U17:U20"/>
    <mergeCell ref="AY17:AY20"/>
    <mergeCell ref="AZ17:AZ20"/>
    <mergeCell ref="BE21:BE22"/>
    <mergeCell ref="BF21:BF22"/>
    <mergeCell ref="BG21:BG22"/>
    <mergeCell ref="AZ14:AZ16"/>
    <mergeCell ref="A26:A28"/>
    <mergeCell ref="BB26:BB28"/>
    <mergeCell ref="BA26:BA28"/>
    <mergeCell ref="AB26:AB28"/>
    <mergeCell ref="S26:S28"/>
    <mergeCell ref="T26:T28"/>
    <mergeCell ref="U26:U28"/>
    <mergeCell ref="V26:V28"/>
    <mergeCell ref="W26:W28"/>
    <mergeCell ref="X26:X28"/>
    <mergeCell ref="Y26:Y28"/>
    <mergeCell ref="Z26:Z28"/>
    <mergeCell ref="AA26:AA28"/>
    <mergeCell ref="AD26:AD28"/>
    <mergeCell ref="O26:O28"/>
    <mergeCell ref="P26:P28"/>
    <mergeCell ref="Q26:Q28"/>
    <mergeCell ref="AY26:AY28"/>
    <mergeCell ref="AZ26:AZ28"/>
    <mergeCell ref="AK26:AK28"/>
    <mergeCell ref="AE26:AE28"/>
    <mergeCell ref="AG26:AG28"/>
    <mergeCell ref="AH26:AH28"/>
    <mergeCell ref="BT8:BT9"/>
    <mergeCell ref="BT14:BT16"/>
    <mergeCell ref="BT17:BT20"/>
    <mergeCell ref="BT21:BT22"/>
    <mergeCell ref="BT23:BT24"/>
    <mergeCell ref="BT26:BT28"/>
    <mergeCell ref="R26:R28"/>
    <mergeCell ref="H26:H28"/>
    <mergeCell ref="L26:L28"/>
    <mergeCell ref="I26:I28"/>
    <mergeCell ref="M26:M28"/>
    <mergeCell ref="N26:N28"/>
    <mergeCell ref="J26:J28"/>
    <mergeCell ref="BD26:BD28"/>
    <mergeCell ref="BF26:BF28"/>
    <mergeCell ref="BI26:BI28"/>
    <mergeCell ref="AI26:AI28"/>
    <mergeCell ref="BH26:BH28"/>
    <mergeCell ref="BC26:BC28"/>
    <mergeCell ref="BE26:BE28"/>
    <mergeCell ref="BI14:BI16"/>
    <mergeCell ref="AK14:AK16"/>
    <mergeCell ref="AY14:AY16"/>
  </mergeCells>
  <conditionalFormatting sqref="BH8:BI8">
    <cfRule type="containsBlanks" dxfId="341" priority="270">
      <formula>LEN(TRIM(BH8))=0</formula>
    </cfRule>
    <cfRule type="containsText" dxfId="340" priority="271" operator="containsText" text="extrema">
      <formula>NOT(ISERROR(SEARCH("extrema",BH8)))</formula>
    </cfRule>
    <cfRule type="containsText" dxfId="339" priority="272" operator="containsText" text="alta">
      <formula>NOT(ISERROR(SEARCH("alta",BH8)))</formula>
    </cfRule>
    <cfRule type="containsText" dxfId="338" priority="273" operator="containsText" text="moderada">
      <formula>NOT(ISERROR(SEARCH("moderada",BH8)))</formula>
    </cfRule>
    <cfRule type="containsText" dxfId="337" priority="274" operator="containsText" text="baja">
      <formula>NOT(ISERROR(SEARCH("baja",BH8)))</formula>
    </cfRule>
  </conditionalFormatting>
  <conditionalFormatting sqref="AK8">
    <cfRule type="containsBlanks" dxfId="336" priority="268">
      <formula>LEN(TRIM(AK8))=0</formula>
    </cfRule>
    <cfRule type="containsText" dxfId="335" priority="269" operator="containsText" text="alto">
      <formula>NOT(ISERROR(SEARCH("alto",AK8)))</formula>
    </cfRule>
  </conditionalFormatting>
  <conditionalFormatting sqref="BG8">
    <cfRule type="containsBlanks" dxfId="334" priority="266">
      <formula>LEN(TRIM(BG8))=0</formula>
    </cfRule>
    <cfRule type="containsText" dxfId="333" priority="267" operator="containsText" text="alto">
      <formula>NOT(ISERROR(SEARCH("alto",BG8)))</formula>
    </cfRule>
  </conditionalFormatting>
  <conditionalFormatting sqref="BH12:BI12 BI13">
    <cfRule type="containsBlanks" dxfId="332" priority="261">
      <formula>LEN(TRIM(BH12))=0</formula>
    </cfRule>
    <cfRule type="containsText" dxfId="331" priority="262" operator="containsText" text="extrema">
      <formula>NOT(ISERROR(SEARCH("extrema",BH12)))</formula>
    </cfRule>
    <cfRule type="containsText" dxfId="330" priority="263" operator="containsText" text="alta">
      <formula>NOT(ISERROR(SEARCH("alta",BH12)))</formula>
    </cfRule>
    <cfRule type="containsText" dxfId="329" priority="264" operator="containsText" text="moderada">
      <formula>NOT(ISERROR(SEARCH("moderada",BH12)))</formula>
    </cfRule>
    <cfRule type="containsText" dxfId="328" priority="265" operator="containsText" text="baja">
      <formula>NOT(ISERROR(SEARCH("baja",BH12)))</formula>
    </cfRule>
  </conditionalFormatting>
  <conditionalFormatting sqref="AK12:AK13">
    <cfRule type="containsBlanks" dxfId="327" priority="259">
      <formula>LEN(TRIM(AK12))=0</formula>
    </cfRule>
    <cfRule type="containsText" dxfId="326" priority="260" operator="containsText" text="alto">
      <formula>NOT(ISERROR(SEARCH("alto",AK12)))</formula>
    </cfRule>
  </conditionalFormatting>
  <conditionalFormatting sqref="BG12">
    <cfRule type="containsBlanks" dxfId="325" priority="251">
      <formula>LEN(TRIM(BG12))=0</formula>
    </cfRule>
    <cfRule type="containsText" dxfId="324" priority="252" operator="containsText" text="alto">
      <formula>NOT(ISERROR(SEARCH("alto",BG12)))</formula>
    </cfRule>
  </conditionalFormatting>
  <conditionalFormatting sqref="BG12">
    <cfRule type="containsText" dxfId="323" priority="253" operator="containsText" text="Extremo">
      <formula>NOT(ISERROR(SEARCH("Extremo",BG12)))</formula>
    </cfRule>
    <cfRule type="containsText" dxfId="322" priority="254" operator="containsText" text="Bajo">
      <formula>NOT(ISERROR(SEARCH("Bajo",BG12)))</formula>
    </cfRule>
    <cfRule type="containsText" dxfId="321" priority="255" operator="containsText" text="Moderado">
      <formula>NOT(ISERROR(SEARCH("Moderado",BG12)))</formula>
    </cfRule>
    <cfRule type="containsText" dxfId="320" priority="256" operator="containsText" text="Alto">
      <formula>NOT(ISERROR(SEARCH("Alto",BG12)))</formula>
    </cfRule>
    <cfRule type="containsText" dxfId="319" priority="257" operator="containsText" text="Extremo">
      <formula>NOT(ISERROR(SEARCH("Extremo",BG12)))</formula>
    </cfRule>
    <cfRule type="colorScale" priority="258">
      <colorScale>
        <cfvo type="min"/>
        <cfvo type="percentile" val="50"/>
        <cfvo type="max"/>
        <color rgb="FF5A8AC6"/>
        <color rgb="FFFFEB84"/>
        <color rgb="FFF8696B"/>
      </colorScale>
    </cfRule>
  </conditionalFormatting>
  <conditionalFormatting sqref="AK8">
    <cfRule type="containsText" dxfId="318" priority="275" operator="containsText" text="Extremo">
      <formula>NOT(ISERROR(SEARCH("Extremo",AK8)))</formula>
    </cfRule>
    <cfRule type="containsText" dxfId="317" priority="276" operator="containsText" text="Bajo">
      <formula>NOT(ISERROR(SEARCH("Bajo",AK8)))</formula>
    </cfRule>
    <cfRule type="containsText" dxfId="316" priority="277" operator="containsText" text="Moderado">
      <formula>NOT(ISERROR(SEARCH("Moderado",AK8)))</formula>
    </cfRule>
    <cfRule type="containsText" dxfId="315" priority="278" operator="containsText" text="Alto">
      <formula>NOT(ISERROR(SEARCH("Alto",AK8)))</formula>
    </cfRule>
    <cfRule type="containsText" dxfId="314" priority="279" operator="containsText" text="Extremo">
      <formula>NOT(ISERROR(SEARCH("Extremo",AK8)))</formula>
    </cfRule>
    <cfRule type="colorScale" priority="280">
      <colorScale>
        <cfvo type="min"/>
        <cfvo type="percentile" val="50"/>
        <cfvo type="max"/>
        <color rgb="FF5A8AC6"/>
        <color rgb="FFFFEB84"/>
        <color rgb="FFF8696B"/>
      </colorScale>
    </cfRule>
  </conditionalFormatting>
  <conditionalFormatting sqref="BG8">
    <cfRule type="containsText" dxfId="313" priority="281" operator="containsText" text="Extremo">
      <formula>NOT(ISERROR(SEARCH("Extremo",BG8)))</formula>
    </cfRule>
    <cfRule type="containsText" dxfId="312" priority="282" operator="containsText" text="Bajo">
      <formula>NOT(ISERROR(SEARCH("Bajo",BG8)))</formula>
    </cfRule>
    <cfRule type="containsText" dxfId="311" priority="283" operator="containsText" text="Moderado">
      <formula>NOT(ISERROR(SEARCH("Moderado",BG8)))</formula>
    </cfRule>
    <cfRule type="containsText" dxfId="310" priority="284" operator="containsText" text="Alto">
      <formula>NOT(ISERROR(SEARCH("Alto",BG8)))</formula>
    </cfRule>
    <cfRule type="containsText" dxfId="309" priority="285" operator="containsText" text="Extremo">
      <formula>NOT(ISERROR(SEARCH("Extremo",BG8)))</formula>
    </cfRule>
    <cfRule type="colorScale" priority="286">
      <colorScale>
        <cfvo type="min"/>
        <cfvo type="percentile" val="50"/>
        <cfvo type="max"/>
        <color rgb="FF5A8AC6"/>
        <color rgb="FFFFEB84"/>
        <color rgb="FFF8696B"/>
      </colorScale>
    </cfRule>
  </conditionalFormatting>
  <conditionalFormatting sqref="BG10">
    <cfRule type="containsBlanks" dxfId="308" priority="214">
      <formula>LEN(TRIM(BG10))=0</formula>
    </cfRule>
    <cfRule type="containsText" dxfId="307" priority="215" operator="containsText" text="alto">
      <formula>NOT(ISERROR(SEARCH("alto",BG10)))</formula>
    </cfRule>
  </conditionalFormatting>
  <conditionalFormatting sqref="BG10">
    <cfRule type="containsText" dxfId="306" priority="216" operator="containsText" text="Extremo">
      <formula>NOT(ISERROR(SEARCH("Extremo",BG10)))</formula>
    </cfRule>
    <cfRule type="containsText" dxfId="305" priority="217" operator="containsText" text="Bajo">
      <formula>NOT(ISERROR(SEARCH("Bajo",BG10)))</formula>
    </cfRule>
    <cfRule type="containsText" dxfId="304" priority="218" operator="containsText" text="Moderado">
      <formula>NOT(ISERROR(SEARCH("Moderado",BG10)))</formula>
    </cfRule>
    <cfRule type="containsText" dxfId="303" priority="219" operator="containsText" text="Alto">
      <formula>NOT(ISERROR(SEARCH("Alto",BG10)))</formula>
    </cfRule>
    <cfRule type="containsText" dxfId="302" priority="220" operator="containsText" text="Extremo">
      <formula>NOT(ISERROR(SEARCH("Extremo",BG10)))</formula>
    </cfRule>
    <cfRule type="colorScale" priority="221">
      <colorScale>
        <cfvo type="min"/>
        <cfvo type="percentile" val="50"/>
        <cfvo type="max"/>
        <color rgb="FF5A8AC6"/>
        <color rgb="FFFFEB84"/>
        <color rgb="FFF8696B"/>
      </colorScale>
    </cfRule>
  </conditionalFormatting>
  <conditionalFormatting sqref="BI10">
    <cfRule type="containsBlanks" dxfId="301" priority="209">
      <formula>LEN(TRIM(BI10))=0</formula>
    </cfRule>
    <cfRule type="containsText" dxfId="300" priority="210" operator="containsText" text="extrema">
      <formula>NOT(ISERROR(SEARCH("extrema",BI10)))</formula>
    </cfRule>
    <cfRule type="containsText" dxfId="299" priority="211" operator="containsText" text="alta">
      <formula>NOT(ISERROR(SEARCH("alta",BI10)))</formula>
    </cfRule>
    <cfRule type="containsText" dxfId="298" priority="212" operator="containsText" text="moderada">
      <formula>NOT(ISERROR(SEARCH("moderada",BI10)))</formula>
    </cfRule>
    <cfRule type="containsText" dxfId="297" priority="213" operator="containsText" text="baja">
      <formula>NOT(ISERROR(SEARCH("baja",BI10)))</formula>
    </cfRule>
  </conditionalFormatting>
  <conditionalFormatting sqref="BH14:BI14">
    <cfRule type="containsBlanks" dxfId="296" priority="204">
      <formula>LEN(TRIM(BH14))=0</formula>
    </cfRule>
    <cfRule type="containsText" dxfId="295" priority="205" operator="containsText" text="extrema">
      <formula>NOT(ISERROR(SEARCH("extrema",BH14)))</formula>
    </cfRule>
    <cfRule type="containsText" dxfId="294" priority="206" operator="containsText" text="alta">
      <formula>NOT(ISERROR(SEARCH("alta",BH14)))</formula>
    </cfRule>
    <cfRule type="containsText" dxfId="293" priority="207" operator="containsText" text="moderada">
      <formula>NOT(ISERROR(SEARCH("moderada",BH14)))</formula>
    </cfRule>
    <cfRule type="containsText" dxfId="292" priority="208" operator="containsText" text="baja">
      <formula>NOT(ISERROR(SEARCH("baja",BH14)))</formula>
    </cfRule>
  </conditionalFormatting>
  <conditionalFormatting sqref="BH21:BI21">
    <cfRule type="containsBlanks" dxfId="291" priority="199">
      <formula>LEN(TRIM(BH21))=0</formula>
    </cfRule>
    <cfRule type="containsText" dxfId="290" priority="200" operator="containsText" text="extrema">
      <formula>NOT(ISERROR(SEARCH("extrema",BH21)))</formula>
    </cfRule>
    <cfRule type="containsText" dxfId="289" priority="201" operator="containsText" text="alta">
      <formula>NOT(ISERROR(SEARCH("alta",BH21)))</formula>
    </cfRule>
    <cfRule type="containsText" dxfId="288" priority="202" operator="containsText" text="moderada">
      <formula>NOT(ISERROR(SEARCH("moderada",BH21)))</formula>
    </cfRule>
    <cfRule type="containsText" dxfId="287" priority="203" operator="containsText" text="baja">
      <formula>NOT(ISERROR(SEARCH("baja",BH21)))</formula>
    </cfRule>
  </conditionalFormatting>
  <conditionalFormatting sqref="BI25">
    <cfRule type="containsBlanks" dxfId="286" priority="194">
      <formula>LEN(TRIM(BI25))=0</formula>
    </cfRule>
    <cfRule type="containsText" dxfId="285" priority="195" operator="containsText" text="extrema">
      <formula>NOT(ISERROR(SEARCH("extrema",BI25)))</formula>
    </cfRule>
    <cfRule type="containsText" dxfId="284" priority="196" operator="containsText" text="alta">
      <formula>NOT(ISERROR(SEARCH("alta",BI25)))</formula>
    </cfRule>
    <cfRule type="containsText" dxfId="283" priority="197" operator="containsText" text="moderada">
      <formula>NOT(ISERROR(SEARCH("moderada",BI25)))</formula>
    </cfRule>
    <cfRule type="containsText" dxfId="282" priority="198" operator="containsText" text="baja">
      <formula>NOT(ISERROR(SEARCH("baja",BI25)))</formula>
    </cfRule>
  </conditionalFormatting>
  <conditionalFormatting sqref="BG25">
    <cfRule type="containsBlanks" dxfId="281" priority="186">
      <formula>LEN(TRIM(BG25))=0</formula>
    </cfRule>
    <cfRule type="containsText" dxfId="280" priority="187" operator="containsText" text="alto">
      <formula>NOT(ISERROR(SEARCH("alto",BG25)))</formula>
    </cfRule>
  </conditionalFormatting>
  <conditionalFormatting sqref="BG25">
    <cfRule type="containsText" dxfId="279" priority="188" operator="containsText" text="Extremo">
      <formula>NOT(ISERROR(SEARCH("Extremo",BG25)))</formula>
    </cfRule>
    <cfRule type="containsText" dxfId="278" priority="189" operator="containsText" text="Bajo">
      <formula>NOT(ISERROR(SEARCH("Bajo",BG25)))</formula>
    </cfRule>
    <cfRule type="containsText" dxfId="277" priority="190" operator="containsText" text="Moderado">
      <formula>NOT(ISERROR(SEARCH("Moderado",BG25)))</formula>
    </cfRule>
    <cfRule type="containsText" dxfId="276" priority="191" operator="containsText" text="Alto">
      <formula>NOT(ISERROR(SEARCH("Alto",BG25)))</formula>
    </cfRule>
    <cfRule type="containsText" dxfId="275" priority="192" operator="containsText" text="Extremo">
      <formula>NOT(ISERROR(SEARCH("Extremo",BG25)))</formula>
    </cfRule>
    <cfRule type="colorScale" priority="193">
      <colorScale>
        <cfvo type="min"/>
        <cfvo type="percentile" val="50"/>
        <cfvo type="max"/>
        <color rgb="FF5A8AC6"/>
        <color rgb="FFFFEB84"/>
        <color rgb="FFF8696B"/>
      </colorScale>
    </cfRule>
  </conditionalFormatting>
  <conditionalFormatting sqref="AK12:AK13">
    <cfRule type="containsText" dxfId="274" priority="287" operator="containsText" text="Extremo">
      <formula>NOT(ISERROR(SEARCH("Extremo",AK12)))</formula>
    </cfRule>
    <cfRule type="containsText" dxfId="273" priority="288" operator="containsText" text="Bajo">
      <formula>NOT(ISERROR(SEARCH("Bajo",AK12)))</formula>
    </cfRule>
    <cfRule type="containsText" dxfId="272" priority="289" operator="containsText" text="Moderado">
      <formula>NOT(ISERROR(SEARCH("Moderado",AK12)))</formula>
    </cfRule>
    <cfRule type="containsText" dxfId="271" priority="290" operator="containsText" text="Alto">
      <formula>NOT(ISERROR(SEARCH("Alto",AK12)))</formula>
    </cfRule>
    <cfRule type="containsText" dxfId="270" priority="291" operator="containsText" text="Extremo">
      <formula>NOT(ISERROR(SEARCH("Extremo",AK12)))</formula>
    </cfRule>
    <cfRule type="colorScale" priority="292">
      <colorScale>
        <cfvo type="min"/>
        <cfvo type="percentile" val="50"/>
        <cfvo type="max"/>
        <color rgb="FF5A8AC6"/>
        <color rgb="FFFFEB84"/>
        <color rgb="FFF8696B"/>
      </colorScale>
    </cfRule>
  </conditionalFormatting>
  <conditionalFormatting sqref="BH23:BI23">
    <cfRule type="containsBlanks" dxfId="269" priority="181">
      <formula>LEN(TRIM(BH23))=0</formula>
    </cfRule>
    <cfRule type="containsText" dxfId="268" priority="182" operator="containsText" text="extrema">
      <formula>NOT(ISERROR(SEARCH("extrema",BH23)))</formula>
    </cfRule>
    <cfRule type="containsText" dxfId="267" priority="183" operator="containsText" text="alta">
      <formula>NOT(ISERROR(SEARCH("alta",BH23)))</formula>
    </cfRule>
    <cfRule type="containsText" dxfId="266" priority="184" operator="containsText" text="moderada">
      <formula>NOT(ISERROR(SEARCH("moderada",BH23)))</formula>
    </cfRule>
    <cfRule type="containsText" dxfId="265" priority="185" operator="containsText" text="baja">
      <formula>NOT(ISERROR(SEARCH("baja",BH23)))</formula>
    </cfRule>
  </conditionalFormatting>
  <conditionalFormatting sqref="BG21">
    <cfRule type="containsBlanks" dxfId="264" priority="165">
      <formula>LEN(TRIM(BG21))=0</formula>
    </cfRule>
    <cfRule type="containsText" dxfId="263" priority="166" operator="containsText" text="alto">
      <formula>NOT(ISERROR(SEARCH("alto",BG21)))</formula>
    </cfRule>
  </conditionalFormatting>
  <conditionalFormatting sqref="AK23">
    <cfRule type="containsBlanks" dxfId="262" priority="173">
      <formula>LEN(TRIM(AK23))=0</formula>
    </cfRule>
    <cfRule type="containsText" dxfId="261" priority="174" operator="containsText" text="alto">
      <formula>NOT(ISERROR(SEARCH("alto",AK23)))</formula>
    </cfRule>
  </conditionalFormatting>
  <conditionalFormatting sqref="AK23">
    <cfRule type="containsText" dxfId="260" priority="175" operator="containsText" text="Extremo">
      <formula>NOT(ISERROR(SEARCH("Extremo",AK23)))</formula>
    </cfRule>
    <cfRule type="containsText" dxfId="259" priority="176" operator="containsText" text="Bajo">
      <formula>NOT(ISERROR(SEARCH("Bajo",AK23)))</formula>
    </cfRule>
    <cfRule type="containsText" dxfId="258" priority="177" operator="containsText" text="Moderado">
      <formula>NOT(ISERROR(SEARCH("Moderado",AK23)))</formula>
    </cfRule>
    <cfRule type="containsText" dxfId="257" priority="178" operator="containsText" text="Alto">
      <formula>NOT(ISERROR(SEARCH("Alto",AK23)))</formula>
    </cfRule>
    <cfRule type="containsText" dxfId="256" priority="179" operator="containsText" text="Extremo">
      <formula>NOT(ISERROR(SEARCH("Extremo",AK23)))</formula>
    </cfRule>
    <cfRule type="colorScale" priority="180">
      <colorScale>
        <cfvo type="min"/>
        <cfvo type="percentile" val="50"/>
        <cfvo type="max"/>
        <color rgb="FF5A8AC6"/>
        <color rgb="FFFFEB84"/>
        <color rgb="FFF8696B"/>
      </colorScale>
    </cfRule>
  </conditionalFormatting>
  <conditionalFormatting sqref="BG21">
    <cfRule type="containsText" dxfId="255" priority="167" operator="containsText" text="Extremo">
      <formula>NOT(ISERROR(SEARCH("Extremo",BG21)))</formula>
    </cfRule>
    <cfRule type="containsText" dxfId="254" priority="168" operator="containsText" text="Bajo">
      <formula>NOT(ISERROR(SEARCH("Bajo",BG21)))</formula>
    </cfRule>
    <cfRule type="containsText" dxfId="253" priority="169" operator="containsText" text="Moderado">
      <formula>NOT(ISERROR(SEARCH("Moderado",BG21)))</formula>
    </cfRule>
    <cfRule type="containsText" dxfId="252" priority="170" operator="containsText" text="Alto">
      <formula>NOT(ISERROR(SEARCH("Alto",BG21)))</formula>
    </cfRule>
    <cfRule type="containsText" dxfId="251" priority="171" operator="containsText" text="Extremo">
      <formula>NOT(ISERROR(SEARCH("Extremo",BG21)))</formula>
    </cfRule>
    <cfRule type="colorScale" priority="172">
      <colorScale>
        <cfvo type="min"/>
        <cfvo type="percentile" val="50"/>
        <cfvo type="max"/>
        <color rgb="FF5A8AC6"/>
        <color rgb="FFFFEB84"/>
        <color rgb="FFF8696B"/>
      </colorScale>
    </cfRule>
  </conditionalFormatting>
  <conditionalFormatting sqref="BG23">
    <cfRule type="containsBlanks" dxfId="250" priority="157">
      <formula>LEN(TRIM(BG23))=0</formula>
    </cfRule>
    <cfRule type="containsText" dxfId="249" priority="158" operator="containsText" text="alto">
      <formula>NOT(ISERROR(SEARCH("alto",BG23)))</formula>
    </cfRule>
  </conditionalFormatting>
  <conditionalFormatting sqref="BG23">
    <cfRule type="containsText" dxfId="248" priority="159" operator="containsText" text="Extremo">
      <formula>NOT(ISERROR(SEARCH("Extremo",BG23)))</formula>
    </cfRule>
    <cfRule type="containsText" dxfId="247" priority="160" operator="containsText" text="Bajo">
      <formula>NOT(ISERROR(SEARCH("Bajo",BG23)))</formula>
    </cfRule>
    <cfRule type="containsText" dxfId="246" priority="161" operator="containsText" text="Moderado">
      <formula>NOT(ISERROR(SEARCH("Moderado",BG23)))</formula>
    </cfRule>
    <cfRule type="containsText" dxfId="245" priority="162" operator="containsText" text="Alto">
      <formula>NOT(ISERROR(SEARCH("Alto",BG23)))</formula>
    </cfRule>
    <cfRule type="containsText" dxfId="244" priority="163" operator="containsText" text="Extremo">
      <formula>NOT(ISERROR(SEARCH("Extremo",BG23)))</formula>
    </cfRule>
    <cfRule type="colorScale" priority="164">
      <colorScale>
        <cfvo type="min"/>
        <cfvo type="percentile" val="50"/>
        <cfvo type="max"/>
        <color rgb="FF5A8AC6"/>
        <color rgb="FFFFEB84"/>
        <color rgb="FFF8696B"/>
      </colorScale>
    </cfRule>
  </conditionalFormatting>
  <conditionalFormatting sqref="AK24">
    <cfRule type="containsBlanks" dxfId="243" priority="149">
      <formula>LEN(TRIM(AK24))=0</formula>
    </cfRule>
    <cfRule type="containsText" dxfId="242" priority="150" operator="containsText" text="alto">
      <formula>NOT(ISERROR(SEARCH("alto",AK24)))</formula>
    </cfRule>
  </conditionalFormatting>
  <conditionalFormatting sqref="AK24">
    <cfRule type="containsText" dxfId="241" priority="151" operator="containsText" text="Extremo">
      <formula>NOT(ISERROR(SEARCH("Extremo",AK24)))</formula>
    </cfRule>
    <cfRule type="containsText" dxfId="240" priority="152" operator="containsText" text="Bajo">
      <formula>NOT(ISERROR(SEARCH("Bajo",AK24)))</formula>
    </cfRule>
    <cfRule type="containsText" dxfId="239" priority="153" operator="containsText" text="Moderado">
      <formula>NOT(ISERROR(SEARCH("Moderado",AK24)))</formula>
    </cfRule>
    <cfRule type="containsText" dxfId="238" priority="154" operator="containsText" text="Alto">
      <formula>NOT(ISERROR(SEARCH("Alto",AK24)))</formula>
    </cfRule>
    <cfRule type="containsText" dxfId="237" priority="155" operator="containsText" text="Extremo">
      <formula>NOT(ISERROR(SEARCH("Extremo",AK24)))</formula>
    </cfRule>
    <cfRule type="colorScale" priority="156">
      <colorScale>
        <cfvo type="min"/>
        <cfvo type="percentile" val="50"/>
        <cfvo type="max"/>
        <color rgb="FF5A8AC6"/>
        <color rgb="FFFFEB84"/>
        <color rgb="FFF8696B"/>
      </colorScale>
    </cfRule>
  </conditionalFormatting>
  <conditionalFormatting sqref="BI24">
    <cfRule type="containsBlanks" dxfId="236" priority="144">
      <formula>LEN(TRIM(BI24))=0</formula>
    </cfRule>
    <cfRule type="containsText" dxfId="235" priority="145" operator="containsText" text="extrema">
      <formula>NOT(ISERROR(SEARCH("extrema",BI24)))</formula>
    </cfRule>
    <cfRule type="containsText" dxfId="234" priority="146" operator="containsText" text="alta">
      <formula>NOT(ISERROR(SEARCH("alta",BI24)))</formula>
    </cfRule>
    <cfRule type="containsText" dxfId="233" priority="147" operator="containsText" text="moderada">
      <formula>NOT(ISERROR(SEARCH("moderada",BI24)))</formula>
    </cfRule>
    <cfRule type="containsText" dxfId="232" priority="148" operator="containsText" text="baja">
      <formula>NOT(ISERROR(SEARCH("baja",BI24)))</formula>
    </cfRule>
  </conditionalFormatting>
  <conditionalFormatting sqref="BG24">
    <cfRule type="containsBlanks" dxfId="231" priority="136">
      <formula>LEN(TRIM(BG24))=0</formula>
    </cfRule>
    <cfRule type="containsText" dxfId="230" priority="137" operator="containsText" text="alto">
      <formula>NOT(ISERROR(SEARCH("alto",BG24)))</formula>
    </cfRule>
  </conditionalFormatting>
  <conditionalFormatting sqref="BG24">
    <cfRule type="containsText" dxfId="229" priority="138" operator="containsText" text="Extremo">
      <formula>NOT(ISERROR(SEARCH("Extremo",BG24)))</formula>
    </cfRule>
    <cfRule type="containsText" dxfId="228" priority="139" operator="containsText" text="Bajo">
      <formula>NOT(ISERROR(SEARCH("Bajo",BG24)))</formula>
    </cfRule>
    <cfRule type="containsText" dxfId="227" priority="140" operator="containsText" text="Moderado">
      <formula>NOT(ISERROR(SEARCH("Moderado",BG24)))</formula>
    </cfRule>
    <cfRule type="containsText" dxfId="226" priority="141" operator="containsText" text="Alto">
      <formula>NOT(ISERROR(SEARCH("Alto",BG24)))</formula>
    </cfRule>
    <cfRule type="containsText" dxfId="225" priority="142" operator="containsText" text="Extremo">
      <formula>NOT(ISERROR(SEARCH("Extremo",BG24)))</formula>
    </cfRule>
    <cfRule type="colorScale" priority="143">
      <colorScale>
        <cfvo type="min"/>
        <cfvo type="percentile" val="50"/>
        <cfvo type="max"/>
        <color rgb="FF5A8AC6"/>
        <color rgb="FFFFEB84"/>
        <color rgb="FFF8696B"/>
      </colorScale>
    </cfRule>
  </conditionalFormatting>
  <conditionalFormatting sqref="AK25">
    <cfRule type="containsBlanks" dxfId="224" priority="120">
      <formula>LEN(TRIM(AK25))=0</formula>
    </cfRule>
    <cfRule type="containsText" dxfId="223" priority="121" operator="containsText" text="alto">
      <formula>NOT(ISERROR(SEARCH("alto",AK25)))</formula>
    </cfRule>
  </conditionalFormatting>
  <conditionalFormatting sqref="AK25">
    <cfRule type="containsText" dxfId="222" priority="122" operator="containsText" text="Extremo">
      <formula>NOT(ISERROR(SEARCH("Extremo",AK25)))</formula>
    </cfRule>
    <cfRule type="containsText" dxfId="221" priority="123" operator="containsText" text="Bajo">
      <formula>NOT(ISERROR(SEARCH("Bajo",AK25)))</formula>
    </cfRule>
    <cfRule type="containsText" dxfId="220" priority="124" operator="containsText" text="Moderado">
      <formula>NOT(ISERROR(SEARCH("Moderado",AK25)))</formula>
    </cfRule>
    <cfRule type="containsText" dxfId="219" priority="125" operator="containsText" text="Alto">
      <formula>NOT(ISERROR(SEARCH("Alto",AK25)))</formula>
    </cfRule>
    <cfRule type="containsText" dxfId="218" priority="126" operator="containsText" text="Extremo">
      <formula>NOT(ISERROR(SEARCH("Extremo",AK25)))</formula>
    </cfRule>
    <cfRule type="colorScale" priority="127">
      <colorScale>
        <cfvo type="min"/>
        <cfvo type="percentile" val="50"/>
        <cfvo type="max"/>
        <color rgb="FF5A8AC6"/>
        <color rgb="FFFFEB84"/>
        <color rgb="FFF8696B"/>
      </colorScale>
    </cfRule>
  </conditionalFormatting>
  <conditionalFormatting sqref="BG14">
    <cfRule type="containsBlanks" dxfId="217" priority="104">
      <formula>LEN(TRIM(BG14))=0</formula>
    </cfRule>
    <cfRule type="containsText" dxfId="216" priority="105" operator="containsText" text="alto">
      <formula>NOT(ISERROR(SEARCH("alto",BG14)))</formula>
    </cfRule>
  </conditionalFormatting>
  <conditionalFormatting sqref="BG14">
    <cfRule type="containsText" dxfId="215" priority="106" operator="containsText" text="Extremo">
      <formula>NOT(ISERROR(SEARCH("Extremo",BG14)))</formula>
    </cfRule>
    <cfRule type="containsText" dxfId="214" priority="107" operator="containsText" text="Bajo">
      <formula>NOT(ISERROR(SEARCH("Bajo",BG14)))</formula>
    </cfRule>
    <cfRule type="containsText" dxfId="213" priority="108" operator="containsText" text="Moderado">
      <formula>NOT(ISERROR(SEARCH("Moderado",BG14)))</formula>
    </cfRule>
    <cfRule type="containsText" dxfId="212" priority="109" operator="containsText" text="Alto">
      <formula>NOT(ISERROR(SEARCH("Alto",BG14)))</formula>
    </cfRule>
    <cfRule type="containsText" dxfId="211" priority="110" operator="containsText" text="Extremo">
      <formula>NOT(ISERROR(SEARCH("Extremo",BG14)))</formula>
    </cfRule>
    <cfRule type="colorScale" priority="111">
      <colorScale>
        <cfvo type="min"/>
        <cfvo type="percentile" val="50"/>
        <cfvo type="max"/>
        <color rgb="FF5A8AC6"/>
        <color rgb="FFFFEB84"/>
        <color rgb="FFF8696B"/>
      </colorScale>
    </cfRule>
  </conditionalFormatting>
  <conditionalFormatting sqref="AK17:AK18">
    <cfRule type="containsBlanks" dxfId="210" priority="96">
      <formula>LEN(TRIM(AK17))=0</formula>
    </cfRule>
    <cfRule type="containsText" dxfId="209" priority="97" operator="containsText" text="alto">
      <formula>NOT(ISERROR(SEARCH("alto",AK17)))</formula>
    </cfRule>
  </conditionalFormatting>
  <conditionalFormatting sqref="AK17:AK18">
    <cfRule type="containsText" dxfId="208" priority="98" operator="containsText" text="Extremo">
      <formula>NOT(ISERROR(SEARCH("Extremo",AK17)))</formula>
    </cfRule>
    <cfRule type="containsText" dxfId="207" priority="99" operator="containsText" text="Bajo">
      <formula>NOT(ISERROR(SEARCH("Bajo",AK17)))</formula>
    </cfRule>
    <cfRule type="containsText" dxfId="206" priority="100" operator="containsText" text="Moderado">
      <formula>NOT(ISERROR(SEARCH("Moderado",AK17)))</formula>
    </cfRule>
    <cfRule type="containsText" dxfId="205" priority="101" operator="containsText" text="Alto">
      <formula>NOT(ISERROR(SEARCH("Alto",AK17)))</formula>
    </cfRule>
    <cfRule type="containsText" dxfId="204" priority="102" operator="containsText" text="Extremo">
      <formula>NOT(ISERROR(SEARCH("Extremo",AK17)))</formula>
    </cfRule>
    <cfRule type="colorScale" priority="103">
      <colorScale>
        <cfvo type="min"/>
        <cfvo type="percentile" val="50"/>
        <cfvo type="max"/>
        <color rgb="FF5A8AC6"/>
        <color rgb="FFFFEB84"/>
        <color rgb="FFF8696B"/>
      </colorScale>
    </cfRule>
  </conditionalFormatting>
  <conditionalFormatting sqref="BG17:BG18">
    <cfRule type="containsBlanks" dxfId="203" priority="88">
      <formula>LEN(TRIM(BG17))=0</formula>
    </cfRule>
    <cfRule type="containsText" dxfId="202" priority="89" operator="containsText" text="alto">
      <formula>NOT(ISERROR(SEARCH("alto",BG17)))</formula>
    </cfRule>
  </conditionalFormatting>
  <conditionalFormatting sqref="BG17:BG18">
    <cfRule type="containsText" dxfId="201" priority="90" operator="containsText" text="Extremo">
      <formula>NOT(ISERROR(SEARCH("Extremo",BG17)))</formula>
    </cfRule>
    <cfRule type="containsText" dxfId="200" priority="91" operator="containsText" text="Bajo">
      <formula>NOT(ISERROR(SEARCH("Bajo",BG17)))</formula>
    </cfRule>
    <cfRule type="containsText" dxfId="199" priority="92" operator="containsText" text="Moderado">
      <formula>NOT(ISERROR(SEARCH("Moderado",BG17)))</formula>
    </cfRule>
    <cfRule type="containsText" dxfId="198" priority="93" operator="containsText" text="Alto">
      <formula>NOT(ISERROR(SEARCH("Alto",BG17)))</formula>
    </cfRule>
    <cfRule type="containsText" dxfId="197" priority="94" operator="containsText" text="Extremo">
      <formula>NOT(ISERROR(SEARCH("Extremo",BG17)))</formula>
    </cfRule>
    <cfRule type="colorScale" priority="95">
      <colorScale>
        <cfvo type="min"/>
        <cfvo type="percentile" val="50"/>
        <cfvo type="max"/>
        <color rgb="FF5A8AC6"/>
        <color rgb="FFFFEB84"/>
        <color rgb="FFF8696B"/>
      </colorScale>
    </cfRule>
  </conditionalFormatting>
  <conditionalFormatting sqref="BI17:BI18">
    <cfRule type="containsBlanks" dxfId="196" priority="83">
      <formula>LEN(TRIM(BI17))=0</formula>
    </cfRule>
    <cfRule type="containsText" dxfId="195" priority="84" operator="containsText" text="extrema">
      <formula>NOT(ISERROR(SEARCH("extrema",BI17)))</formula>
    </cfRule>
    <cfRule type="containsText" dxfId="194" priority="85" operator="containsText" text="alta">
      <formula>NOT(ISERROR(SEARCH("alta",BI17)))</formula>
    </cfRule>
    <cfRule type="containsText" dxfId="193" priority="86" operator="containsText" text="moderada">
      <formula>NOT(ISERROR(SEARCH("moderada",BI17)))</formula>
    </cfRule>
    <cfRule type="containsText" dxfId="192" priority="87" operator="containsText" text="baja">
      <formula>NOT(ISERROR(SEARCH("baja",BI17)))</formula>
    </cfRule>
  </conditionalFormatting>
  <conditionalFormatting sqref="AK21">
    <cfRule type="containsBlanks" dxfId="191" priority="75">
      <formula>LEN(TRIM(AK21))=0</formula>
    </cfRule>
    <cfRule type="containsText" dxfId="190" priority="76" operator="containsText" text="alto">
      <formula>NOT(ISERROR(SEARCH("alto",AK21)))</formula>
    </cfRule>
  </conditionalFormatting>
  <conditionalFormatting sqref="AK21">
    <cfRule type="containsText" dxfId="189" priority="77" operator="containsText" text="Extremo">
      <formula>NOT(ISERROR(SEARCH("Extremo",AK21)))</formula>
    </cfRule>
    <cfRule type="containsText" dxfId="188" priority="78" operator="containsText" text="Bajo">
      <formula>NOT(ISERROR(SEARCH("Bajo",AK21)))</formula>
    </cfRule>
    <cfRule type="containsText" dxfId="187" priority="79" operator="containsText" text="Moderado">
      <formula>NOT(ISERROR(SEARCH("Moderado",AK21)))</formula>
    </cfRule>
    <cfRule type="containsText" dxfId="186" priority="80" operator="containsText" text="Alto">
      <formula>NOT(ISERROR(SEARCH("Alto",AK21)))</formula>
    </cfRule>
    <cfRule type="containsText" dxfId="185" priority="81" operator="containsText" text="Extremo">
      <formula>NOT(ISERROR(SEARCH("Extremo",AK21)))</formula>
    </cfRule>
    <cfRule type="colorScale" priority="82">
      <colorScale>
        <cfvo type="min"/>
        <cfvo type="percentile" val="50"/>
        <cfvo type="max"/>
        <color rgb="FF5A8AC6"/>
        <color rgb="FFFFEB84"/>
        <color rgb="FFF8696B"/>
      </colorScale>
    </cfRule>
  </conditionalFormatting>
  <conditionalFormatting sqref="AK14">
    <cfRule type="containsBlanks" dxfId="184" priority="46">
      <formula>LEN(TRIM(AK14))=0</formula>
    </cfRule>
    <cfRule type="containsText" dxfId="183" priority="47" operator="containsText" text="alto">
      <formula>NOT(ISERROR(SEARCH("alto",AK14)))</formula>
    </cfRule>
  </conditionalFormatting>
  <conditionalFormatting sqref="AK14">
    <cfRule type="containsText" dxfId="182" priority="48" operator="containsText" text="Extremo">
      <formula>NOT(ISERROR(SEARCH("Extremo",AK14)))</formula>
    </cfRule>
    <cfRule type="containsText" dxfId="181" priority="49" operator="containsText" text="Bajo">
      <formula>NOT(ISERROR(SEARCH("Bajo",AK14)))</formula>
    </cfRule>
    <cfRule type="containsText" dxfId="180" priority="50" operator="containsText" text="Moderado">
      <formula>NOT(ISERROR(SEARCH("Moderado",AK14)))</formula>
    </cfRule>
    <cfRule type="containsText" dxfId="179" priority="51" operator="containsText" text="Alto">
      <formula>NOT(ISERROR(SEARCH("Alto",AK14)))</formula>
    </cfRule>
    <cfRule type="containsText" dxfId="178" priority="52" operator="containsText" text="Extremo">
      <formula>NOT(ISERROR(SEARCH("Extremo",AK14)))</formula>
    </cfRule>
    <cfRule type="colorScale" priority="53">
      <colorScale>
        <cfvo type="min"/>
        <cfvo type="percentile" val="50"/>
        <cfvo type="max"/>
        <color rgb="FF5A8AC6"/>
        <color rgb="FFFFEB84"/>
        <color rgb="FFF8696B"/>
      </colorScale>
    </cfRule>
  </conditionalFormatting>
  <conditionalFormatting sqref="AK10">
    <cfRule type="containsBlanks" dxfId="177" priority="1">
      <formula>LEN(TRIM(AK10))=0</formula>
    </cfRule>
    <cfRule type="containsText" dxfId="176" priority="2" operator="containsText" text="alto">
      <formula>NOT(ISERROR(SEARCH("alto",AK10)))</formula>
    </cfRule>
  </conditionalFormatting>
  <conditionalFormatting sqref="AK10">
    <cfRule type="containsText" dxfId="175" priority="3" operator="containsText" text="Extremo">
      <formula>NOT(ISERROR(SEARCH("Extremo",AK10)))</formula>
    </cfRule>
    <cfRule type="containsText" dxfId="174" priority="4" operator="containsText" text="Bajo">
      <formula>NOT(ISERROR(SEARCH("Bajo",AK10)))</formula>
    </cfRule>
    <cfRule type="containsText" dxfId="173" priority="5" operator="containsText" text="Moderado">
      <formula>NOT(ISERROR(SEARCH("Moderado",AK10)))</formula>
    </cfRule>
    <cfRule type="containsText" dxfId="172" priority="6" operator="containsText" text="Alto">
      <formula>NOT(ISERROR(SEARCH("Alto",AK10)))</formula>
    </cfRule>
    <cfRule type="containsText" dxfId="171" priority="7" operator="containsText" text="Extremo">
      <formula>NOT(ISERROR(SEARCH("Extremo",AK10)))</formula>
    </cfRule>
    <cfRule type="colorScale" priority="8">
      <colorScale>
        <cfvo type="min"/>
        <cfvo type="percentile" val="50"/>
        <cfvo type="max"/>
        <color rgb="FF5A8AC6"/>
        <color rgb="FFFFEB84"/>
        <color rgb="FFF8696B"/>
      </colorScale>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'C:\Users\USUARIO\Documents\MARTHA\[RIESGOS INCI.xlsx]Criterios'!#REF!</xm:f>
          </x14:formula1>
          <xm:sqref>AJ12:AJ14 AJ17:AJ18 M8:N8 M10 M21:N21 M12:N14 M23:N25 BA8:BF8 BA10:BF10 BI8 BI10 BI21 BI12:BI14 BI23:BI25 BI17:BI18 AI8:AJ8 AI10 AI23:AJ25 J8 J10 J21 J12:J14 J23:J25 J17:J18 M17:N18 AI12:AI18 BA21:BF21 AI21:AJ21 BA12:BF14 BA17:BF18 AM8:AM10 AM14:AM18 AM20:AM25 AM12 D8:E25 BA23:BF25</xm:sqref>
        </x14:dataValidation>
        <x14:dataValidation type="list" allowBlank="1" showInputMessage="1" showErrorMessage="1" xr:uid="{00000000-0002-0000-0200-000001000000}">
          <x14:formula1>
            <xm:f>'C:\Users\USUARIO\Documents\MARTHA\[RIESGOS INCI.xlsx]Solidez de los controles'!#REF!</xm:f>
          </x14:formula1>
          <xm:sqref>AZ8 AZ10 AZ12:AZ14 AZ17 AV17:AW25 AZ21:AZ25 AX8:AX25 AV8:AW15</xm:sqref>
        </x14:dataValidation>
        <x14:dataValidation type="list" allowBlank="1" showInputMessage="1" showErrorMessage="1" xr:uid="{00000000-0002-0000-0200-000002000000}">
          <x14:formula1>
            <xm:f>'C:\Users\USUARIO\Documents\MARTHA\[RIESGOS INCI.xlsx]Criterios'!#REF!</xm:f>
          </x14:formula1>
          <xm:sqref>F8:F25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4"/>
  <sheetViews>
    <sheetView zoomScaleNormal="100" workbookViewId="0">
      <selection activeCell="D24" sqref="D24"/>
    </sheetView>
  </sheetViews>
  <sheetFormatPr baseColWidth="10" defaultColWidth="19" defaultRowHeight="14.4" x14ac:dyDescent="0.3"/>
  <cols>
    <col min="1" max="1" width="20.109375" style="1" customWidth="1"/>
    <col min="2" max="3" width="19" style="1"/>
    <col min="4" max="4" width="31" style="1" customWidth="1"/>
    <col min="5" max="5" width="96.6640625" style="1" customWidth="1"/>
    <col min="6" max="16384" width="19" style="1"/>
  </cols>
  <sheetData>
    <row r="1" spans="1:15" x14ac:dyDescent="0.3">
      <c r="G1" s="599" t="s">
        <v>79</v>
      </c>
      <c r="I1" s="599" t="s">
        <v>80</v>
      </c>
    </row>
    <row r="2" spans="1:15" ht="28.8" x14ac:dyDescent="0.3">
      <c r="A2" s="62" t="s">
        <v>13</v>
      </c>
      <c r="B2" s="62" t="s">
        <v>17</v>
      </c>
      <c r="C2" s="62" t="s">
        <v>20</v>
      </c>
      <c r="D2" s="62" t="s">
        <v>124</v>
      </c>
      <c r="E2" s="62" t="s">
        <v>81</v>
      </c>
      <c r="F2" s="62" t="s">
        <v>21</v>
      </c>
      <c r="G2" s="599"/>
      <c r="H2" s="62" t="s">
        <v>22</v>
      </c>
      <c r="I2" s="599"/>
      <c r="J2" s="62" t="s">
        <v>23</v>
      </c>
      <c r="K2" s="62" t="s">
        <v>25</v>
      </c>
      <c r="L2" s="62" t="s">
        <v>11</v>
      </c>
      <c r="M2" s="62" t="s">
        <v>12</v>
      </c>
      <c r="N2" s="62" t="s">
        <v>27</v>
      </c>
      <c r="O2" s="62" t="s">
        <v>29</v>
      </c>
    </row>
    <row r="3" spans="1:15" x14ac:dyDescent="0.3">
      <c r="A3" s="1" t="s">
        <v>8</v>
      </c>
      <c r="B3" s="1" t="s">
        <v>18</v>
      </c>
      <c r="C3" s="1" t="s">
        <v>119</v>
      </c>
      <c r="D3" s="1" t="s">
        <v>128</v>
      </c>
      <c r="E3" s="1" t="s">
        <v>179</v>
      </c>
      <c r="F3" s="1" t="s">
        <v>82</v>
      </c>
      <c r="G3" s="63">
        <v>5</v>
      </c>
      <c r="H3" s="1" t="s">
        <v>83</v>
      </c>
      <c r="I3" s="63">
        <v>5</v>
      </c>
      <c r="J3" s="1" t="s">
        <v>24</v>
      </c>
      <c r="K3" s="1" t="s">
        <v>5</v>
      </c>
      <c r="L3" s="1" t="s">
        <v>95</v>
      </c>
      <c r="M3" s="1" t="s">
        <v>97</v>
      </c>
      <c r="N3" s="1" t="s">
        <v>28</v>
      </c>
      <c r="O3" s="1" t="s">
        <v>7</v>
      </c>
    </row>
    <row r="4" spans="1:15" ht="28.8" x14ac:dyDescent="0.3">
      <c r="A4" s="1" t="s">
        <v>104</v>
      </c>
      <c r="B4" s="1" t="s">
        <v>115</v>
      </c>
      <c r="C4" s="1" t="s">
        <v>118</v>
      </c>
      <c r="D4" s="1" t="s">
        <v>129</v>
      </c>
      <c r="E4" s="1" t="s">
        <v>138</v>
      </c>
      <c r="F4" s="1" t="s">
        <v>84</v>
      </c>
      <c r="G4" s="63">
        <v>4</v>
      </c>
      <c r="H4" s="1" t="s">
        <v>75</v>
      </c>
      <c r="I4" s="63">
        <v>4</v>
      </c>
      <c r="J4" s="1" t="s">
        <v>2</v>
      </c>
      <c r="K4" s="1" t="s">
        <v>26</v>
      </c>
      <c r="L4" s="1" t="s">
        <v>96</v>
      </c>
      <c r="M4" s="1" t="s">
        <v>98</v>
      </c>
      <c r="N4" s="1" t="s">
        <v>100</v>
      </c>
      <c r="O4" s="1" t="s">
        <v>6</v>
      </c>
    </row>
    <row r="5" spans="1:15" ht="28.8" x14ac:dyDescent="0.3">
      <c r="A5" s="1" t="s">
        <v>9</v>
      </c>
      <c r="B5" s="1" t="s">
        <v>116</v>
      </c>
      <c r="C5" s="1" t="s">
        <v>120</v>
      </c>
      <c r="D5" s="1" t="s">
        <v>130</v>
      </c>
      <c r="E5" s="1" t="s">
        <v>139</v>
      </c>
      <c r="F5" s="1" t="s">
        <v>74</v>
      </c>
      <c r="G5" s="63">
        <v>3</v>
      </c>
      <c r="H5" s="1" t="s">
        <v>85</v>
      </c>
      <c r="I5" s="63">
        <v>3</v>
      </c>
      <c r="J5" s="1" t="s">
        <v>4</v>
      </c>
      <c r="L5" s="1" t="s">
        <v>99</v>
      </c>
      <c r="M5" s="1" t="s">
        <v>99</v>
      </c>
      <c r="N5" s="1" t="s">
        <v>30</v>
      </c>
    </row>
    <row r="6" spans="1:15" ht="28.8" x14ac:dyDescent="0.3">
      <c r="A6" s="1" t="s">
        <v>15</v>
      </c>
      <c r="B6" s="1" t="s">
        <v>16</v>
      </c>
      <c r="C6" s="1" t="s">
        <v>122</v>
      </c>
      <c r="D6" s="1" t="s">
        <v>131</v>
      </c>
      <c r="E6" s="1" t="s">
        <v>140</v>
      </c>
      <c r="F6" s="1" t="s">
        <v>76</v>
      </c>
      <c r="G6" s="63">
        <v>2</v>
      </c>
      <c r="H6" s="1" t="s">
        <v>86</v>
      </c>
      <c r="I6" s="63">
        <v>2</v>
      </c>
      <c r="J6" s="1" t="s">
        <v>1</v>
      </c>
      <c r="N6" s="1" t="s">
        <v>101</v>
      </c>
    </row>
    <row r="7" spans="1:15" ht="28.8" x14ac:dyDescent="0.3">
      <c r="A7" s="1" t="s">
        <v>16</v>
      </c>
      <c r="B7" s="1" t="s">
        <v>19</v>
      </c>
      <c r="C7" s="1" t="s">
        <v>121</v>
      </c>
      <c r="D7" s="1" t="s">
        <v>132</v>
      </c>
      <c r="E7" s="1" t="s">
        <v>141</v>
      </c>
      <c r="F7" s="1" t="s">
        <v>137</v>
      </c>
      <c r="G7" s="63">
        <v>1</v>
      </c>
      <c r="H7" s="1" t="s">
        <v>87</v>
      </c>
      <c r="I7" s="63">
        <v>1</v>
      </c>
    </row>
    <row r="8" spans="1:15" ht="28.8" x14ac:dyDescent="0.3">
      <c r="A8" s="1" t="s">
        <v>14</v>
      </c>
      <c r="B8" s="1" t="s">
        <v>117</v>
      </c>
      <c r="C8" s="1" t="s">
        <v>123</v>
      </c>
      <c r="D8" s="1" t="s">
        <v>133</v>
      </c>
      <c r="E8" s="1" t="s">
        <v>142</v>
      </c>
    </row>
    <row r="9" spans="1:15" ht="28.8" x14ac:dyDescent="0.3">
      <c r="A9" s="1" t="s">
        <v>105</v>
      </c>
      <c r="B9" s="1" t="s">
        <v>31</v>
      </c>
      <c r="C9" s="1" t="s">
        <v>31</v>
      </c>
      <c r="D9" s="1" t="s">
        <v>134</v>
      </c>
      <c r="E9" s="1" t="s">
        <v>143</v>
      </c>
    </row>
    <row r="10" spans="1:15" ht="28.8" x14ac:dyDescent="0.3">
      <c r="A10" s="1" t="s">
        <v>32</v>
      </c>
      <c r="D10" s="1" t="s">
        <v>31</v>
      </c>
      <c r="E10" s="1" t="s">
        <v>147</v>
      </c>
    </row>
    <row r="11" spans="1:15" x14ac:dyDescent="0.3">
      <c r="A11" s="1" t="s">
        <v>106</v>
      </c>
      <c r="E11" s="1" t="s">
        <v>148</v>
      </c>
    </row>
    <row r="12" spans="1:15" x14ac:dyDescent="0.3">
      <c r="A12" s="1" t="s">
        <v>19</v>
      </c>
      <c r="E12" s="1" t="s">
        <v>149</v>
      </c>
    </row>
    <row r="13" spans="1:15" x14ac:dyDescent="0.3">
      <c r="E13" s="1" t="s">
        <v>150</v>
      </c>
    </row>
    <row r="14" spans="1:15" x14ac:dyDescent="0.3">
      <c r="A14" s="1" t="s">
        <v>92</v>
      </c>
      <c r="E14" s="1" t="s">
        <v>151</v>
      </c>
    </row>
    <row r="15" spans="1:15" x14ac:dyDescent="0.3">
      <c r="E15" s="1" t="s">
        <v>144</v>
      </c>
    </row>
    <row r="16" spans="1:15" x14ac:dyDescent="0.3">
      <c r="E16" s="1" t="s">
        <v>152</v>
      </c>
    </row>
    <row r="17" spans="5:5" x14ac:dyDescent="0.3">
      <c r="E17" s="1" t="s">
        <v>145</v>
      </c>
    </row>
    <row r="18" spans="5:5" x14ac:dyDescent="0.3">
      <c r="E18" s="1" t="s">
        <v>146</v>
      </c>
    </row>
    <row r="19" spans="5:5" x14ac:dyDescent="0.3">
      <c r="E19" s="1" t="s">
        <v>153</v>
      </c>
    </row>
    <row r="20" spans="5:5" x14ac:dyDescent="0.3">
      <c r="E20" s="1" t="s">
        <v>154</v>
      </c>
    </row>
    <row r="21" spans="5:5" x14ac:dyDescent="0.3">
      <c r="E21" s="1" t="s">
        <v>155</v>
      </c>
    </row>
    <row r="22" spans="5:5" x14ac:dyDescent="0.3">
      <c r="E22" s="1" t="s">
        <v>156</v>
      </c>
    </row>
    <row r="23" spans="5:5" x14ac:dyDescent="0.3">
      <c r="E23" s="1" t="s">
        <v>157</v>
      </c>
    </row>
    <row r="24" spans="5:5" x14ac:dyDescent="0.3">
      <c r="E24" s="1" t="s">
        <v>158</v>
      </c>
    </row>
    <row r="25" spans="5:5" x14ac:dyDescent="0.3">
      <c r="E25" s="1" t="s">
        <v>159</v>
      </c>
    </row>
    <row r="26" spans="5:5" x14ac:dyDescent="0.3">
      <c r="E26" s="1" t="s">
        <v>160</v>
      </c>
    </row>
    <row r="27" spans="5:5" x14ac:dyDescent="0.3">
      <c r="E27" s="1" t="s">
        <v>161</v>
      </c>
    </row>
    <row r="28" spans="5:5" x14ac:dyDescent="0.3">
      <c r="E28" s="1" t="s">
        <v>162</v>
      </c>
    </row>
    <row r="29" spans="5:5" x14ac:dyDescent="0.3">
      <c r="E29" s="1" t="s">
        <v>163</v>
      </c>
    </row>
    <row r="30" spans="5:5" x14ac:dyDescent="0.3">
      <c r="E30" s="1" t="s">
        <v>164</v>
      </c>
    </row>
    <row r="31" spans="5:5" ht="28.8" x14ac:dyDescent="0.3">
      <c r="E31" s="1" t="s">
        <v>165</v>
      </c>
    </row>
    <row r="32" spans="5:5" ht="28.8" x14ac:dyDescent="0.3">
      <c r="E32" s="1" t="s">
        <v>166</v>
      </c>
    </row>
    <row r="33" spans="5:5" x14ac:dyDescent="0.3">
      <c r="E33" s="1" t="s">
        <v>167</v>
      </c>
    </row>
    <row r="34" spans="5:5" x14ac:dyDescent="0.3">
      <c r="E34" s="1" t="s">
        <v>168</v>
      </c>
    </row>
    <row r="35" spans="5:5" x14ac:dyDescent="0.3">
      <c r="E35" s="1" t="s">
        <v>169</v>
      </c>
    </row>
    <row r="36" spans="5:5" x14ac:dyDescent="0.3">
      <c r="E36" s="1" t="s">
        <v>170</v>
      </c>
    </row>
    <row r="37" spans="5:5" x14ac:dyDescent="0.3">
      <c r="E37" s="1" t="s">
        <v>171</v>
      </c>
    </row>
    <row r="38" spans="5:5" x14ac:dyDescent="0.3">
      <c r="E38" s="1" t="s">
        <v>172</v>
      </c>
    </row>
    <row r="39" spans="5:5" x14ac:dyDescent="0.3">
      <c r="E39" s="1" t="s">
        <v>173</v>
      </c>
    </row>
    <row r="40" spans="5:5" x14ac:dyDescent="0.3">
      <c r="E40" s="1" t="s">
        <v>174</v>
      </c>
    </row>
    <row r="41" spans="5:5" x14ac:dyDescent="0.3">
      <c r="E41" s="1" t="s">
        <v>175</v>
      </c>
    </row>
    <row r="42" spans="5:5" x14ac:dyDescent="0.3">
      <c r="E42" s="1" t="s">
        <v>176</v>
      </c>
    </row>
    <row r="43" spans="5:5" x14ac:dyDescent="0.3">
      <c r="E43" s="1" t="s">
        <v>177</v>
      </c>
    </row>
    <row r="44" spans="5:5" x14ac:dyDescent="0.3">
      <c r="E44" s="1" t="s">
        <v>178</v>
      </c>
    </row>
  </sheetData>
  <mergeCells count="2">
    <mergeCell ref="G1:G2"/>
    <mergeCell ref="I1: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24"/>
  <sheetViews>
    <sheetView zoomScale="60" zoomScaleNormal="60" workbookViewId="0">
      <selection activeCell="BO14" sqref="BO14"/>
    </sheetView>
  </sheetViews>
  <sheetFormatPr baseColWidth="10" defaultColWidth="11.44140625" defaultRowHeight="14.4" x14ac:dyDescent="0.3"/>
  <cols>
    <col min="1" max="1" width="23.88671875" style="167" customWidth="1"/>
    <col min="2" max="2" width="51.6640625" style="6" customWidth="1"/>
    <col min="3" max="3" width="13.44140625" style="5" hidden="1" customWidth="1"/>
    <col min="4" max="4" width="22.6640625" style="5" hidden="1" customWidth="1"/>
    <col min="5" max="5" width="27.109375" style="7" hidden="1" customWidth="1"/>
    <col min="6" max="14" width="18.44140625" style="5" hidden="1" customWidth="1"/>
    <col min="15" max="15" width="22.5546875" style="5" hidden="1" customWidth="1"/>
    <col min="16" max="27" width="18.44140625" style="5" hidden="1" customWidth="1"/>
    <col min="28" max="28" width="16.109375" style="5" hidden="1" customWidth="1"/>
    <col min="29" max="29" width="17.44140625" style="5" hidden="1" customWidth="1"/>
    <col min="30" max="30" width="17.109375" style="5" customWidth="1"/>
    <col min="31" max="31" width="40.88671875" style="158" hidden="1" customWidth="1"/>
    <col min="32" max="32" width="13.6640625" style="156" customWidth="1"/>
    <col min="33" max="33" width="21.109375" style="186" hidden="1" customWidth="1"/>
    <col min="34" max="39" width="41.109375" style="186" hidden="1" customWidth="1"/>
    <col min="40" max="40" width="15.5546875" style="186" hidden="1" customWidth="1"/>
    <col min="41" max="41" width="15.44140625" style="186" hidden="1" customWidth="1"/>
    <col min="42" max="42" width="20" style="186" hidden="1" customWidth="1"/>
    <col min="43" max="43" width="15.6640625" style="186" hidden="1" customWidth="1"/>
    <col min="44" max="44" width="17.88671875" style="186" hidden="1" customWidth="1"/>
    <col min="45" max="45" width="14.6640625" style="186" hidden="1" customWidth="1"/>
    <col min="46" max="46" width="18.44140625" style="156" hidden="1" customWidth="1"/>
    <col min="47" max="47" width="16.88671875" style="156" hidden="1" customWidth="1"/>
    <col min="48" max="48" width="18.44140625" style="156" hidden="1" customWidth="1"/>
    <col min="49" max="49" width="20.109375" style="156" hidden="1" customWidth="1"/>
    <col min="50" max="50" width="17" style="156" hidden="1" customWidth="1"/>
    <col min="51" max="51" width="16.88671875" style="156" hidden="1" customWidth="1"/>
    <col min="52" max="52" width="15.88671875" style="5" customWidth="1"/>
    <col min="53" max="53" width="2.44140625" style="5" hidden="1" customWidth="1"/>
    <col min="54" max="54" width="20.109375" style="5" customWidth="1"/>
    <col min="55" max="55" width="12.33203125" style="16" hidden="1" customWidth="1"/>
    <col min="56" max="56" width="15.6640625" style="198" hidden="1" customWidth="1"/>
    <col min="57" max="57" width="51.44140625" style="156" hidden="1" customWidth="1"/>
    <col min="58" max="58" width="20.6640625" style="156" hidden="1" customWidth="1"/>
    <col min="59" max="59" width="23.44140625" style="156" hidden="1" customWidth="1"/>
    <col min="60" max="60" width="27.109375" style="156" hidden="1" customWidth="1"/>
    <col min="61" max="61" width="19.109375" style="156" hidden="1" customWidth="1"/>
    <col min="62" max="62" width="50.6640625" style="186" hidden="1" customWidth="1"/>
    <col min="63" max="63" width="21.44140625" style="156" hidden="1" customWidth="1"/>
    <col min="64" max="64" width="41.88671875" style="156" hidden="1" customWidth="1"/>
    <col min="65" max="65" width="56.44140625" style="7" hidden="1" customWidth="1"/>
    <col min="66" max="16384" width="11.44140625" style="7"/>
  </cols>
  <sheetData>
    <row r="1" spans="1:65" ht="30" customHeight="1" x14ac:dyDescent="0.3">
      <c r="A1" s="291"/>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1"/>
      <c r="BJ1" s="521" t="s">
        <v>303</v>
      </c>
      <c r="BK1" s="521"/>
      <c r="BL1" s="521"/>
    </row>
    <row r="2" spans="1:65" s="166" customFormat="1" ht="52.5" customHeight="1" thickBot="1" x14ac:dyDescent="0.35">
      <c r="A2" s="572" t="s">
        <v>33</v>
      </c>
      <c r="B2" s="640" t="s">
        <v>35</v>
      </c>
      <c r="C2" s="642" t="s">
        <v>69</v>
      </c>
      <c r="D2" s="643" t="s">
        <v>103</v>
      </c>
      <c r="E2" s="644" t="s">
        <v>10</v>
      </c>
      <c r="F2" s="645" t="s">
        <v>221</v>
      </c>
      <c r="G2" s="646"/>
      <c r="H2" s="646"/>
      <c r="I2" s="646"/>
      <c r="J2" s="646"/>
      <c r="K2" s="646"/>
      <c r="L2" s="646"/>
      <c r="M2" s="646"/>
      <c r="N2" s="646"/>
      <c r="O2" s="646"/>
      <c r="P2" s="646"/>
      <c r="Q2" s="646"/>
      <c r="R2" s="646"/>
      <c r="S2" s="646"/>
      <c r="T2" s="646"/>
      <c r="U2" s="646"/>
      <c r="V2" s="646"/>
      <c r="W2" s="646"/>
      <c r="X2" s="646"/>
      <c r="Y2" s="646"/>
      <c r="Z2" s="646"/>
      <c r="AA2" s="646"/>
      <c r="AB2" s="646"/>
      <c r="AC2" s="646"/>
      <c r="AD2" s="647"/>
      <c r="AE2" s="649" t="s">
        <v>38</v>
      </c>
      <c r="AF2" s="583" t="s">
        <v>39</v>
      </c>
      <c r="AG2" s="307" t="s">
        <v>109</v>
      </c>
      <c r="AH2" s="307" t="s">
        <v>108</v>
      </c>
      <c r="AI2" s="307" t="s">
        <v>107</v>
      </c>
      <c r="AJ2" s="307" t="s">
        <v>187</v>
      </c>
      <c r="AK2" s="307" t="s">
        <v>110</v>
      </c>
      <c r="AL2" s="307" t="s">
        <v>111</v>
      </c>
      <c r="AM2" s="307" t="s">
        <v>112</v>
      </c>
      <c r="AN2" s="583" t="s">
        <v>194</v>
      </c>
      <c r="AO2" s="583" t="s">
        <v>195</v>
      </c>
      <c r="AP2" s="583" t="s">
        <v>196</v>
      </c>
      <c r="AQ2" s="583" t="s">
        <v>198</v>
      </c>
      <c r="AR2" s="583" t="s">
        <v>199</v>
      </c>
      <c r="AS2" s="583" t="s">
        <v>197</v>
      </c>
      <c r="AT2" s="597" t="s">
        <v>94</v>
      </c>
      <c r="AU2" s="598"/>
      <c r="AV2" s="362" t="s">
        <v>40</v>
      </c>
      <c r="AW2" s="365"/>
      <c r="AX2" s="365"/>
      <c r="AY2" s="365"/>
      <c r="AZ2" s="382"/>
      <c r="BA2" s="407"/>
      <c r="BB2" s="410"/>
      <c r="BC2" s="585" t="s">
        <v>41</v>
      </c>
      <c r="BD2" s="586"/>
      <c r="BE2" s="586"/>
      <c r="BF2" s="586"/>
      <c r="BG2" s="586"/>
      <c r="BH2" s="587"/>
      <c r="BI2" s="582" t="s">
        <v>191</v>
      </c>
      <c r="BJ2" s="582"/>
      <c r="BK2" s="582"/>
      <c r="BL2" s="648"/>
    </row>
    <row r="3" spans="1:65" s="166" customFormat="1" ht="66.75" customHeight="1" thickBot="1" x14ac:dyDescent="0.35">
      <c r="A3" s="573"/>
      <c r="B3" s="641"/>
      <c r="C3" s="581"/>
      <c r="D3" s="373"/>
      <c r="E3" s="579"/>
      <c r="F3" s="273" t="s">
        <v>11</v>
      </c>
      <c r="G3" s="274" t="s">
        <v>70</v>
      </c>
      <c r="H3" s="154" t="s">
        <v>42</v>
      </c>
      <c r="I3" s="154" t="s">
        <v>43</v>
      </c>
      <c r="J3" s="154" t="s">
        <v>44</v>
      </c>
      <c r="K3" s="154" t="s">
        <v>45</v>
      </c>
      <c r="L3" s="154" t="s">
        <v>46</v>
      </c>
      <c r="M3" s="154" t="s">
        <v>47</v>
      </c>
      <c r="N3" s="154" t="s">
        <v>48</v>
      </c>
      <c r="O3" s="154" t="s">
        <v>49</v>
      </c>
      <c r="P3" s="154" t="s">
        <v>50</v>
      </c>
      <c r="Q3" s="154" t="s">
        <v>51</v>
      </c>
      <c r="R3" s="154" t="s">
        <v>52</v>
      </c>
      <c r="S3" s="154" t="s">
        <v>53</v>
      </c>
      <c r="T3" s="154" t="s">
        <v>54</v>
      </c>
      <c r="U3" s="154" t="s">
        <v>55</v>
      </c>
      <c r="V3" s="154" t="s">
        <v>56</v>
      </c>
      <c r="W3" s="154" t="s">
        <v>57</v>
      </c>
      <c r="X3" s="154" t="s">
        <v>58</v>
      </c>
      <c r="Y3" s="154" t="s">
        <v>59</v>
      </c>
      <c r="Z3" s="154" t="s">
        <v>192</v>
      </c>
      <c r="AA3" s="248" t="s">
        <v>60</v>
      </c>
      <c r="AB3" s="249" t="s">
        <v>12</v>
      </c>
      <c r="AC3" s="274" t="s">
        <v>71</v>
      </c>
      <c r="AD3" s="275" t="s">
        <v>61</v>
      </c>
      <c r="AE3" s="650"/>
      <c r="AF3" s="584"/>
      <c r="AG3" s="250" t="s">
        <v>180</v>
      </c>
      <c r="AH3" s="250" t="s">
        <v>181</v>
      </c>
      <c r="AI3" s="250" t="s">
        <v>182</v>
      </c>
      <c r="AJ3" s="250" t="s">
        <v>183</v>
      </c>
      <c r="AK3" s="250" t="s">
        <v>184</v>
      </c>
      <c r="AL3" s="250" t="s">
        <v>186</v>
      </c>
      <c r="AM3" s="250" t="s">
        <v>185</v>
      </c>
      <c r="AN3" s="584"/>
      <c r="AO3" s="584"/>
      <c r="AP3" s="584"/>
      <c r="AQ3" s="584"/>
      <c r="AR3" s="584"/>
      <c r="AS3" s="584"/>
      <c r="AT3" s="251" t="s">
        <v>11</v>
      </c>
      <c r="AU3" s="252" t="s">
        <v>12</v>
      </c>
      <c r="AV3" s="308" t="s">
        <v>11</v>
      </c>
      <c r="AW3" s="251" t="s">
        <v>72</v>
      </c>
      <c r="AX3" s="251" t="s">
        <v>12</v>
      </c>
      <c r="AY3" s="251" t="s">
        <v>73</v>
      </c>
      <c r="AZ3" s="275" t="s">
        <v>61</v>
      </c>
      <c r="BA3" s="408"/>
      <c r="BB3" s="591"/>
      <c r="BC3" s="254" t="s">
        <v>88</v>
      </c>
      <c r="BD3" s="255" t="s">
        <v>89</v>
      </c>
      <c r="BE3" s="307" t="s">
        <v>113</v>
      </c>
      <c r="BF3" s="256" t="s">
        <v>188</v>
      </c>
      <c r="BG3" s="256" t="s">
        <v>114</v>
      </c>
      <c r="BH3" s="257" t="s">
        <v>64</v>
      </c>
      <c r="BI3" s="306" t="s">
        <v>63</v>
      </c>
      <c r="BJ3" s="256" t="s">
        <v>344</v>
      </c>
      <c r="BK3" s="256" t="s">
        <v>189</v>
      </c>
      <c r="BL3" s="256" t="s">
        <v>64</v>
      </c>
      <c r="BM3" s="314" t="s">
        <v>439</v>
      </c>
    </row>
    <row r="4" spans="1:65" s="169" customFormat="1" ht="23.25" customHeight="1" thickBot="1" x14ac:dyDescent="0.35">
      <c r="A4" s="569" t="s">
        <v>222</v>
      </c>
      <c r="B4" s="639" t="s">
        <v>225</v>
      </c>
      <c r="C4" s="636" t="s">
        <v>92</v>
      </c>
      <c r="D4" s="635" t="s">
        <v>224</v>
      </c>
      <c r="E4" s="637" t="s">
        <v>313</v>
      </c>
      <c r="F4" s="638" t="s">
        <v>76</v>
      </c>
      <c r="G4" s="638">
        <v>2</v>
      </c>
      <c r="H4" s="633">
        <v>1</v>
      </c>
      <c r="I4" s="633">
        <v>1</v>
      </c>
      <c r="J4" s="633">
        <v>1</v>
      </c>
      <c r="K4" s="633">
        <v>1</v>
      </c>
      <c r="L4" s="633">
        <v>1</v>
      </c>
      <c r="M4" s="633">
        <v>1</v>
      </c>
      <c r="N4" s="633">
        <v>1</v>
      </c>
      <c r="O4" s="633">
        <v>1</v>
      </c>
      <c r="P4" s="633">
        <v>0</v>
      </c>
      <c r="Q4" s="633">
        <v>1</v>
      </c>
      <c r="R4" s="633">
        <v>1</v>
      </c>
      <c r="S4" s="633">
        <v>1</v>
      </c>
      <c r="T4" s="633">
        <v>1</v>
      </c>
      <c r="U4" s="633">
        <v>1</v>
      </c>
      <c r="V4" s="633">
        <v>1</v>
      </c>
      <c r="W4" s="633">
        <v>0</v>
      </c>
      <c r="X4" s="633">
        <v>1</v>
      </c>
      <c r="Y4" s="633">
        <v>1</v>
      </c>
      <c r="Z4" s="633">
        <v>0</v>
      </c>
      <c r="AA4" s="633">
        <f>SUM(H4:Z4)</f>
        <v>16</v>
      </c>
      <c r="AB4" s="634" t="str">
        <f>IF($AA4&lt;6,"3. Moderado",IF($AA4&lt;12,"4. Mayor",IF($AA4&gt;11,"5. Catastrófico")))</f>
        <v>5. Catastrófico</v>
      </c>
      <c r="AC4" s="564">
        <v>5</v>
      </c>
      <c r="AD4" s="558"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322" t="s">
        <v>342</v>
      </c>
      <c r="AF4" s="181" t="s">
        <v>5</v>
      </c>
      <c r="AG4" s="182">
        <v>15</v>
      </c>
      <c r="AH4" s="182">
        <v>15</v>
      </c>
      <c r="AI4" s="182">
        <v>15</v>
      </c>
      <c r="AJ4" s="182">
        <v>15</v>
      </c>
      <c r="AK4" s="182">
        <v>15</v>
      </c>
      <c r="AL4" s="182">
        <v>15</v>
      </c>
      <c r="AM4" s="182">
        <v>10</v>
      </c>
      <c r="AN4" s="305">
        <f t="shared" ref="AN4:AN21" si="0">SUM(AG4:AM4)</f>
        <v>100</v>
      </c>
      <c r="AO4" s="305" t="s">
        <v>226</v>
      </c>
      <c r="AP4" s="305" t="s">
        <v>226</v>
      </c>
      <c r="AQ4" s="305">
        <v>100</v>
      </c>
      <c r="AR4" s="565">
        <f>AVERAGE(AQ4:AQ5)</f>
        <v>75</v>
      </c>
      <c r="AS4" s="566" t="s">
        <v>4</v>
      </c>
      <c r="AT4" s="567" t="s">
        <v>97</v>
      </c>
      <c r="AU4" s="567" t="s">
        <v>99</v>
      </c>
      <c r="AV4" s="562" t="s">
        <v>137</v>
      </c>
      <c r="AW4" s="562">
        <v>1</v>
      </c>
      <c r="AX4" s="562" t="s">
        <v>83</v>
      </c>
      <c r="AY4" s="562">
        <v>5</v>
      </c>
      <c r="AZ4" s="558"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560" t="s">
        <v>227</v>
      </c>
      <c r="BB4" s="558" t="s">
        <v>100</v>
      </c>
      <c r="BC4" s="168" t="s">
        <v>228</v>
      </c>
      <c r="BD4" s="188" t="s">
        <v>228</v>
      </c>
      <c r="BE4" s="189" t="s">
        <v>229</v>
      </c>
      <c r="BF4" s="189" t="s">
        <v>230</v>
      </c>
      <c r="BG4" s="189" t="s">
        <v>231</v>
      </c>
      <c r="BH4" s="189" t="s">
        <v>232</v>
      </c>
      <c r="BI4" s="188" t="s">
        <v>233</v>
      </c>
      <c r="BJ4" s="190" t="s">
        <v>234</v>
      </c>
      <c r="BK4" s="191" t="s">
        <v>235</v>
      </c>
      <c r="BL4" s="311" t="s">
        <v>236</v>
      </c>
      <c r="BM4" s="600" t="s">
        <v>441</v>
      </c>
    </row>
    <row r="5" spans="1:65" s="169" customFormat="1" ht="54" customHeight="1" x14ac:dyDescent="0.3">
      <c r="A5" s="546"/>
      <c r="B5" s="622"/>
      <c r="C5" s="538"/>
      <c r="D5" s="528"/>
      <c r="E5" s="623"/>
      <c r="F5" s="542"/>
      <c r="G5" s="542"/>
      <c r="H5" s="501"/>
      <c r="I5" s="501"/>
      <c r="J5" s="501"/>
      <c r="K5" s="501"/>
      <c r="L5" s="501"/>
      <c r="M5" s="501"/>
      <c r="N5" s="501"/>
      <c r="O5" s="501"/>
      <c r="P5" s="501"/>
      <c r="Q5" s="501"/>
      <c r="R5" s="501"/>
      <c r="S5" s="501"/>
      <c r="T5" s="501"/>
      <c r="U5" s="501"/>
      <c r="V5" s="501"/>
      <c r="W5" s="501"/>
      <c r="X5" s="501"/>
      <c r="Y5" s="501"/>
      <c r="Z5" s="501"/>
      <c r="AA5" s="501"/>
      <c r="AB5" s="527"/>
      <c r="AC5" s="544"/>
      <c r="AD5" s="503"/>
      <c r="AE5" s="323" t="s">
        <v>451</v>
      </c>
      <c r="AF5" s="183" t="s">
        <v>5</v>
      </c>
      <c r="AG5" s="203">
        <v>15</v>
      </c>
      <c r="AH5" s="203">
        <v>15</v>
      </c>
      <c r="AI5" s="203">
        <v>0</v>
      </c>
      <c r="AJ5" s="203">
        <v>15</v>
      </c>
      <c r="AK5" s="203">
        <v>15</v>
      </c>
      <c r="AL5" s="203">
        <v>15</v>
      </c>
      <c r="AM5" s="203">
        <v>10</v>
      </c>
      <c r="AN5" s="303">
        <f t="shared" si="0"/>
        <v>85</v>
      </c>
      <c r="AO5" s="303" t="s">
        <v>237</v>
      </c>
      <c r="AP5" s="303" t="s">
        <v>237</v>
      </c>
      <c r="AQ5" s="303">
        <v>50</v>
      </c>
      <c r="AR5" s="557"/>
      <c r="AS5" s="553"/>
      <c r="AT5" s="545"/>
      <c r="AU5" s="545"/>
      <c r="AV5" s="502"/>
      <c r="AW5" s="502"/>
      <c r="AX5" s="502"/>
      <c r="AY5" s="502"/>
      <c r="AZ5" s="503"/>
      <c r="BA5" s="561"/>
      <c r="BB5" s="503"/>
      <c r="BC5" s="170" t="s">
        <v>238</v>
      </c>
      <c r="BD5" s="177" t="s">
        <v>239</v>
      </c>
      <c r="BE5" s="192" t="s">
        <v>240</v>
      </c>
      <c r="BF5" s="189" t="s">
        <v>230</v>
      </c>
      <c r="BG5" s="192" t="s">
        <v>241</v>
      </c>
      <c r="BH5" s="192" t="s">
        <v>242</v>
      </c>
      <c r="BI5" s="177" t="s">
        <v>233</v>
      </c>
      <c r="BJ5" s="190" t="s">
        <v>326</v>
      </c>
      <c r="BK5" s="191" t="s">
        <v>235</v>
      </c>
      <c r="BL5" s="311" t="s">
        <v>243</v>
      </c>
      <c r="BM5" s="602"/>
    </row>
    <row r="6" spans="1:65" s="169" customFormat="1" ht="50.25" customHeight="1" x14ac:dyDescent="0.3">
      <c r="A6" s="546" t="s">
        <v>244</v>
      </c>
      <c r="B6" s="622" t="s">
        <v>307</v>
      </c>
      <c r="C6" s="508" t="s">
        <v>92</v>
      </c>
      <c r="D6" s="510" t="s">
        <v>224</v>
      </c>
      <c r="E6" s="539" t="s">
        <v>246</v>
      </c>
      <c r="F6" s="493" t="s">
        <v>74</v>
      </c>
      <c r="G6" s="493">
        <v>3</v>
      </c>
      <c r="H6" s="499">
        <v>1</v>
      </c>
      <c r="I6" s="499">
        <v>1</v>
      </c>
      <c r="J6" s="499">
        <v>1</v>
      </c>
      <c r="K6" s="499">
        <v>0</v>
      </c>
      <c r="L6" s="499">
        <v>1</v>
      </c>
      <c r="M6" s="499">
        <v>1</v>
      </c>
      <c r="N6" s="499">
        <v>1</v>
      </c>
      <c r="O6" s="499">
        <v>0</v>
      </c>
      <c r="P6" s="499">
        <v>0</v>
      </c>
      <c r="Q6" s="499">
        <v>1</v>
      </c>
      <c r="R6" s="499">
        <v>1</v>
      </c>
      <c r="S6" s="499">
        <v>1</v>
      </c>
      <c r="T6" s="499">
        <v>1</v>
      </c>
      <c r="U6" s="499">
        <v>1</v>
      </c>
      <c r="V6" s="499">
        <v>1</v>
      </c>
      <c r="W6" s="499">
        <v>0</v>
      </c>
      <c r="X6" s="499">
        <v>1</v>
      </c>
      <c r="Y6" s="499">
        <v>1</v>
      </c>
      <c r="Z6" s="499">
        <v>0</v>
      </c>
      <c r="AA6" s="499">
        <f>SUM(H6:Z6)</f>
        <v>14</v>
      </c>
      <c r="AB6" s="525" t="str">
        <f>IF($AA6&lt;6,"3. Moderado",IF($AA6&lt;12,"4. Mayor",IF($AA6&gt;11,"5. Catastrófico")))</f>
        <v>5. Catastrófico</v>
      </c>
      <c r="AC6" s="504">
        <v>5</v>
      </c>
      <c r="AD6" s="503"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631" t="s">
        <v>392</v>
      </c>
      <c r="AF6" s="518" t="s">
        <v>5</v>
      </c>
      <c r="AG6" s="518">
        <v>15</v>
      </c>
      <c r="AH6" s="518">
        <v>15</v>
      </c>
      <c r="AI6" s="518">
        <v>15</v>
      </c>
      <c r="AJ6" s="518">
        <v>15</v>
      </c>
      <c r="AK6" s="518">
        <v>15</v>
      </c>
      <c r="AL6" s="518">
        <v>15</v>
      </c>
      <c r="AM6" s="518">
        <v>10</v>
      </c>
      <c r="AN6" s="518">
        <v>100</v>
      </c>
      <c r="AO6" s="518" t="s">
        <v>226</v>
      </c>
      <c r="AP6" s="518" t="s">
        <v>226</v>
      </c>
      <c r="AQ6" s="518">
        <v>100</v>
      </c>
      <c r="AR6" s="557">
        <f>AVERAGE(AQ6:AQ7)</f>
        <v>100</v>
      </c>
      <c r="AS6" s="553" t="s">
        <v>226</v>
      </c>
      <c r="AT6" s="545" t="s">
        <v>97</v>
      </c>
      <c r="AU6" s="545" t="s">
        <v>99</v>
      </c>
      <c r="AV6" s="502" t="s">
        <v>137</v>
      </c>
      <c r="AW6" s="502">
        <v>1</v>
      </c>
      <c r="AX6" s="502" t="s">
        <v>83</v>
      </c>
      <c r="AY6" s="502">
        <v>5</v>
      </c>
      <c r="AZ6" s="503"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503" t="s">
        <v>247</v>
      </c>
      <c r="BB6" s="503" t="s">
        <v>100</v>
      </c>
      <c r="BC6" s="170" t="s">
        <v>238</v>
      </c>
      <c r="BD6" s="177" t="s">
        <v>239</v>
      </c>
      <c r="BE6" s="193" t="s">
        <v>248</v>
      </c>
      <c r="BF6" s="185" t="s">
        <v>249</v>
      </c>
      <c r="BG6" s="194" t="s">
        <v>250</v>
      </c>
      <c r="BH6" s="192" t="s">
        <v>232</v>
      </c>
      <c r="BI6" s="177" t="s">
        <v>233</v>
      </c>
      <c r="BJ6" s="204" t="s">
        <v>325</v>
      </c>
      <c r="BK6" s="224" t="s">
        <v>249</v>
      </c>
      <c r="BL6" s="312" t="s">
        <v>251</v>
      </c>
      <c r="BM6" s="316" t="s">
        <v>442</v>
      </c>
    </row>
    <row r="7" spans="1:65" s="169" customFormat="1" ht="19.5" customHeight="1" x14ac:dyDescent="0.3">
      <c r="A7" s="546"/>
      <c r="B7" s="622"/>
      <c r="C7" s="538"/>
      <c r="D7" s="528"/>
      <c r="E7" s="541"/>
      <c r="F7" s="542"/>
      <c r="G7" s="542"/>
      <c r="H7" s="501"/>
      <c r="I7" s="501"/>
      <c r="J7" s="501"/>
      <c r="K7" s="501"/>
      <c r="L7" s="501"/>
      <c r="M7" s="501"/>
      <c r="N7" s="501"/>
      <c r="O7" s="501"/>
      <c r="P7" s="501"/>
      <c r="Q7" s="501"/>
      <c r="R7" s="501"/>
      <c r="S7" s="501"/>
      <c r="T7" s="501"/>
      <c r="U7" s="501"/>
      <c r="V7" s="501"/>
      <c r="W7" s="501"/>
      <c r="X7" s="501"/>
      <c r="Y7" s="501"/>
      <c r="Z7" s="501"/>
      <c r="AA7" s="501"/>
      <c r="AB7" s="527"/>
      <c r="AC7" s="504"/>
      <c r="AD7" s="503"/>
      <c r="AE7" s="632"/>
      <c r="AF7" s="520"/>
      <c r="AG7" s="520">
        <v>15</v>
      </c>
      <c r="AH7" s="520">
        <v>15</v>
      </c>
      <c r="AI7" s="520">
        <v>15</v>
      </c>
      <c r="AJ7" s="520">
        <v>15</v>
      </c>
      <c r="AK7" s="520">
        <v>15</v>
      </c>
      <c r="AL7" s="520">
        <v>15</v>
      </c>
      <c r="AM7" s="520">
        <v>10</v>
      </c>
      <c r="AN7" s="520">
        <v>100</v>
      </c>
      <c r="AO7" s="520" t="s">
        <v>226</v>
      </c>
      <c r="AP7" s="520" t="s">
        <v>226</v>
      </c>
      <c r="AQ7" s="520">
        <v>100</v>
      </c>
      <c r="AR7" s="557"/>
      <c r="AS7" s="553"/>
      <c r="AT7" s="545"/>
      <c r="AU7" s="545"/>
      <c r="AV7" s="502"/>
      <c r="AW7" s="502"/>
      <c r="AX7" s="502"/>
      <c r="AY7" s="502"/>
      <c r="AZ7" s="503"/>
      <c r="BA7" s="503"/>
      <c r="BB7" s="503"/>
      <c r="BC7" s="170" t="s">
        <v>253</v>
      </c>
      <c r="BD7" s="177" t="s">
        <v>239</v>
      </c>
      <c r="BE7" s="193" t="s">
        <v>345</v>
      </c>
      <c r="BF7" s="185" t="s">
        <v>255</v>
      </c>
      <c r="BG7" s="194" t="s">
        <v>250</v>
      </c>
      <c r="BH7" s="192" t="s">
        <v>316</v>
      </c>
      <c r="BI7" s="177" t="s">
        <v>233</v>
      </c>
      <c r="BJ7" s="205" t="s">
        <v>256</v>
      </c>
      <c r="BK7" s="224" t="s">
        <v>224</v>
      </c>
      <c r="BL7" s="313" t="s">
        <v>224</v>
      </c>
      <c r="BM7" s="316" t="s">
        <v>443</v>
      </c>
    </row>
    <row r="8" spans="1:65" s="169" customFormat="1" ht="51" customHeight="1" x14ac:dyDescent="0.3">
      <c r="A8" s="546" t="s">
        <v>15</v>
      </c>
      <c r="B8" s="622" t="s">
        <v>308</v>
      </c>
      <c r="C8" s="508" t="s">
        <v>92</v>
      </c>
      <c r="D8" s="629" t="s">
        <v>224</v>
      </c>
      <c r="E8" s="539" t="s">
        <v>261</v>
      </c>
      <c r="F8" s="493" t="s">
        <v>76</v>
      </c>
      <c r="G8" s="493">
        <v>2</v>
      </c>
      <c r="H8" s="499">
        <v>1</v>
      </c>
      <c r="I8" s="499">
        <v>1</v>
      </c>
      <c r="J8" s="499">
        <v>1</v>
      </c>
      <c r="K8" s="499">
        <v>0</v>
      </c>
      <c r="L8" s="499">
        <v>1</v>
      </c>
      <c r="M8" s="499">
        <v>1</v>
      </c>
      <c r="N8" s="499">
        <v>1</v>
      </c>
      <c r="O8" s="499">
        <v>0</v>
      </c>
      <c r="P8" s="499">
        <v>0</v>
      </c>
      <c r="Q8" s="499">
        <v>1</v>
      </c>
      <c r="R8" s="499">
        <v>1</v>
      </c>
      <c r="S8" s="499">
        <v>1</v>
      </c>
      <c r="T8" s="499">
        <v>1</v>
      </c>
      <c r="U8" s="499">
        <v>1</v>
      </c>
      <c r="V8" s="499">
        <v>1</v>
      </c>
      <c r="W8" s="499">
        <v>0</v>
      </c>
      <c r="X8" s="499">
        <v>1</v>
      </c>
      <c r="Y8" s="499">
        <v>1</v>
      </c>
      <c r="Z8" s="499">
        <v>0</v>
      </c>
      <c r="AA8" s="499">
        <f>SUM(H8:Z8)</f>
        <v>14</v>
      </c>
      <c r="AB8" s="525" t="str">
        <f t="shared" ref="AB8" si="1">IF($AA8&lt;6,"3. Moderado",IF($AA8&lt;12,"4. Mayor",IF($AA8&gt;11,"5. Catastrófico")))</f>
        <v>5. Catastrófico</v>
      </c>
      <c r="AC8" s="544">
        <v>5</v>
      </c>
      <c r="AD8" s="503"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184" t="s">
        <v>393</v>
      </c>
      <c r="AF8" s="518" t="s">
        <v>5</v>
      </c>
      <c r="AG8" s="203">
        <v>15</v>
      </c>
      <c r="AH8" s="203">
        <v>15</v>
      </c>
      <c r="AI8" s="203">
        <v>15</v>
      </c>
      <c r="AJ8" s="203">
        <v>15</v>
      </c>
      <c r="AK8" s="203">
        <v>15</v>
      </c>
      <c r="AL8" s="203">
        <v>15</v>
      </c>
      <c r="AM8" s="203">
        <v>10</v>
      </c>
      <c r="AN8" s="303">
        <f t="shared" si="0"/>
        <v>100</v>
      </c>
      <c r="AO8" s="303" t="s">
        <v>226</v>
      </c>
      <c r="AP8" s="303" t="s">
        <v>226</v>
      </c>
      <c r="AQ8" s="303">
        <v>100</v>
      </c>
      <c r="AR8" s="553">
        <f>AVERAGE(AQ8:AQ9)</f>
        <v>100</v>
      </c>
      <c r="AS8" s="553" t="s">
        <v>226</v>
      </c>
      <c r="AT8" s="545" t="s">
        <v>97</v>
      </c>
      <c r="AU8" s="545" t="s">
        <v>99</v>
      </c>
      <c r="AV8" s="502" t="s">
        <v>137</v>
      </c>
      <c r="AW8" s="502">
        <v>1</v>
      </c>
      <c r="AX8" s="502" t="s">
        <v>83</v>
      </c>
      <c r="AY8" s="502">
        <v>5</v>
      </c>
      <c r="AZ8" s="503"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503" t="s">
        <v>262</v>
      </c>
      <c r="BB8" s="503" t="s">
        <v>100</v>
      </c>
      <c r="BC8" s="170" t="s">
        <v>265</v>
      </c>
      <c r="BD8" s="177" t="s">
        <v>239</v>
      </c>
      <c r="BE8" s="176" t="s">
        <v>395</v>
      </c>
      <c r="BF8" s="223" t="s">
        <v>263</v>
      </c>
      <c r="BG8" s="223" t="s">
        <v>356</v>
      </c>
      <c r="BH8" s="224" t="s">
        <v>357</v>
      </c>
      <c r="BI8" s="177" t="s">
        <v>233</v>
      </c>
      <c r="BJ8" s="205" t="s">
        <v>358</v>
      </c>
      <c r="BK8" s="223" t="s">
        <v>263</v>
      </c>
      <c r="BL8" s="313" t="s">
        <v>362</v>
      </c>
      <c r="BM8" s="317" t="s">
        <v>444</v>
      </c>
    </row>
    <row r="9" spans="1:65" s="169" customFormat="1" ht="33" customHeight="1" x14ac:dyDescent="0.3">
      <c r="A9" s="546"/>
      <c r="B9" s="622"/>
      <c r="C9" s="538"/>
      <c r="D9" s="630"/>
      <c r="E9" s="541"/>
      <c r="F9" s="542"/>
      <c r="G9" s="542"/>
      <c r="H9" s="501"/>
      <c r="I9" s="501"/>
      <c r="J9" s="501"/>
      <c r="K9" s="501"/>
      <c r="L9" s="501"/>
      <c r="M9" s="501"/>
      <c r="N9" s="501"/>
      <c r="O9" s="501"/>
      <c r="P9" s="501"/>
      <c r="Q9" s="501"/>
      <c r="R9" s="501"/>
      <c r="S9" s="501"/>
      <c r="T9" s="501"/>
      <c r="U9" s="501"/>
      <c r="V9" s="501"/>
      <c r="W9" s="501"/>
      <c r="X9" s="501"/>
      <c r="Y9" s="501"/>
      <c r="Z9" s="501"/>
      <c r="AA9" s="501"/>
      <c r="AB9" s="527"/>
      <c r="AC9" s="544"/>
      <c r="AD9" s="503"/>
      <c r="AE9" s="184" t="s">
        <v>394</v>
      </c>
      <c r="AF9" s="520"/>
      <c r="AG9" s="203">
        <v>15</v>
      </c>
      <c r="AH9" s="203">
        <v>15</v>
      </c>
      <c r="AI9" s="203">
        <v>15</v>
      </c>
      <c r="AJ9" s="203">
        <v>15</v>
      </c>
      <c r="AK9" s="203">
        <v>15</v>
      </c>
      <c r="AL9" s="203">
        <v>15</v>
      </c>
      <c r="AM9" s="203">
        <v>10</v>
      </c>
      <c r="AN9" s="303">
        <f t="shared" si="0"/>
        <v>100</v>
      </c>
      <c r="AO9" s="303" t="s">
        <v>226</v>
      </c>
      <c r="AP9" s="303" t="s">
        <v>226</v>
      </c>
      <c r="AQ9" s="303">
        <v>100</v>
      </c>
      <c r="AR9" s="553"/>
      <c r="AS9" s="553"/>
      <c r="AT9" s="545"/>
      <c r="AU9" s="545"/>
      <c r="AV9" s="502"/>
      <c r="AW9" s="502"/>
      <c r="AX9" s="502"/>
      <c r="AY9" s="502"/>
      <c r="AZ9" s="503"/>
      <c r="BA9" s="503"/>
      <c r="BB9" s="503"/>
      <c r="BC9" s="170" t="s">
        <v>265</v>
      </c>
      <c r="BD9" s="177" t="s">
        <v>239</v>
      </c>
      <c r="BE9" s="223" t="s">
        <v>373</v>
      </c>
      <c r="BF9" s="223" t="s">
        <v>263</v>
      </c>
      <c r="BG9" s="223" t="s">
        <v>359</v>
      </c>
      <c r="BH9" s="224" t="s">
        <v>361</v>
      </c>
      <c r="BI9" s="177" t="s">
        <v>233</v>
      </c>
      <c r="BJ9" s="223" t="s">
        <v>374</v>
      </c>
      <c r="BK9" s="223" t="s">
        <v>263</v>
      </c>
      <c r="BL9" s="313" t="s">
        <v>360</v>
      </c>
      <c r="BM9" s="317" t="s">
        <v>444</v>
      </c>
    </row>
    <row r="10" spans="1:65" s="169" customFormat="1" ht="18.75" customHeight="1" x14ac:dyDescent="0.3">
      <c r="A10" s="535" t="s">
        <v>266</v>
      </c>
      <c r="B10" s="624" t="s">
        <v>309</v>
      </c>
      <c r="C10" s="508" t="s">
        <v>92</v>
      </c>
      <c r="D10" s="510" t="s">
        <v>224</v>
      </c>
      <c r="E10" s="513" t="s">
        <v>269</v>
      </c>
      <c r="F10" s="493" t="s">
        <v>74</v>
      </c>
      <c r="G10" s="493">
        <v>3</v>
      </c>
      <c r="H10" s="493">
        <v>1</v>
      </c>
      <c r="I10" s="493">
        <v>1</v>
      </c>
      <c r="J10" s="493">
        <v>1</v>
      </c>
      <c r="K10" s="493">
        <v>1</v>
      </c>
      <c r="L10" s="493">
        <v>1</v>
      </c>
      <c r="M10" s="493">
        <v>1</v>
      </c>
      <c r="N10" s="493">
        <v>1</v>
      </c>
      <c r="O10" s="493">
        <v>0</v>
      </c>
      <c r="P10" s="493">
        <v>0</v>
      </c>
      <c r="Q10" s="493">
        <v>1</v>
      </c>
      <c r="R10" s="493">
        <v>1</v>
      </c>
      <c r="S10" s="493">
        <v>1</v>
      </c>
      <c r="T10" s="493">
        <v>1</v>
      </c>
      <c r="U10" s="493">
        <v>1</v>
      </c>
      <c r="V10" s="493">
        <v>1</v>
      </c>
      <c r="W10" s="493">
        <v>0</v>
      </c>
      <c r="X10" s="493">
        <v>1</v>
      </c>
      <c r="Y10" s="493">
        <v>1</v>
      </c>
      <c r="Z10" s="493">
        <v>0</v>
      </c>
      <c r="AA10" s="493">
        <f>SUM(H10:Z10)</f>
        <v>15</v>
      </c>
      <c r="AB10" s="493" t="s">
        <v>75</v>
      </c>
      <c r="AC10" s="493">
        <v>4</v>
      </c>
      <c r="AD10" s="480" t="s">
        <v>2</v>
      </c>
      <c r="AE10" s="185" t="s">
        <v>376</v>
      </c>
      <c r="AF10" s="518" t="s">
        <v>5</v>
      </c>
      <c r="AG10" s="203">
        <v>15</v>
      </c>
      <c r="AH10" s="203">
        <v>15</v>
      </c>
      <c r="AI10" s="203">
        <v>15</v>
      </c>
      <c r="AJ10" s="203">
        <v>15</v>
      </c>
      <c r="AK10" s="203">
        <v>15</v>
      </c>
      <c r="AL10" s="203">
        <v>15</v>
      </c>
      <c r="AM10" s="203">
        <v>10</v>
      </c>
      <c r="AN10" s="303">
        <f t="shared" si="0"/>
        <v>100</v>
      </c>
      <c r="AO10" s="303" t="s">
        <v>226</v>
      </c>
      <c r="AP10" s="303" t="s">
        <v>226</v>
      </c>
      <c r="AQ10" s="303">
        <v>100</v>
      </c>
      <c r="AR10" s="483">
        <f>(+AQ10+AQ11+AQ12)/3</f>
        <v>83.333333333333329</v>
      </c>
      <c r="AS10" s="486" t="s">
        <v>226</v>
      </c>
      <c r="AT10" s="518" t="s">
        <v>97</v>
      </c>
      <c r="AU10" s="518" t="s">
        <v>99</v>
      </c>
      <c r="AV10" s="496" t="s">
        <v>76</v>
      </c>
      <c r="AW10" s="496">
        <v>2</v>
      </c>
      <c r="AX10" s="496" t="s">
        <v>75</v>
      </c>
      <c r="AY10" s="496">
        <v>4</v>
      </c>
      <c r="AZ10" s="480"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480" t="s">
        <v>247</v>
      </c>
      <c r="BB10" s="480" t="s">
        <v>100</v>
      </c>
      <c r="BC10" s="170" t="s">
        <v>347</v>
      </c>
      <c r="BD10" s="177" t="s">
        <v>270</v>
      </c>
      <c r="BE10" s="223" t="s">
        <v>377</v>
      </c>
      <c r="BF10" s="223" t="s">
        <v>271</v>
      </c>
      <c r="BG10" s="223" t="s">
        <v>346</v>
      </c>
      <c r="BH10" s="224" t="s">
        <v>378</v>
      </c>
      <c r="BI10" s="177" t="s">
        <v>233</v>
      </c>
      <c r="BJ10" s="205" t="s">
        <v>256</v>
      </c>
      <c r="BK10" s="224" t="s">
        <v>224</v>
      </c>
      <c r="BL10" s="313" t="s">
        <v>224</v>
      </c>
      <c r="BM10" s="627" t="s">
        <v>445</v>
      </c>
    </row>
    <row r="11" spans="1:65" s="169" customFormat="1" ht="8.25" customHeight="1" x14ac:dyDescent="0.3">
      <c r="A11" s="536"/>
      <c r="B11" s="625"/>
      <c r="C11" s="509"/>
      <c r="D11" s="511"/>
      <c r="E11" s="514"/>
      <c r="F11" s="494"/>
      <c r="G11" s="494"/>
      <c r="H11" s="494"/>
      <c r="I11" s="494"/>
      <c r="J11" s="494"/>
      <c r="K11" s="494"/>
      <c r="L11" s="494"/>
      <c r="M11" s="494"/>
      <c r="N11" s="494"/>
      <c r="O11" s="494"/>
      <c r="P11" s="494"/>
      <c r="Q11" s="494"/>
      <c r="R11" s="494"/>
      <c r="S11" s="494"/>
      <c r="T11" s="494"/>
      <c r="U11" s="494"/>
      <c r="V11" s="494"/>
      <c r="W11" s="494"/>
      <c r="X11" s="494"/>
      <c r="Y11" s="494"/>
      <c r="Z11" s="494"/>
      <c r="AA11" s="494"/>
      <c r="AB11" s="494"/>
      <c r="AC11" s="494"/>
      <c r="AD11" s="481"/>
      <c r="AE11" s="185" t="s">
        <v>396</v>
      </c>
      <c r="AF11" s="519"/>
      <c r="AG11" s="203">
        <v>15</v>
      </c>
      <c r="AH11" s="203">
        <v>15</v>
      </c>
      <c r="AI11" s="203">
        <v>15</v>
      </c>
      <c r="AJ11" s="203">
        <v>15</v>
      </c>
      <c r="AK11" s="203">
        <v>15</v>
      </c>
      <c r="AL11" s="203">
        <v>15</v>
      </c>
      <c r="AM11" s="203">
        <v>10</v>
      </c>
      <c r="AN11" s="303">
        <f t="shared" si="0"/>
        <v>100</v>
      </c>
      <c r="AO11" s="303" t="s">
        <v>226</v>
      </c>
      <c r="AP11" s="303" t="s">
        <v>226</v>
      </c>
      <c r="AQ11" s="303">
        <v>100</v>
      </c>
      <c r="AR11" s="484"/>
      <c r="AS11" s="487"/>
      <c r="AT11" s="519"/>
      <c r="AU11" s="519"/>
      <c r="AV11" s="497"/>
      <c r="AW11" s="497"/>
      <c r="AX11" s="497"/>
      <c r="AY11" s="497"/>
      <c r="AZ11" s="481"/>
      <c r="BA11" s="481"/>
      <c r="BB11" s="481"/>
      <c r="BC11" s="170" t="s">
        <v>253</v>
      </c>
      <c r="BD11" s="177" t="s">
        <v>239</v>
      </c>
      <c r="BE11" s="176" t="s">
        <v>380</v>
      </c>
      <c r="BF11" s="223" t="s">
        <v>271</v>
      </c>
      <c r="BG11" s="223" t="s">
        <v>363</v>
      </c>
      <c r="BH11" s="224" t="s">
        <v>364</v>
      </c>
      <c r="BI11" s="177" t="s">
        <v>233</v>
      </c>
      <c r="BJ11" s="205" t="s">
        <v>379</v>
      </c>
      <c r="BK11" s="224" t="s">
        <v>224</v>
      </c>
      <c r="BL11" s="313" t="s">
        <v>224</v>
      </c>
      <c r="BM11" s="627"/>
    </row>
    <row r="12" spans="1:65" s="169" customFormat="1" ht="49.5" customHeight="1" x14ac:dyDescent="0.3">
      <c r="A12" s="552"/>
      <c r="B12" s="628"/>
      <c r="C12" s="538"/>
      <c r="D12" s="528"/>
      <c r="E12" s="623"/>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495"/>
      <c r="AD12" s="482"/>
      <c r="AE12" s="185" t="s">
        <v>397</v>
      </c>
      <c r="AF12" s="520"/>
      <c r="AG12" s="203">
        <v>0</v>
      </c>
      <c r="AH12" s="203">
        <v>15</v>
      </c>
      <c r="AI12" s="203">
        <v>15</v>
      </c>
      <c r="AJ12" s="203">
        <v>15</v>
      </c>
      <c r="AK12" s="203">
        <v>15</v>
      </c>
      <c r="AL12" s="203">
        <v>15</v>
      </c>
      <c r="AM12" s="203">
        <v>10</v>
      </c>
      <c r="AN12" s="303">
        <f t="shared" si="0"/>
        <v>85</v>
      </c>
      <c r="AO12" s="282" t="s">
        <v>338</v>
      </c>
      <c r="AP12" s="282" t="s">
        <v>338</v>
      </c>
      <c r="AQ12" s="303">
        <v>50</v>
      </c>
      <c r="AR12" s="485"/>
      <c r="AS12" s="488"/>
      <c r="AT12" s="520"/>
      <c r="AU12" s="520"/>
      <c r="AV12" s="498"/>
      <c r="AW12" s="498"/>
      <c r="AX12" s="498"/>
      <c r="AY12" s="498"/>
      <c r="AZ12" s="482"/>
      <c r="BA12" s="495"/>
      <c r="BB12" s="482"/>
      <c r="BC12" s="170" t="s">
        <v>253</v>
      </c>
      <c r="BD12" s="177" t="s">
        <v>239</v>
      </c>
      <c r="BE12" s="176" t="s">
        <v>339</v>
      </c>
      <c r="BF12" s="223" t="s">
        <v>337</v>
      </c>
      <c r="BG12" s="223" t="s">
        <v>340</v>
      </c>
      <c r="BH12" s="224" t="s">
        <v>365</v>
      </c>
      <c r="BI12" s="177" t="s">
        <v>233</v>
      </c>
      <c r="BJ12" s="205" t="s">
        <v>379</v>
      </c>
      <c r="BK12" s="224" t="s">
        <v>224</v>
      </c>
      <c r="BL12" s="313" t="s">
        <v>224</v>
      </c>
      <c r="BM12" s="627"/>
    </row>
    <row r="13" spans="1:65" s="169" customFormat="1" ht="45" customHeight="1" x14ac:dyDescent="0.3">
      <c r="A13" s="535" t="s">
        <v>272</v>
      </c>
      <c r="B13" s="624" t="s">
        <v>327</v>
      </c>
      <c r="C13" s="508" t="s">
        <v>92</v>
      </c>
      <c r="D13" s="510" t="s">
        <v>224</v>
      </c>
      <c r="E13" s="539" t="s">
        <v>315</v>
      </c>
      <c r="F13" s="493" t="s">
        <v>76</v>
      </c>
      <c r="G13" s="493">
        <v>2</v>
      </c>
      <c r="H13" s="499">
        <v>1</v>
      </c>
      <c r="I13" s="499">
        <v>1</v>
      </c>
      <c r="J13" s="499">
        <v>1</v>
      </c>
      <c r="K13" s="499">
        <v>1</v>
      </c>
      <c r="L13" s="499">
        <v>1</v>
      </c>
      <c r="M13" s="499">
        <v>1</v>
      </c>
      <c r="N13" s="499">
        <v>1</v>
      </c>
      <c r="O13" s="499">
        <v>0</v>
      </c>
      <c r="P13" s="499">
        <v>0</v>
      </c>
      <c r="Q13" s="499">
        <v>1</v>
      </c>
      <c r="R13" s="499">
        <v>1</v>
      </c>
      <c r="S13" s="499">
        <v>1</v>
      </c>
      <c r="T13" s="499">
        <v>1</v>
      </c>
      <c r="U13" s="499">
        <v>1</v>
      </c>
      <c r="V13" s="499">
        <v>1</v>
      </c>
      <c r="W13" s="499">
        <v>0</v>
      </c>
      <c r="X13" s="499">
        <v>1</v>
      </c>
      <c r="Y13" s="499">
        <v>1</v>
      </c>
      <c r="Z13" s="499">
        <v>0</v>
      </c>
      <c r="AA13" s="499">
        <f>SUM(H15:Z15)</f>
        <v>1</v>
      </c>
      <c r="AB13" s="525" t="s">
        <v>75</v>
      </c>
      <c r="AC13" s="510">
        <v>4</v>
      </c>
      <c r="AD13" s="480"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324" t="s">
        <v>398</v>
      </c>
      <c r="AF13" s="518" t="s">
        <v>5</v>
      </c>
      <c r="AG13" s="203">
        <v>15</v>
      </c>
      <c r="AH13" s="203">
        <v>15</v>
      </c>
      <c r="AI13" s="203">
        <v>15</v>
      </c>
      <c r="AJ13" s="203">
        <v>15</v>
      </c>
      <c r="AK13" s="203">
        <v>15</v>
      </c>
      <c r="AL13" s="203">
        <v>15</v>
      </c>
      <c r="AM13" s="203">
        <v>10</v>
      </c>
      <c r="AN13" s="303">
        <f>SUM(AG13:AM13)</f>
        <v>100</v>
      </c>
      <c r="AO13" s="303" t="s">
        <v>226</v>
      </c>
      <c r="AP13" s="303" t="s">
        <v>226</v>
      </c>
      <c r="AQ13" s="303">
        <v>100</v>
      </c>
      <c r="AR13" s="486">
        <f>AVERAGE(AQ13:AQ16)</f>
        <v>87.5</v>
      </c>
      <c r="AS13" s="486" t="s">
        <v>4</v>
      </c>
      <c r="AT13" s="518" t="s">
        <v>97</v>
      </c>
      <c r="AU13" s="518" t="s">
        <v>99</v>
      </c>
      <c r="AV13" s="496" t="s">
        <v>137</v>
      </c>
      <c r="AW13" s="496">
        <v>1</v>
      </c>
      <c r="AX13" s="496" t="s">
        <v>75</v>
      </c>
      <c r="AY13" s="496">
        <v>4</v>
      </c>
      <c r="AZ13" s="522"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480" t="s">
        <v>247</v>
      </c>
      <c r="BB13" s="480" t="s">
        <v>100</v>
      </c>
      <c r="BC13" s="170" t="s">
        <v>328</v>
      </c>
      <c r="BD13" s="177" t="s">
        <v>253</v>
      </c>
      <c r="BE13" s="176" t="s">
        <v>382</v>
      </c>
      <c r="BF13" s="184" t="s">
        <v>276</v>
      </c>
      <c r="BG13" s="223" t="s">
        <v>329</v>
      </c>
      <c r="BH13" s="224" t="s">
        <v>331</v>
      </c>
      <c r="BI13" s="177" t="s">
        <v>233</v>
      </c>
      <c r="BJ13" s="204" t="s">
        <v>334</v>
      </c>
      <c r="BK13" s="184" t="s">
        <v>276</v>
      </c>
      <c r="BL13" s="313" t="s">
        <v>332</v>
      </c>
      <c r="BM13" s="600" t="s">
        <v>446</v>
      </c>
    </row>
    <row r="14" spans="1:65" s="169" customFormat="1" ht="15.75" customHeight="1" x14ac:dyDescent="0.3">
      <c r="A14" s="536"/>
      <c r="B14" s="625"/>
      <c r="C14" s="509"/>
      <c r="D14" s="511"/>
      <c r="E14" s="540"/>
      <c r="F14" s="494"/>
      <c r="G14" s="494"/>
      <c r="H14" s="500"/>
      <c r="I14" s="500"/>
      <c r="J14" s="500"/>
      <c r="K14" s="500"/>
      <c r="L14" s="500"/>
      <c r="M14" s="500"/>
      <c r="N14" s="500"/>
      <c r="O14" s="500"/>
      <c r="P14" s="500"/>
      <c r="Q14" s="500"/>
      <c r="R14" s="500"/>
      <c r="S14" s="500"/>
      <c r="T14" s="500"/>
      <c r="U14" s="500"/>
      <c r="V14" s="500"/>
      <c r="W14" s="500"/>
      <c r="X14" s="500"/>
      <c r="Y14" s="500"/>
      <c r="Z14" s="500"/>
      <c r="AA14" s="500"/>
      <c r="AB14" s="526"/>
      <c r="AC14" s="511"/>
      <c r="AD14" s="481"/>
      <c r="AE14" s="185" t="s">
        <v>452</v>
      </c>
      <c r="AF14" s="519"/>
      <c r="AG14" s="203">
        <v>15</v>
      </c>
      <c r="AH14" s="203">
        <v>15</v>
      </c>
      <c r="AI14" s="203">
        <v>0</v>
      </c>
      <c r="AJ14" s="203">
        <v>10</v>
      </c>
      <c r="AK14" s="203">
        <v>15</v>
      </c>
      <c r="AL14" s="203">
        <v>15</v>
      </c>
      <c r="AM14" s="203">
        <v>10</v>
      </c>
      <c r="AN14" s="303">
        <f>SUM(AG14:AM14)</f>
        <v>80</v>
      </c>
      <c r="AO14" s="303" t="s">
        <v>237</v>
      </c>
      <c r="AP14" s="303" t="s">
        <v>237</v>
      </c>
      <c r="AQ14" s="303">
        <v>50</v>
      </c>
      <c r="AR14" s="487"/>
      <c r="AS14" s="487"/>
      <c r="AT14" s="519"/>
      <c r="AU14" s="519"/>
      <c r="AV14" s="497"/>
      <c r="AW14" s="497"/>
      <c r="AX14" s="497"/>
      <c r="AY14" s="497"/>
      <c r="AZ14" s="523"/>
      <c r="BA14" s="481"/>
      <c r="BB14" s="481"/>
      <c r="BC14" s="170" t="s">
        <v>253</v>
      </c>
      <c r="BD14" s="177" t="s">
        <v>275</v>
      </c>
      <c r="BE14" s="176" t="s">
        <v>330</v>
      </c>
      <c r="BF14" s="184" t="s">
        <v>276</v>
      </c>
      <c r="BG14" s="223" t="s">
        <v>366</v>
      </c>
      <c r="BH14" s="224" t="s">
        <v>336</v>
      </c>
      <c r="BI14" s="177" t="s">
        <v>233</v>
      </c>
      <c r="BJ14" s="204" t="s">
        <v>335</v>
      </c>
      <c r="BK14" s="224" t="s">
        <v>276</v>
      </c>
      <c r="BL14" s="313" t="s">
        <v>333</v>
      </c>
      <c r="BM14" s="601"/>
    </row>
    <row r="15" spans="1:65" s="169" customFormat="1" ht="12" customHeight="1" x14ac:dyDescent="0.3">
      <c r="A15" s="536"/>
      <c r="B15" s="625"/>
      <c r="C15" s="509"/>
      <c r="D15" s="511"/>
      <c r="E15" s="540"/>
      <c r="F15" s="494"/>
      <c r="G15" s="494"/>
      <c r="H15" s="500"/>
      <c r="I15" s="500">
        <v>1</v>
      </c>
      <c r="J15" s="500"/>
      <c r="K15" s="500"/>
      <c r="L15" s="500"/>
      <c r="M15" s="500"/>
      <c r="N15" s="500"/>
      <c r="O15" s="500"/>
      <c r="P15" s="500"/>
      <c r="Q15" s="500"/>
      <c r="R15" s="500"/>
      <c r="S15" s="500"/>
      <c r="T15" s="500"/>
      <c r="U15" s="500"/>
      <c r="V15" s="500"/>
      <c r="W15" s="500"/>
      <c r="X15" s="500"/>
      <c r="Y15" s="500"/>
      <c r="Z15" s="500"/>
      <c r="AA15" s="500"/>
      <c r="AB15" s="526"/>
      <c r="AC15" s="511"/>
      <c r="AD15" s="481"/>
      <c r="AE15" s="325" t="s">
        <v>453</v>
      </c>
      <c r="AF15" s="519"/>
      <c r="AG15" s="203">
        <v>15</v>
      </c>
      <c r="AH15" s="203">
        <v>15</v>
      </c>
      <c r="AI15" s="203">
        <v>15</v>
      </c>
      <c r="AJ15" s="203">
        <v>15</v>
      </c>
      <c r="AK15" s="203">
        <v>15</v>
      </c>
      <c r="AL15" s="203">
        <v>15</v>
      </c>
      <c r="AM15" s="203">
        <v>10</v>
      </c>
      <c r="AN15" s="303">
        <f t="shared" si="0"/>
        <v>100</v>
      </c>
      <c r="AO15" s="303" t="s">
        <v>226</v>
      </c>
      <c r="AP15" s="303" t="s">
        <v>226</v>
      </c>
      <c r="AQ15" s="303">
        <v>100</v>
      </c>
      <c r="AR15" s="487"/>
      <c r="AS15" s="487"/>
      <c r="AT15" s="519"/>
      <c r="AU15" s="519"/>
      <c r="AV15" s="497"/>
      <c r="AW15" s="497"/>
      <c r="AX15" s="497"/>
      <c r="AY15" s="497"/>
      <c r="AZ15" s="523"/>
      <c r="BA15" s="481"/>
      <c r="BB15" s="481"/>
      <c r="BC15" s="170" t="s">
        <v>253</v>
      </c>
      <c r="BD15" s="177" t="s">
        <v>275</v>
      </c>
      <c r="BE15" s="184" t="s">
        <v>383</v>
      </c>
      <c r="BF15" s="184" t="s">
        <v>276</v>
      </c>
      <c r="BG15" s="195" t="s">
        <v>277</v>
      </c>
      <c r="BH15" s="196" t="s">
        <v>384</v>
      </c>
      <c r="BI15" s="177" t="s">
        <v>233</v>
      </c>
      <c r="BJ15" s="205" t="s">
        <v>256</v>
      </c>
      <c r="BK15" s="224" t="s">
        <v>224</v>
      </c>
      <c r="BL15" s="313" t="s">
        <v>224</v>
      </c>
      <c r="BM15" s="601"/>
    </row>
    <row r="16" spans="1:65" s="169" customFormat="1" ht="17.25" customHeight="1" x14ac:dyDescent="0.3">
      <c r="A16" s="537"/>
      <c r="B16" s="626"/>
      <c r="C16" s="538"/>
      <c r="D16" s="528"/>
      <c r="E16" s="541"/>
      <c r="F16" s="542"/>
      <c r="G16" s="542"/>
      <c r="H16" s="501"/>
      <c r="I16" s="501"/>
      <c r="J16" s="501"/>
      <c r="K16" s="501"/>
      <c r="L16" s="501"/>
      <c r="M16" s="501"/>
      <c r="N16" s="501"/>
      <c r="O16" s="501"/>
      <c r="P16" s="501"/>
      <c r="Q16" s="501"/>
      <c r="R16" s="501"/>
      <c r="S16" s="501"/>
      <c r="T16" s="501"/>
      <c r="U16" s="501"/>
      <c r="V16" s="501"/>
      <c r="W16" s="501"/>
      <c r="X16" s="501"/>
      <c r="Y16" s="501"/>
      <c r="Z16" s="501"/>
      <c r="AA16" s="501"/>
      <c r="AB16" s="527"/>
      <c r="AC16" s="528"/>
      <c r="AD16" s="482"/>
      <c r="AE16" s="184" t="s">
        <v>279</v>
      </c>
      <c r="AF16" s="520"/>
      <c r="AG16" s="203">
        <v>15</v>
      </c>
      <c r="AH16" s="203">
        <v>15</v>
      </c>
      <c r="AI16" s="203">
        <v>15</v>
      </c>
      <c r="AJ16" s="203">
        <v>15</v>
      </c>
      <c r="AK16" s="203">
        <v>15</v>
      </c>
      <c r="AL16" s="203">
        <v>15</v>
      </c>
      <c r="AM16" s="203">
        <v>10</v>
      </c>
      <c r="AN16" s="303">
        <f t="shared" si="0"/>
        <v>100</v>
      </c>
      <c r="AO16" s="303" t="s">
        <v>226</v>
      </c>
      <c r="AP16" s="303" t="s">
        <v>226</v>
      </c>
      <c r="AQ16" s="303">
        <v>100</v>
      </c>
      <c r="AR16" s="488"/>
      <c r="AS16" s="488"/>
      <c r="AT16" s="520"/>
      <c r="AU16" s="520"/>
      <c r="AV16" s="498"/>
      <c r="AW16" s="498"/>
      <c r="AX16" s="498"/>
      <c r="AY16" s="498"/>
      <c r="AZ16" s="524"/>
      <c r="BA16" s="482"/>
      <c r="BB16" s="482"/>
      <c r="BC16" s="170" t="s">
        <v>253</v>
      </c>
      <c r="BD16" s="177" t="s">
        <v>275</v>
      </c>
      <c r="BE16" s="184" t="s">
        <v>280</v>
      </c>
      <c r="BF16" s="184" t="s">
        <v>276</v>
      </c>
      <c r="BG16" s="195" t="s">
        <v>277</v>
      </c>
      <c r="BH16" s="196" t="s">
        <v>232</v>
      </c>
      <c r="BI16" s="177" t="s">
        <v>233</v>
      </c>
      <c r="BJ16" s="205" t="s">
        <v>256</v>
      </c>
      <c r="BK16" s="224" t="s">
        <v>224</v>
      </c>
      <c r="BL16" s="313" t="s">
        <v>224</v>
      </c>
      <c r="BM16" s="602"/>
    </row>
    <row r="17" spans="1:65" s="169" customFormat="1" ht="70.5" customHeight="1" x14ac:dyDescent="0.3">
      <c r="A17" s="546" t="s">
        <v>283</v>
      </c>
      <c r="B17" s="622" t="s">
        <v>310</v>
      </c>
      <c r="C17" s="508" t="s">
        <v>92</v>
      </c>
      <c r="D17" s="510" t="s">
        <v>224</v>
      </c>
      <c r="E17" s="513" t="s">
        <v>320</v>
      </c>
      <c r="F17" s="493" t="s">
        <v>76</v>
      </c>
      <c r="G17" s="493">
        <v>2</v>
      </c>
      <c r="H17" s="499">
        <v>1</v>
      </c>
      <c r="I17" s="499">
        <v>1</v>
      </c>
      <c r="J17" s="499">
        <v>1</v>
      </c>
      <c r="K17" s="499">
        <v>1</v>
      </c>
      <c r="L17" s="499">
        <v>1</v>
      </c>
      <c r="M17" s="499">
        <v>1</v>
      </c>
      <c r="N17" s="499">
        <v>1</v>
      </c>
      <c r="O17" s="499">
        <v>0</v>
      </c>
      <c r="P17" s="499">
        <v>1</v>
      </c>
      <c r="Q17" s="499">
        <v>1</v>
      </c>
      <c r="R17" s="499">
        <v>1</v>
      </c>
      <c r="S17" s="499">
        <v>1</v>
      </c>
      <c r="T17" s="499">
        <v>1</v>
      </c>
      <c r="U17" s="499">
        <v>1</v>
      </c>
      <c r="V17" s="499">
        <v>1</v>
      </c>
      <c r="W17" s="499">
        <v>0</v>
      </c>
      <c r="X17" s="499">
        <v>1</v>
      </c>
      <c r="Y17" s="499">
        <v>1</v>
      </c>
      <c r="Z17" s="499">
        <v>0</v>
      </c>
      <c r="AA17" s="499">
        <f>SUM(H17:Z17)</f>
        <v>16</v>
      </c>
      <c r="AB17" s="525" t="s">
        <v>83</v>
      </c>
      <c r="AC17" s="544">
        <v>5</v>
      </c>
      <c r="AD17" s="503"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185" t="s">
        <v>350</v>
      </c>
      <c r="AF17" s="518" t="s">
        <v>5</v>
      </c>
      <c r="AG17" s="203">
        <v>15</v>
      </c>
      <c r="AH17" s="203">
        <v>15</v>
      </c>
      <c r="AI17" s="203">
        <v>15</v>
      </c>
      <c r="AJ17" s="203">
        <v>15</v>
      </c>
      <c r="AK17" s="203">
        <v>15</v>
      </c>
      <c r="AL17" s="203">
        <v>15</v>
      </c>
      <c r="AM17" s="203">
        <v>10</v>
      </c>
      <c r="AN17" s="303">
        <f t="shared" si="0"/>
        <v>100</v>
      </c>
      <c r="AO17" s="303" t="s">
        <v>226</v>
      </c>
      <c r="AP17" s="303" t="s">
        <v>226</v>
      </c>
      <c r="AQ17" s="303">
        <v>100</v>
      </c>
      <c r="AR17" s="303">
        <f>AVERAGE(AQ17:AQ18)</f>
        <v>100</v>
      </c>
      <c r="AS17" s="303" t="s">
        <v>226</v>
      </c>
      <c r="AT17" s="545" t="s">
        <v>97</v>
      </c>
      <c r="AU17" s="545" t="s">
        <v>99</v>
      </c>
      <c r="AV17" s="502" t="s">
        <v>137</v>
      </c>
      <c r="AW17" s="502">
        <v>1</v>
      </c>
      <c r="AX17" s="502" t="s">
        <v>83</v>
      </c>
      <c r="AY17" s="502">
        <v>5</v>
      </c>
      <c r="AZ17" s="503"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503" t="s">
        <v>247</v>
      </c>
      <c r="BB17" s="503" t="s">
        <v>100</v>
      </c>
      <c r="BC17" s="170" t="s">
        <v>265</v>
      </c>
      <c r="BD17" s="177" t="s">
        <v>239</v>
      </c>
      <c r="BE17" s="199" t="s">
        <v>351</v>
      </c>
      <c r="BF17" s="223" t="s">
        <v>235</v>
      </c>
      <c r="BG17" s="195" t="s">
        <v>323</v>
      </c>
      <c r="BH17" s="196" t="s">
        <v>352</v>
      </c>
      <c r="BI17" s="177" t="s">
        <v>233</v>
      </c>
      <c r="BJ17" s="199" t="s">
        <v>321</v>
      </c>
      <c r="BK17" s="223" t="s">
        <v>235</v>
      </c>
      <c r="BL17" s="318" t="s">
        <v>322</v>
      </c>
      <c r="BM17" s="600" t="s">
        <v>447</v>
      </c>
    </row>
    <row r="18" spans="1:65" s="169" customFormat="1" ht="3" customHeight="1" x14ac:dyDescent="0.3">
      <c r="A18" s="546"/>
      <c r="B18" s="622"/>
      <c r="C18" s="538"/>
      <c r="D18" s="528"/>
      <c r="E18" s="623"/>
      <c r="F18" s="542"/>
      <c r="G18" s="542"/>
      <c r="H18" s="501"/>
      <c r="I18" s="501"/>
      <c r="J18" s="501"/>
      <c r="K18" s="501"/>
      <c r="L18" s="501"/>
      <c r="M18" s="501"/>
      <c r="N18" s="501"/>
      <c r="O18" s="501"/>
      <c r="P18" s="501"/>
      <c r="Q18" s="501"/>
      <c r="R18" s="501"/>
      <c r="S18" s="501"/>
      <c r="T18" s="501"/>
      <c r="U18" s="501"/>
      <c r="V18" s="501"/>
      <c r="W18" s="501"/>
      <c r="X18" s="501"/>
      <c r="Y18" s="501"/>
      <c r="Z18" s="501"/>
      <c r="AA18" s="501"/>
      <c r="AB18" s="527"/>
      <c r="AC18" s="544"/>
      <c r="AD18" s="503"/>
      <c r="AE18" s="227" t="s">
        <v>454</v>
      </c>
      <c r="AF18" s="520"/>
      <c r="AG18" s="203">
        <v>15</v>
      </c>
      <c r="AH18" s="203">
        <v>15</v>
      </c>
      <c r="AI18" s="203">
        <v>15</v>
      </c>
      <c r="AJ18" s="203">
        <v>15</v>
      </c>
      <c r="AK18" s="203">
        <v>15</v>
      </c>
      <c r="AL18" s="203">
        <v>15</v>
      </c>
      <c r="AM18" s="203">
        <v>10</v>
      </c>
      <c r="AN18" s="303">
        <f t="shared" si="0"/>
        <v>100</v>
      </c>
      <c r="AO18" s="303" t="s">
        <v>226</v>
      </c>
      <c r="AP18" s="303" t="s">
        <v>226</v>
      </c>
      <c r="AQ18" s="303">
        <v>100</v>
      </c>
      <c r="AR18" s="303">
        <v>100</v>
      </c>
      <c r="AS18" s="303" t="s">
        <v>226</v>
      </c>
      <c r="AT18" s="545"/>
      <c r="AU18" s="545"/>
      <c r="AV18" s="502"/>
      <c r="AW18" s="502"/>
      <c r="AX18" s="502"/>
      <c r="AY18" s="502"/>
      <c r="AZ18" s="503"/>
      <c r="BA18" s="503"/>
      <c r="BB18" s="503"/>
      <c r="BC18" s="170" t="s">
        <v>265</v>
      </c>
      <c r="BD18" s="177" t="s">
        <v>239</v>
      </c>
      <c r="BE18" s="199" t="s">
        <v>386</v>
      </c>
      <c r="BF18" s="223" t="s">
        <v>235</v>
      </c>
      <c r="BG18" s="197" t="s">
        <v>368</v>
      </c>
      <c r="BH18" s="196" t="s">
        <v>369</v>
      </c>
      <c r="BI18" s="177" t="s">
        <v>233</v>
      </c>
      <c r="BJ18" s="227" t="s">
        <v>387</v>
      </c>
      <c r="BK18" s="223" t="s">
        <v>235</v>
      </c>
      <c r="BL18" s="318" t="s">
        <v>324</v>
      </c>
      <c r="BM18" s="602"/>
    </row>
    <row r="19" spans="1:65" s="169" customFormat="1" ht="84" customHeight="1" x14ac:dyDescent="0.3">
      <c r="A19" s="299" t="s">
        <v>287</v>
      </c>
      <c r="B19" s="328" t="s">
        <v>290</v>
      </c>
      <c r="C19" s="300" t="s">
        <v>92</v>
      </c>
      <c r="D19" s="297" t="s">
        <v>224</v>
      </c>
      <c r="E19" s="301" t="s">
        <v>291</v>
      </c>
      <c r="F19" s="302" t="s">
        <v>76</v>
      </c>
      <c r="G19" s="302">
        <v>2</v>
      </c>
      <c r="H19" s="295">
        <v>1</v>
      </c>
      <c r="I19" s="295">
        <v>1</v>
      </c>
      <c r="J19" s="295">
        <v>0</v>
      </c>
      <c r="K19" s="295">
        <v>0</v>
      </c>
      <c r="L19" s="295">
        <v>1</v>
      </c>
      <c r="M19" s="295">
        <v>1</v>
      </c>
      <c r="N19" s="295">
        <v>1</v>
      </c>
      <c r="O19" s="295">
        <v>0</v>
      </c>
      <c r="P19" s="295">
        <v>1</v>
      </c>
      <c r="Q19" s="295">
        <v>1</v>
      </c>
      <c r="R19" s="295">
        <v>1</v>
      </c>
      <c r="S19" s="295">
        <v>1</v>
      </c>
      <c r="T19" s="295">
        <v>1</v>
      </c>
      <c r="U19" s="295">
        <v>1</v>
      </c>
      <c r="V19" s="295">
        <v>1</v>
      </c>
      <c r="W19" s="295">
        <v>0</v>
      </c>
      <c r="X19" s="295">
        <v>1</v>
      </c>
      <c r="Y19" s="295">
        <v>1</v>
      </c>
      <c r="Z19" s="295">
        <v>0</v>
      </c>
      <c r="AA19" s="295">
        <f>SUM(H19:Z19)</f>
        <v>14</v>
      </c>
      <c r="AB19" s="296" t="s">
        <v>75</v>
      </c>
      <c r="AC19" s="297">
        <v>4</v>
      </c>
      <c r="AD19" s="294"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324" t="s">
        <v>409</v>
      </c>
      <c r="AF19" s="183" t="s">
        <v>5</v>
      </c>
      <c r="AG19" s="203">
        <v>15</v>
      </c>
      <c r="AH19" s="203">
        <v>15</v>
      </c>
      <c r="AI19" s="203">
        <v>15</v>
      </c>
      <c r="AJ19" s="203">
        <v>15</v>
      </c>
      <c r="AK19" s="203">
        <v>15</v>
      </c>
      <c r="AL19" s="203">
        <v>15</v>
      </c>
      <c r="AM19" s="203">
        <v>10</v>
      </c>
      <c r="AN19" s="303">
        <f t="shared" si="0"/>
        <v>100</v>
      </c>
      <c r="AO19" s="303" t="s">
        <v>226</v>
      </c>
      <c r="AP19" s="303" t="s">
        <v>226</v>
      </c>
      <c r="AQ19" s="303">
        <v>100</v>
      </c>
      <c r="AR19" s="303">
        <f>AVERAGE(AQ19:AQ20)</f>
        <v>100</v>
      </c>
      <c r="AS19" s="303" t="s">
        <v>226</v>
      </c>
      <c r="AT19" s="298" t="s">
        <v>97</v>
      </c>
      <c r="AU19" s="298" t="s">
        <v>99</v>
      </c>
      <c r="AV19" s="293" t="s">
        <v>137</v>
      </c>
      <c r="AW19" s="293">
        <v>1</v>
      </c>
      <c r="AX19" s="293" t="s">
        <v>83</v>
      </c>
      <c r="AY19" s="293">
        <v>5</v>
      </c>
      <c r="AZ19" s="309" t="s">
        <v>2</v>
      </c>
      <c r="BA19" s="294" t="s">
        <v>292</v>
      </c>
      <c r="BB19" s="294" t="s">
        <v>100</v>
      </c>
      <c r="BC19" s="170" t="s">
        <v>253</v>
      </c>
      <c r="BD19" s="177" t="s">
        <v>239</v>
      </c>
      <c r="BE19" s="176" t="s">
        <v>388</v>
      </c>
      <c r="BF19" s="223" t="s">
        <v>293</v>
      </c>
      <c r="BG19" s="223" t="s">
        <v>371</v>
      </c>
      <c r="BH19" s="224" t="s">
        <v>389</v>
      </c>
      <c r="BI19" s="177" t="s">
        <v>233</v>
      </c>
      <c r="BJ19" s="205" t="s">
        <v>256</v>
      </c>
      <c r="BK19" s="224" t="s">
        <v>224</v>
      </c>
      <c r="BL19" s="313" t="s">
        <v>224</v>
      </c>
      <c r="BM19" s="600" t="s">
        <v>450</v>
      </c>
    </row>
    <row r="20" spans="1:65" s="169" customFormat="1" ht="65.25" customHeight="1" x14ac:dyDescent="0.3">
      <c r="A20" s="299" t="s">
        <v>287</v>
      </c>
      <c r="B20" s="328" t="s">
        <v>311</v>
      </c>
      <c r="C20" s="300" t="s">
        <v>92</v>
      </c>
      <c r="D20" s="297" t="s">
        <v>224</v>
      </c>
      <c r="E20" s="304" t="s">
        <v>295</v>
      </c>
      <c r="F20" s="302" t="s">
        <v>76</v>
      </c>
      <c r="G20" s="302">
        <v>2</v>
      </c>
      <c r="H20" s="302">
        <v>1</v>
      </c>
      <c r="I20" s="302">
        <v>1</v>
      </c>
      <c r="J20" s="302">
        <v>0</v>
      </c>
      <c r="K20" s="302">
        <v>0</v>
      </c>
      <c r="L20" s="302">
        <v>1</v>
      </c>
      <c r="M20" s="302">
        <v>1</v>
      </c>
      <c r="N20" s="302">
        <v>1</v>
      </c>
      <c r="O20" s="302">
        <v>0</v>
      </c>
      <c r="P20" s="302">
        <v>1</v>
      </c>
      <c r="Q20" s="302">
        <v>1</v>
      </c>
      <c r="R20" s="302">
        <v>1</v>
      </c>
      <c r="S20" s="302">
        <v>1</v>
      </c>
      <c r="T20" s="302">
        <v>1</v>
      </c>
      <c r="U20" s="302">
        <v>1</v>
      </c>
      <c r="V20" s="302">
        <v>1</v>
      </c>
      <c r="W20" s="302">
        <v>0</v>
      </c>
      <c r="X20" s="302">
        <v>1</v>
      </c>
      <c r="Y20" s="302">
        <v>1</v>
      </c>
      <c r="Z20" s="302">
        <v>0</v>
      </c>
      <c r="AA20" s="302">
        <f>SUM(H20:Z20)</f>
        <v>14</v>
      </c>
      <c r="AB20" s="296" t="s">
        <v>75</v>
      </c>
      <c r="AC20" s="297">
        <v>4</v>
      </c>
      <c r="AD20" s="294"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326" t="s">
        <v>410</v>
      </c>
      <c r="AF20" s="293" t="s">
        <v>5</v>
      </c>
      <c r="AG20" s="203">
        <v>15</v>
      </c>
      <c r="AH20" s="203">
        <v>15</v>
      </c>
      <c r="AI20" s="203">
        <v>15</v>
      </c>
      <c r="AJ20" s="203">
        <v>15</v>
      </c>
      <c r="AK20" s="203">
        <v>15</v>
      </c>
      <c r="AL20" s="203">
        <v>15</v>
      </c>
      <c r="AM20" s="203">
        <v>10</v>
      </c>
      <c r="AN20" s="303">
        <f t="shared" si="0"/>
        <v>100</v>
      </c>
      <c r="AO20" s="303" t="s">
        <v>226</v>
      </c>
      <c r="AP20" s="303" t="s">
        <v>226</v>
      </c>
      <c r="AQ20" s="303">
        <v>100</v>
      </c>
      <c r="AR20" s="303">
        <f>AVERAGE(AQ20:AQ20)</f>
        <v>100</v>
      </c>
      <c r="AS20" s="303" t="s">
        <v>226</v>
      </c>
      <c r="AT20" s="298" t="s">
        <v>97</v>
      </c>
      <c r="AU20" s="298" t="s">
        <v>99</v>
      </c>
      <c r="AV20" s="293" t="s">
        <v>137</v>
      </c>
      <c r="AW20" s="293">
        <v>1</v>
      </c>
      <c r="AX20" s="293" t="s">
        <v>75</v>
      </c>
      <c r="AY20" s="293">
        <v>4</v>
      </c>
      <c r="AZ20" s="294"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294" t="s">
        <v>247</v>
      </c>
      <c r="BB20" s="294" t="s">
        <v>100</v>
      </c>
      <c r="BC20" s="170" t="s">
        <v>254</v>
      </c>
      <c r="BD20" s="177" t="s">
        <v>239</v>
      </c>
      <c r="BE20" s="176" t="s">
        <v>401</v>
      </c>
      <c r="BF20" s="223" t="s">
        <v>296</v>
      </c>
      <c r="BG20" s="223" t="s">
        <v>408</v>
      </c>
      <c r="BH20" s="223" t="s">
        <v>370</v>
      </c>
      <c r="BI20" s="177" t="s">
        <v>233</v>
      </c>
      <c r="BJ20" s="177" t="s">
        <v>256</v>
      </c>
      <c r="BK20" s="177" t="s">
        <v>293</v>
      </c>
      <c r="BL20" s="319" t="s">
        <v>224</v>
      </c>
      <c r="BM20" s="602"/>
    </row>
    <row r="21" spans="1:65" s="169" customFormat="1" ht="75" customHeight="1" x14ac:dyDescent="0.3">
      <c r="A21" s="286" t="s">
        <v>297</v>
      </c>
      <c r="B21" s="329" t="s">
        <v>353</v>
      </c>
      <c r="C21" s="287" t="s">
        <v>92</v>
      </c>
      <c r="D21" s="288" t="s">
        <v>224</v>
      </c>
      <c r="E21" s="289" t="s">
        <v>299</v>
      </c>
      <c r="F21" s="279" t="s">
        <v>76</v>
      </c>
      <c r="G21" s="279">
        <v>2</v>
      </c>
      <c r="H21" s="285">
        <v>1</v>
      </c>
      <c r="I21" s="285">
        <v>1</v>
      </c>
      <c r="J21" s="285">
        <v>0</v>
      </c>
      <c r="K21" s="285">
        <v>0</v>
      </c>
      <c r="L21" s="285">
        <v>1</v>
      </c>
      <c r="M21" s="285">
        <v>1</v>
      </c>
      <c r="N21" s="285">
        <v>1</v>
      </c>
      <c r="O21" s="285">
        <v>0</v>
      </c>
      <c r="P21" s="285">
        <v>1</v>
      </c>
      <c r="Q21" s="285">
        <v>1</v>
      </c>
      <c r="R21" s="285">
        <v>1</v>
      </c>
      <c r="S21" s="285">
        <v>1</v>
      </c>
      <c r="T21" s="285">
        <v>1</v>
      </c>
      <c r="U21" s="285">
        <v>1</v>
      </c>
      <c r="V21" s="285">
        <v>1</v>
      </c>
      <c r="W21" s="285">
        <v>0</v>
      </c>
      <c r="X21" s="285">
        <v>1</v>
      </c>
      <c r="Y21" s="285">
        <v>1</v>
      </c>
      <c r="Z21" s="285">
        <v>0</v>
      </c>
      <c r="AA21" s="285">
        <f>SUM(H21:Z21)</f>
        <v>14</v>
      </c>
      <c r="AB21" s="290" t="s">
        <v>75</v>
      </c>
      <c r="AC21" s="288">
        <v>4</v>
      </c>
      <c r="AD21" s="280"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327" t="s">
        <v>406</v>
      </c>
      <c r="AF21" s="283" t="s">
        <v>5</v>
      </c>
      <c r="AG21" s="260">
        <v>15</v>
      </c>
      <c r="AH21" s="260">
        <v>15</v>
      </c>
      <c r="AI21" s="260">
        <v>15</v>
      </c>
      <c r="AJ21" s="260">
        <v>10</v>
      </c>
      <c r="AK21" s="260">
        <v>15</v>
      </c>
      <c r="AL21" s="260">
        <v>15</v>
      </c>
      <c r="AM21" s="260">
        <v>10</v>
      </c>
      <c r="AN21" s="281">
        <f t="shared" si="0"/>
        <v>95</v>
      </c>
      <c r="AO21" s="281" t="s">
        <v>226</v>
      </c>
      <c r="AP21" s="281" t="s">
        <v>226</v>
      </c>
      <c r="AQ21" s="281">
        <v>100</v>
      </c>
      <c r="AR21" s="281">
        <v>97</v>
      </c>
      <c r="AS21" s="281" t="s">
        <v>226</v>
      </c>
      <c r="AT21" s="283" t="s">
        <v>97</v>
      </c>
      <c r="AU21" s="283" t="s">
        <v>99</v>
      </c>
      <c r="AV21" s="284" t="s">
        <v>137</v>
      </c>
      <c r="AW21" s="284">
        <v>1</v>
      </c>
      <c r="AX21" s="284" t="s">
        <v>75</v>
      </c>
      <c r="AY21" s="284">
        <v>4</v>
      </c>
      <c r="AZ21" s="280" t="s">
        <v>2</v>
      </c>
      <c r="BA21" s="280" t="s">
        <v>247</v>
      </c>
      <c r="BB21" s="280" t="s">
        <v>100</v>
      </c>
      <c r="BC21" s="245" t="s">
        <v>354</v>
      </c>
      <c r="BD21" s="246" t="s">
        <v>239</v>
      </c>
      <c r="BE21" s="258" t="s">
        <v>405</v>
      </c>
      <c r="BF21" s="292" t="s">
        <v>300</v>
      </c>
      <c r="BG21" s="292" t="s">
        <v>355</v>
      </c>
      <c r="BH21" s="292" t="s">
        <v>404</v>
      </c>
      <c r="BI21" s="246" t="s">
        <v>233</v>
      </c>
      <c r="BJ21" s="292" t="s">
        <v>403</v>
      </c>
      <c r="BK21" s="292" t="s">
        <v>300</v>
      </c>
      <c r="BL21" s="320" t="s">
        <v>402</v>
      </c>
      <c r="BM21" s="315" t="s">
        <v>448</v>
      </c>
    </row>
    <row r="22" spans="1:65" s="271" customFormat="1" ht="27" customHeight="1" x14ac:dyDescent="0.3">
      <c r="A22" s="489" t="s">
        <v>411</v>
      </c>
      <c r="B22" s="621" t="s">
        <v>440</v>
      </c>
      <c r="C22" s="606" t="s">
        <v>92</v>
      </c>
      <c r="D22" s="276" t="s">
        <v>414</v>
      </c>
      <c r="E22" s="603" t="s">
        <v>415</v>
      </c>
      <c r="F22" s="619" t="s">
        <v>74</v>
      </c>
      <c r="G22" s="619">
        <v>3</v>
      </c>
      <c r="H22" s="613">
        <v>1</v>
      </c>
      <c r="I22" s="613">
        <v>1</v>
      </c>
      <c r="J22" s="613">
        <v>0</v>
      </c>
      <c r="K22" s="613">
        <v>0</v>
      </c>
      <c r="L22" s="613">
        <v>0</v>
      </c>
      <c r="M22" s="613">
        <v>0</v>
      </c>
      <c r="N22" s="613">
        <v>0</v>
      </c>
      <c r="O22" s="613">
        <v>0</v>
      </c>
      <c r="P22" s="613">
        <v>1</v>
      </c>
      <c r="Q22" s="613">
        <v>1</v>
      </c>
      <c r="R22" s="613">
        <v>1</v>
      </c>
      <c r="S22" s="613">
        <v>1</v>
      </c>
      <c r="T22" s="613">
        <v>1</v>
      </c>
      <c r="U22" s="613">
        <v>1</v>
      </c>
      <c r="V22" s="613">
        <v>1</v>
      </c>
      <c r="W22" s="613">
        <v>0</v>
      </c>
      <c r="X22" s="613">
        <v>0</v>
      </c>
      <c r="Y22" s="613">
        <v>0</v>
      </c>
      <c r="Z22" s="613">
        <v>0</v>
      </c>
      <c r="AA22" s="613">
        <v>9</v>
      </c>
      <c r="AB22" s="616" t="s">
        <v>75</v>
      </c>
      <c r="AC22" s="473">
        <v>4</v>
      </c>
      <c r="AD22" s="612" t="s">
        <v>416</v>
      </c>
      <c r="AE22" s="266" t="s">
        <v>417</v>
      </c>
      <c r="AF22" s="609" t="s">
        <v>5</v>
      </c>
      <c r="AG22" s="277">
        <v>15</v>
      </c>
      <c r="AH22" s="277">
        <v>15</v>
      </c>
      <c r="AI22" s="277">
        <v>15</v>
      </c>
      <c r="AJ22" s="277">
        <v>15</v>
      </c>
      <c r="AK22" s="277">
        <v>15</v>
      </c>
      <c r="AL22" s="277">
        <v>15</v>
      </c>
      <c r="AM22" s="277">
        <v>10</v>
      </c>
      <c r="AN22" s="277">
        <v>100</v>
      </c>
      <c r="AO22" s="277" t="s">
        <v>226</v>
      </c>
      <c r="AP22" s="277" t="s">
        <v>226</v>
      </c>
      <c r="AQ22" s="277" t="s">
        <v>226</v>
      </c>
      <c r="AR22" s="490">
        <v>100</v>
      </c>
      <c r="AS22" s="491" t="s">
        <v>226</v>
      </c>
      <c r="AT22" s="354" t="s">
        <v>97</v>
      </c>
      <c r="AU22" s="354" t="s">
        <v>97</v>
      </c>
      <c r="AV22" s="475" t="s">
        <v>137</v>
      </c>
      <c r="AW22" s="475">
        <v>1</v>
      </c>
      <c r="AX22" s="475" t="s">
        <v>86</v>
      </c>
      <c r="AY22" s="475">
        <v>2</v>
      </c>
      <c r="AZ22" s="611" t="s">
        <v>1</v>
      </c>
      <c r="BA22" s="479" t="s">
        <v>418</v>
      </c>
      <c r="BB22" s="477" t="s">
        <v>100</v>
      </c>
      <c r="BC22" s="267">
        <v>43831</v>
      </c>
      <c r="BD22" s="267">
        <v>44166</v>
      </c>
      <c r="BE22" s="268" t="s">
        <v>419</v>
      </c>
      <c r="BF22" s="278" t="s">
        <v>420</v>
      </c>
      <c r="BG22" s="278" t="s">
        <v>421</v>
      </c>
      <c r="BH22" s="278" t="s">
        <v>422</v>
      </c>
      <c r="BI22" s="267" t="s">
        <v>423</v>
      </c>
      <c r="BJ22" s="270" t="s">
        <v>424</v>
      </c>
      <c r="BK22" s="278" t="s">
        <v>425</v>
      </c>
      <c r="BL22" s="321"/>
      <c r="BM22" s="600" t="s">
        <v>449</v>
      </c>
    </row>
    <row r="23" spans="1:65" s="271" customFormat="1" ht="30" customHeight="1" x14ac:dyDescent="0.3">
      <c r="A23" s="489"/>
      <c r="B23" s="621"/>
      <c r="C23" s="607"/>
      <c r="D23" s="276" t="s">
        <v>414</v>
      </c>
      <c r="E23" s="604"/>
      <c r="F23" s="339"/>
      <c r="G23" s="339"/>
      <c r="H23" s="614"/>
      <c r="I23" s="614"/>
      <c r="J23" s="614"/>
      <c r="K23" s="614"/>
      <c r="L23" s="614"/>
      <c r="M23" s="614"/>
      <c r="N23" s="614"/>
      <c r="O23" s="614"/>
      <c r="P23" s="614"/>
      <c r="Q23" s="614"/>
      <c r="R23" s="614"/>
      <c r="S23" s="614"/>
      <c r="T23" s="614"/>
      <c r="U23" s="614"/>
      <c r="V23" s="614"/>
      <c r="W23" s="614"/>
      <c r="X23" s="614"/>
      <c r="Y23" s="614"/>
      <c r="Z23" s="614"/>
      <c r="AA23" s="614"/>
      <c r="AB23" s="617"/>
      <c r="AC23" s="473"/>
      <c r="AD23" s="612"/>
      <c r="AE23" s="266" t="s">
        <v>258</v>
      </c>
      <c r="AF23" s="453"/>
      <c r="AG23" s="276">
        <v>15</v>
      </c>
      <c r="AH23" s="276">
        <v>15</v>
      </c>
      <c r="AI23" s="276">
        <v>15</v>
      </c>
      <c r="AJ23" s="276">
        <v>15</v>
      </c>
      <c r="AK23" s="276">
        <v>15</v>
      </c>
      <c r="AL23" s="276">
        <v>15</v>
      </c>
      <c r="AM23" s="277">
        <v>10</v>
      </c>
      <c r="AN23" s="277">
        <v>100</v>
      </c>
      <c r="AO23" s="277" t="s">
        <v>226</v>
      </c>
      <c r="AP23" s="277" t="s">
        <v>226</v>
      </c>
      <c r="AQ23" s="277" t="s">
        <v>226</v>
      </c>
      <c r="AR23" s="490"/>
      <c r="AS23" s="491"/>
      <c r="AT23" s="354"/>
      <c r="AU23" s="354"/>
      <c r="AV23" s="475"/>
      <c r="AW23" s="475"/>
      <c r="AX23" s="475"/>
      <c r="AY23" s="475"/>
      <c r="AZ23" s="611"/>
      <c r="BA23" s="479"/>
      <c r="BB23" s="477"/>
      <c r="BC23" s="267">
        <v>43831</v>
      </c>
      <c r="BD23" s="267">
        <v>44166</v>
      </c>
      <c r="BE23" s="268" t="s">
        <v>426</v>
      </c>
      <c r="BF23" s="278" t="s">
        <v>420</v>
      </c>
      <c r="BG23" s="278" t="s">
        <v>427</v>
      </c>
      <c r="BH23" s="278" t="s">
        <v>428</v>
      </c>
      <c r="BI23" s="267" t="s">
        <v>423</v>
      </c>
      <c r="BJ23" s="270" t="s">
        <v>429</v>
      </c>
      <c r="BK23" s="278" t="s">
        <v>425</v>
      </c>
      <c r="BL23" s="321" t="s">
        <v>430</v>
      </c>
      <c r="BM23" s="601"/>
    </row>
    <row r="24" spans="1:65" s="271" customFormat="1" ht="11.25" customHeight="1" x14ac:dyDescent="0.3">
      <c r="A24" s="489"/>
      <c r="B24" s="621"/>
      <c r="C24" s="608"/>
      <c r="D24" s="276" t="s">
        <v>414</v>
      </c>
      <c r="E24" s="605"/>
      <c r="F24" s="620"/>
      <c r="G24" s="620"/>
      <c r="H24" s="615"/>
      <c r="I24" s="615"/>
      <c r="J24" s="615"/>
      <c r="K24" s="615"/>
      <c r="L24" s="615"/>
      <c r="M24" s="615"/>
      <c r="N24" s="615"/>
      <c r="O24" s="615"/>
      <c r="P24" s="615"/>
      <c r="Q24" s="615"/>
      <c r="R24" s="615"/>
      <c r="S24" s="615"/>
      <c r="T24" s="615"/>
      <c r="U24" s="615"/>
      <c r="V24" s="615"/>
      <c r="W24" s="615"/>
      <c r="X24" s="615"/>
      <c r="Y24" s="615"/>
      <c r="Z24" s="615"/>
      <c r="AA24" s="615"/>
      <c r="AB24" s="618"/>
      <c r="AC24" s="473"/>
      <c r="AD24" s="612"/>
      <c r="AE24" s="266" t="s">
        <v>432</v>
      </c>
      <c r="AF24" s="610"/>
      <c r="AG24" s="276">
        <v>15</v>
      </c>
      <c r="AH24" s="276">
        <v>15</v>
      </c>
      <c r="AI24" s="276">
        <v>15</v>
      </c>
      <c r="AJ24" s="276">
        <v>15</v>
      </c>
      <c r="AK24" s="276">
        <v>15</v>
      </c>
      <c r="AL24" s="276">
        <v>15</v>
      </c>
      <c r="AM24" s="277">
        <v>10</v>
      </c>
      <c r="AN24" s="277">
        <v>100</v>
      </c>
      <c r="AO24" s="277" t="s">
        <v>226</v>
      </c>
      <c r="AP24" s="277" t="s">
        <v>226</v>
      </c>
      <c r="AQ24" s="277" t="s">
        <v>226</v>
      </c>
      <c r="AR24" s="490"/>
      <c r="AS24" s="491"/>
      <c r="AT24" s="354"/>
      <c r="AU24" s="354"/>
      <c r="AV24" s="475"/>
      <c r="AW24" s="475"/>
      <c r="AX24" s="475"/>
      <c r="AY24" s="475"/>
      <c r="AZ24" s="611"/>
      <c r="BA24" s="479"/>
      <c r="BB24" s="477"/>
      <c r="BC24" s="267">
        <v>43831</v>
      </c>
      <c r="BD24" s="267">
        <v>44166</v>
      </c>
      <c r="BE24" s="268" t="s">
        <v>433</v>
      </c>
      <c r="BF24" s="278" t="s">
        <v>434</v>
      </c>
      <c r="BG24" s="278" t="s">
        <v>435</v>
      </c>
      <c r="BH24" s="278" t="s">
        <v>436</v>
      </c>
      <c r="BI24" s="267" t="s">
        <v>423</v>
      </c>
      <c r="BJ24" s="272" t="s">
        <v>437</v>
      </c>
      <c r="BK24" s="278" t="s">
        <v>425</v>
      </c>
      <c r="BL24" s="278" t="s">
        <v>438</v>
      </c>
      <c r="BM24" s="602"/>
    </row>
  </sheetData>
  <mergeCells count="330">
    <mergeCell ref="BJ1:BL1"/>
    <mergeCell ref="B2:B3"/>
    <mergeCell ref="C2:C3"/>
    <mergeCell ref="D2:D3"/>
    <mergeCell ref="E2:E3"/>
    <mergeCell ref="F2:AD2"/>
    <mergeCell ref="BA2:BA3"/>
    <mergeCell ref="BB2:BB3"/>
    <mergeCell ref="A2:A3"/>
    <mergeCell ref="B1:BI1"/>
    <mergeCell ref="AR2:AR3"/>
    <mergeCell ref="AS2:AS3"/>
    <mergeCell ref="AT2:AU2"/>
    <mergeCell ref="AV2:AZ2"/>
    <mergeCell ref="BC2:BH2"/>
    <mergeCell ref="BI2:BL2"/>
    <mergeCell ref="AE2:AE3"/>
    <mergeCell ref="AF2:AF3"/>
    <mergeCell ref="AN2:AN3"/>
    <mergeCell ref="AO2:AO3"/>
    <mergeCell ref="AP2:AP3"/>
    <mergeCell ref="AQ2:AQ3"/>
    <mergeCell ref="D4:D5"/>
    <mergeCell ref="C4:C5"/>
    <mergeCell ref="E4:E5"/>
    <mergeCell ref="F4:F5"/>
    <mergeCell ref="G4:G5"/>
    <mergeCell ref="H4:H5"/>
    <mergeCell ref="I4:I5"/>
    <mergeCell ref="J4:J5"/>
    <mergeCell ref="A4:A5"/>
    <mergeCell ref="B4:B5"/>
    <mergeCell ref="AA4:AA5"/>
    <mergeCell ref="AB4:AB5"/>
    <mergeCell ref="Q4:Q5"/>
    <mergeCell ref="R4:R5"/>
    <mergeCell ref="S4:S5"/>
    <mergeCell ref="T4:T5"/>
    <mergeCell ref="U4:U5"/>
    <mergeCell ref="V4:V5"/>
    <mergeCell ref="K4:K5"/>
    <mergeCell ref="L4:L5"/>
    <mergeCell ref="M4:M5"/>
    <mergeCell ref="N4:N5"/>
    <mergeCell ref="O4:O5"/>
    <mergeCell ref="P4:P5"/>
    <mergeCell ref="BB4:BB5"/>
    <mergeCell ref="BM4:BM5"/>
    <mergeCell ref="A6:A7"/>
    <mergeCell ref="B6:B7"/>
    <mergeCell ref="C6:C7"/>
    <mergeCell ref="D6:D7"/>
    <mergeCell ref="E6:E7"/>
    <mergeCell ref="F6:F7"/>
    <mergeCell ref="AV4:AV5"/>
    <mergeCell ref="AW4:AW5"/>
    <mergeCell ref="AX4:AX5"/>
    <mergeCell ref="AY4:AY5"/>
    <mergeCell ref="AZ4:AZ5"/>
    <mergeCell ref="BA4:BA5"/>
    <mergeCell ref="AC4:AC5"/>
    <mergeCell ref="AD4:AD5"/>
    <mergeCell ref="AR4:AR5"/>
    <mergeCell ref="AS4:AS5"/>
    <mergeCell ref="AT4:AT5"/>
    <mergeCell ref="AU4:AU5"/>
    <mergeCell ref="W4:W5"/>
    <mergeCell ref="X4:X5"/>
    <mergeCell ref="Y4:Y5"/>
    <mergeCell ref="Z4:Z5"/>
    <mergeCell ref="M6:M7"/>
    <mergeCell ref="N6:N7"/>
    <mergeCell ref="O6:O7"/>
    <mergeCell ref="P6:P7"/>
    <mergeCell ref="Q6:Q7"/>
    <mergeCell ref="R6:R7"/>
    <mergeCell ref="G6:G7"/>
    <mergeCell ref="H6:H7"/>
    <mergeCell ref="I6:I7"/>
    <mergeCell ref="J6:J7"/>
    <mergeCell ref="K6:K7"/>
    <mergeCell ref="L6:L7"/>
    <mergeCell ref="AB6:AB7"/>
    <mergeCell ref="AC6:AC7"/>
    <mergeCell ref="AD6:AD7"/>
    <mergeCell ref="S6:S7"/>
    <mergeCell ref="T6:T7"/>
    <mergeCell ref="U6:U7"/>
    <mergeCell ref="V6:V7"/>
    <mergeCell ref="W6:W7"/>
    <mergeCell ref="X6:X7"/>
    <mergeCell ref="AX6:AX7"/>
    <mergeCell ref="AY6:AY7"/>
    <mergeCell ref="AZ6:AZ7"/>
    <mergeCell ref="BA6:BA7"/>
    <mergeCell ref="BB6:BB7"/>
    <mergeCell ref="AQ6:AQ7"/>
    <mergeCell ref="AR6:AR7"/>
    <mergeCell ref="AS6:AS7"/>
    <mergeCell ref="AT6:AT7"/>
    <mergeCell ref="AU6:AU7"/>
    <mergeCell ref="AV6:AV7"/>
    <mergeCell ref="D8:D9"/>
    <mergeCell ref="E8:E9"/>
    <mergeCell ref="F8:F9"/>
    <mergeCell ref="G8:G9"/>
    <mergeCell ref="H8:H9"/>
    <mergeCell ref="I8:I9"/>
    <mergeCell ref="A8:A9"/>
    <mergeCell ref="B8:B9"/>
    <mergeCell ref="AW6:AW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Z8:Z9"/>
    <mergeCell ref="AA8:AA9"/>
    <mergeCell ref="P8:P9"/>
    <mergeCell ref="Q8:Q9"/>
    <mergeCell ref="R8:R9"/>
    <mergeCell ref="S8:S9"/>
    <mergeCell ref="T8:T9"/>
    <mergeCell ref="U8:U9"/>
    <mergeCell ref="J8:J9"/>
    <mergeCell ref="K8:K9"/>
    <mergeCell ref="L8:L9"/>
    <mergeCell ref="M8:M9"/>
    <mergeCell ref="N8:N9"/>
    <mergeCell ref="O8:O9"/>
    <mergeCell ref="BA8:BA9"/>
    <mergeCell ref="BB8:BB9"/>
    <mergeCell ref="A10:A12"/>
    <mergeCell ref="B10:B12"/>
    <mergeCell ref="C10:C12"/>
    <mergeCell ref="D10:D12"/>
    <mergeCell ref="E10:E12"/>
    <mergeCell ref="F10:F12"/>
    <mergeCell ref="AU8:AU9"/>
    <mergeCell ref="AV8:AV9"/>
    <mergeCell ref="AW8:AW9"/>
    <mergeCell ref="AX8:AX9"/>
    <mergeCell ref="AY8:AY9"/>
    <mergeCell ref="AZ8:AZ9"/>
    <mergeCell ref="AB8:AB9"/>
    <mergeCell ref="AC8:AC9"/>
    <mergeCell ref="AD8:AD9"/>
    <mergeCell ref="AR8:AR9"/>
    <mergeCell ref="AS8:AS9"/>
    <mergeCell ref="AT8:AT9"/>
    <mergeCell ref="V8:V9"/>
    <mergeCell ref="W8:W9"/>
    <mergeCell ref="X8:X9"/>
    <mergeCell ref="Y8:Y9"/>
    <mergeCell ref="W10:W12"/>
    <mergeCell ref="X10:X12"/>
    <mergeCell ref="M10:M12"/>
    <mergeCell ref="N10:N12"/>
    <mergeCell ref="O10:O12"/>
    <mergeCell ref="P10:P12"/>
    <mergeCell ref="Q10:Q12"/>
    <mergeCell ref="R10:R12"/>
    <mergeCell ref="G10:G12"/>
    <mergeCell ref="H10:H12"/>
    <mergeCell ref="I10:I12"/>
    <mergeCell ref="J10:J12"/>
    <mergeCell ref="K10:K12"/>
    <mergeCell ref="L10:L12"/>
    <mergeCell ref="A13:A16"/>
    <mergeCell ref="B13:B16"/>
    <mergeCell ref="AX10:AX12"/>
    <mergeCell ref="AY10:AY12"/>
    <mergeCell ref="AZ10:AZ12"/>
    <mergeCell ref="BA10:BA12"/>
    <mergeCell ref="BB10:BB12"/>
    <mergeCell ref="BM10:BM12"/>
    <mergeCell ref="AR10:AR12"/>
    <mergeCell ref="AS10:AS12"/>
    <mergeCell ref="AT10:AT12"/>
    <mergeCell ref="AU10:AU12"/>
    <mergeCell ref="AV10:AV12"/>
    <mergeCell ref="AW10:AW12"/>
    <mergeCell ref="Y10:Y12"/>
    <mergeCell ref="Z10:Z12"/>
    <mergeCell ref="AA10:AA12"/>
    <mergeCell ref="AB10:AB12"/>
    <mergeCell ref="AC10:AC12"/>
    <mergeCell ref="AD10:AD12"/>
    <mergeCell ref="S10:S12"/>
    <mergeCell ref="T10:T12"/>
    <mergeCell ref="U10:U12"/>
    <mergeCell ref="V10:V12"/>
    <mergeCell ref="K13:K16"/>
    <mergeCell ref="L13:L16"/>
    <mergeCell ref="M13:M16"/>
    <mergeCell ref="N13:N16"/>
    <mergeCell ref="O13:O16"/>
    <mergeCell ref="P13:P16"/>
    <mergeCell ref="E13:E16"/>
    <mergeCell ref="F13:F16"/>
    <mergeCell ref="G13:G16"/>
    <mergeCell ref="H13:H16"/>
    <mergeCell ref="I13:I16"/>
    <mergeCell ref="J13:J16"/>
    <mergeCell ref="AU13:AU16"/>
    <mergeCell ref="W13:W16"/>
    <mergeCell ref="X13:X16"/>
    <mergeCell ref="Y13:Y16"/>
    <mergeCell ref="Z13:Z16"/>
    <mergeCell ref="AA13:AA16"/>
    <mergeCell ref="AB13:AB16"/>
    <mergeCell ref="Q13:Q16"/>
    <mergeCell ref="R13:R16"/>
    <mergeCell ref="S13:S16"/>
    <mergeCell ref="T13:T16"/>
    <mergeCell ref="U13:U16"/>
    <mergeCell ref="V13:V16"/>
    <mergeCell ref="F17:F18"/>
    <mergeCell ref="G17:G18"/>
    <mergeCell ref="H17:H18"/>
    <mergeCell ref="I17:I18"/>
    <mergeCell ref="J17:J18"/>
    <mergeCell ref="K17:K18"/>
    <mergeCell ref="BB13:BB16"/>
    <mergeCell ref="BM13:BM16"/>
    <mergeCell ref="A17:A18"/>
    <mergeCell ref="B17:B18"/>
    <mergeCell ref="C17:C18"/>
    <mergeCell ref="D17:D18"/>
    <mergeCell ref="E17:E18"/>
    <mergeCell ref="AV13:AV16"/>
    <mergeCell ref="AW13:AW16"/>
    <mergeCell ref="AX13:AX16"/>
    <mergeCell ref="AY13:AY16"/>
    <mergeCell ref="AZ13:AZ16"/>
    <mergeCell ref="BA13:BA16"/>
    <mergeCell ref="AC13:AC16"/>
    <mergeCell ref="AD13:AD16"/>
    <mergeCell ref="AR13:AR16"/>
    <mergeCell ref="AS13:AS16"/>
    <mergeCell ref="AT13:AT16"/>
    <mergeCell ref="U17:U18"/>
    <mergeCell ref="V17:V18"/>
    <mergeCell ref="W17:W18"/>
    <mergeCell ref="L17:L18"/>
    <mergeCell ref="M17:M18"/>
    <mergeCell ref="N17:N18"/>
    <mergeCell ref="O17:O18"/>
    <mergeCell ref="P17:P18"/>
    <mergeCell ref="Q17:Q18"/>
    <mergeCell ref="A22:A24"/>
    <mergeCell ref="B22:B24"/>
    <mergeCell ref="AY17:AY18"/>
    <mergeCell ref="AZ17:AZ18"/>
    <mergeCell ref="BA17:BA18"/>
    <mergeCell ref="BB17:BB18"/>
    <mergeCell ref="BM17:BM18"/>
    <mergeCell ref="BM19:BM20"/>
    <mergeCell ref="AD17:AD18"/>
    <mergeCell ref="AT17:AT18"/>
    <mergeCell ref="AU17:AU18"/>
    <mergeCell ref="AV17:AV18"/>
    <mergeCell ref="AW17:AW18"/>
    <mergeCell ref="AX17:AX18"/>
    <mergeCell ref="AF17:AF18"/>
    <mergeCell ref="X17:X18"/>
    <mergeCell ref="Y17:Y18"/>
    <mergeCell ref="Z17:Z18"/>
    <mergeCell ref="AA17:AA18"/>
    <mergeCell ref="AB17:AB18"/>
    <mergeCell ref="AC17:AC18"/>
    <mergeCell ref="R17:R18"/>
    <mergeCell ref="S17:S18"/>
    <mergeCell ref="T17:T18"/>
    <mergeCell ref="L22:L24"/>
    <mergeCell ref="M22:M24"/>
    <mergeCell ref="N22:N24"/>
    <mergeCell ref="O22:O24"/>
    <mergeCell ref="P22:P24"/>
    <mergeCell ref="Q22:Q24"/>
    <mergeCell ref="F22:F24"/>
    <mergeCell ref="G22:G24"/>
    <mergeCell ref="H22:H24"/>
    <mergeCell ref="I22:I24"/>
    <mergeCell ref="J22:J24"/>
    <mergeCell ref="K22:K24"/>
    <mergeCell ref="Z22:Z24"/>
    <mergeCell ref="AA22:AA24"/>
    <mergeCell ref="AB22:AB24"/>
    <mergeCell ref="AC22:AC24"/>
    <mergeCell ref="R22:R24"/>
    <mergeCell ref="S22:S24"/>
    <mergeCell ref="T22:T24"/>
    <mergeCell ref="U22:U24"/>
    <mergeCell ref="V22:V24"/>
    <mergeCell ref="W22:W24"/>
    <mergeCell ref="BM22:BM24"/>
    <mergeCell ref="E22:E24"/>
    <mergeCell ref="C22:C24"/>
    <mergeCell ref="D13:D16"/>
    <mergeCell ref="C13:C16"/>
    <mergeCell ref="C8:C9"/>
    <mergeCell ref="AF8:AF9"/>
    <mergeCell ref="AF10:AF12"/>
    <mergeCell ref="AF13:AF16"/>
    <mergeCell ref="AF22:AF24"/>
    <mergeCell ref="AW22:AW24"/>
    <mergeCell ref="AX22:AX24"/>
    <mergeCell ref="AY22:AY24"/>
    <mergeCell ref="AZ22:AZ24"/>
    <mergeCell ref="BA22:BA24"/>
    <mergeCell ref="BB22:BB24"/>
    <mergeCell ref="AD22:AD24"/>
    <mergeCell ref="AR22:AR24"/>
    <mergeCell ref="AS22:AS24"/>
    <mergeCell ref="AT22:AT24"/>
    <mergeCell ref="AU22:AU24"/>
    <mergeCell ref="AV22:AV24"/>
    <mergeCell ref="X22:X24"/>
    <mergeCell ref="Y22:Y24"/>
  </mergeCells>
  <conditionalFormatting sqref="BA4:BB4">
    <cfRule type="containsBlanks" dxfId="170" priority="191">
      <formula>LEN(TRIM(BA4))=0</formula>
    </cfRule>
    <cfRule type="containsText" dxfId="169" priority="192" operator="containsText" text="extrema">
      <formula>NOT(ISERROR(SEARCH("extrema",BA4)))</formula>
    </cfRule>
    <cfRule type="containsText" dxfId="168" priority="193" operator="containsText" text="alta">
      <formula>NOT(ISERROR(SEARCH("alta",BA4)))</formula>
    </cfRule>
    <cfRule type="containsText" dxfId="167" priority="194" operator="containsText" text="moderada">
      <formula>NOT(ISERROR(SEARCH("moderada",BA4)))</formula>
    </cfRule>
    <cfRule type="containsText" dxfId="166" priority="195" operator="containsText" text="baja">
      <formula>NOT(ISERROR(SEARCH("baja",BA4)))</formula>
    </cfRule>
  </conditionalFormatting>
  <conditionalFormatting sqref="AD4">
    <cfRule type="containsBlanks" dxfId="165" priority="189">
      <formula>LEN(TRIM(AD4))=0</formula>
    </cfRule>
    <cfRule type="containsText" dxfId="164" priority="190" operator="containsText" text="alto">
      <formula>NOT(ISERROR(SEARCH("alto",AD4)))</formula>
    </cfRule>
  </conditionalFormatting>
  <conditionalFormatting sqref="AZ4">
    <cfRule type="containsBlanks" dxfId="163" priority="187">
      <formula>LEN(TRIM(AZ4))=0</formula>
    </cfRule>
    <cfRule type="containsText" dxfId="162" priority="188" operator="containsText" text="alto">
      <formula>NOT(ISERROR(SEARCH("alto",AZ4)))</formula>
    </cfRule>
  </conditionalFormatting>
  <conditionalFormatting sqref="BA8:BB8 BB9">
    <cfRule type="containsBlanks" dxfId="161" priority="182">
      <formula>LEN(TRIM(BA8))=0</formula>
    </cfRule>
    <cfRule type="containsText" dxfId="160" priority="183" operator="containsText" text="extrema">
      <formula>NOT(ISERROR(SEARCH("extrema",BA8)))</formula>
    </cfRule>
    <cfRule type="containsText" dxfId="159" priority="184" operator="containsText" text="alta">
      <formula>NOT(ISERROR(SEARCH("alta",BA8)))</formula>
    </cfRule>
    <cfRule type="containsText" dxfId="158" priority="185" operator="containsText" text="moderada">
      <formula>NOT(ISERROR(SEARCH("moderada",BA8)))</formula>
    </cfRule>
    <cfRule type="containsText" dxfId="157" priority="186" operator="containsText" text="baja">
      <formula>NOT(ISERROR(SEARCH("baja",BA8)))</formula>
    </cfRule>
  </conditionalFormatting>
  <conditionalFormatting sqref="AD8:AD9">
    <cfRule type="containsBlanks" dxfId="156" priority="180">
      <formula>LEN(TRIM(AD8))=0</formula>
    </cfRule>
    <cfRule type="containsText" dxfId="155" priority="181" operator="containsText" text="alto">
      <formula>NOT(ISERROR(SEARCH("alto",AD8)))</formula>
    </cfRule>
  </conditionalFormatting>
  <conditionalFormatting sqref="AZ8">
    <cfRule type="containsBlanks" dxfId="154" priority="172">
      <formula>LEN(TRIM(AZ8))=0</formula>
    </cfRule>
    <cfRule type="containsText" dxfId="153" priority="173" operator="containsText" text="alto">
      <formula>NOT(ISERROR(SEARCH("alto",AZ8)))</formula>
    </cfRule>
  </conditionalFormatting>
  <conditionalFormatting sqref="AZ8">
    <cfRule type="containsText" dxfId="152" priority="174" operator="containsText" text="Extremo">
      <formula>NOT(ISERROR(SEARCH("Extremo",AZ8)))</formula>
    </cfRule>
    <cfRule type="containsText" dxfId="151" priority="175" operator="containsText" text="Bajo">
      <formula>NOT(ISERROR(SEARCH("Bajo",AZ8)))</formula>
    </cfRule>
    <cfRule type="containsText" dxfId="150" priority="176" operator="containsText" text="Moderado">
      <formula>NOT(ISERROR(SEARCH("Moderado",AZ8)))</formula>
    </cfRule>
    <cfRule type="containsText" dxfId="149" priority="177" operator="containsText" text="Alto">
      <formula>NOT(ISERROR(SEARCH("Alto",AZ8)))</formula>
    </cfRule>
    <cfRule type="containsText" dxfId="148" priority="178" operator="containsText" text="Extremo">
      <formula>NOT(ISERROR(SEARCH("Extremo",AZ8)))</formula>
    </cfRule>
    <cfRule type="colorScale" priority="179">
      <colorScale>
        <cfvo type="min"/>
        <cfvo type="percentile" val="50"/>
        <cfvo type="max"/>
        <color rgb="FF5A8AC6"/>
        <color rgb="FFFFEB84"/>
        <color rgb="FFF8696B"/>
      </colorScale>
    </cfRule>
  </conditionalFormatting>
  <conditionalFormatting sqref="AD4">
    <cfRule type="containsText" dxfId="147" priority="196" operator="containsText" text="Extremo">
      <formula>NOT(ISERROR(SEARCH("Extremo",AD4)))</formula>
    </cfRule>
    <cfRule type="containsText" dxfId="146" priority="197" operator="containsText" text="Bajo">
      <formula>NOT(ISERROR(SEARCH("Bajo",AD4)))</formula>
    </cfRule>
    <cfRule type="containsText" dxfId="145" priority="198" operator="containsText" text="Moderado">
      <formula>NOT(ISERROR(SEARCH("Moderado",AD4)))</formula>
    </cfRule>
    <cfRule type="containsText" dxfId="144" priority="199" operator="containsText" text="Alto">
      <formula>NOT(ISERROR(SEARCH("Alto",AD4)))</formula>
    </cfRule>
    <cfRule type="containsText" dxfId="143" priority="200" operator="containsText" text="Extremo">
      <formula>NOT(ISERROR(SEARCH("Extremo",AD4)))</formula>
    </cfRule>
    <cfRule type="colorScale" priority="201">
      <colorScale>
        <cfvo type="min"/>
        <cfvo type="percentile" val="50"/>
        <cfvo type="max"/>
        <color rgb="FF5A8AC6"/>
        <color rgb="FFFFEB84"/>
        <color rgb="FFF8696B"/>
      </colorScale>
    </cfRule>
  </conditionalFormatting>
  <conditionalFormatting sqref="AZ4">
    <cfRule type="containsText" dxfId="142" priority="202" operator="containsText" text="Extremo">
      <formula>NOT(ISERROR(SEARCH("Extremo",AZ4)))</formula>
    </cfRule>
    <cfRule type="containsText" dxfId="141" priority="203" operator="containsText" text="Bajo">
      <formula>NOT(ISERROR(SEARCH("Bajo",AZ4)))</formula>
    </cfRule>
    <cfRule type="containsText" dxfId="140" priority="204" operator="containsText" text="Moderado">
      <formula>NOT(ISERROR(SEARCH("Moderado",AZ4)))</formula>
    </cfRule>
    <cfRule type="containsText" dxfId="139" priority="205" operator="containsText" text="Alto">
      <formula>NOT(ISERROR(SEARCH("Alto",AZ4)))</formula>
    </cfRule>
    <cfRule type="containsText" dxfId="138" priority="206" operator="containsText" text="Extremo">
      <formula>NOT(ISERROR(SEARCH("Extremo",AZ4)))</formula>
    </cfRule>
    <cfRule type="colorScale" priority="207">
      <colorScale>
        <cfvo type="min"/>
        <cfvo type="percentile" val="50"/>
        <cfvo type="max"/>
        <color rgb="FF5A8AC6"/>
        <color rgb="FFFFEB84"/>
        <color rgb="FFF8696B"/>
      </colorScale>
    </cfRule>
  </conditionalFormatting>
  <conditionalFormatting sqref="AZ6">
    <cfRule type="containsBlanks" dxfId="137" priority="164">
      <formula>LEN(TRIM(AZ6))=0</formula>
    </cfRule>
    <cfRule type="containsText" dxfId="136" priority="165" operator="containsText" text="alto">
      <formula>NOT(ISERROR(SEARCH("alto",AZ6)))</formula>
    </cfRule>
  </conditionalFormatting>
  <conditionalFormatting sqref="AZ6">
    <cfRule type="containsText" dxfId="135" priority="166" operator="containsText" text="Extremo">
      <formula>NOT(ISERROR(SEARCH("Extremo",AZ6)))</formula>
    </cfRule>
    <cfRule type="containsText" dxfId="134" priority="167" operator="containsText" text="Bajo">
      <formula>NOT(ISERROR(SEARCH("Bajo",AZ6)))</formula>
    </cfRule>
    <cfRule type="containsText" dxfId="133" priority="168" operator="containsText" text="Moderado">
      <formula>NOT(ISERROR(SEARCH("Moderado",AZ6)))</formula>
    </cfRule>
    <cfRule type="containsText" dxfId="132" priority="169" operator="containsText" text="Alto">
      <formula>NOT(ISERROR(SEARCH("Alto",AZ6)))</formula>
    </cfRule>
    <cfRule type="containsText" dxfId="131" priority="170" operator="containsText" text="Extremo">
      <formula>NOT(ISERROR(SEARCH("Extremo",AZ6)))</formula>
    </cfRule>
    <cfRule type="colorScale" priority="171">
      <colorScale>
        <cfvo type="min"/>
        <cfvo type="percentile" val="50"/>
        <cfvo type="max"/>
        <color rgb="FF5A8AC6"/>
        <color rgb="FFFFEB84"/>
        <color rgb="FFF8696B"/>
      </colorScale>
    </cfRule>
  </conditionalFormatting>
  <conditionalFormatting sqref="BB6">
    <cfRule type="containsBlanks" dxfId="130" priority="159">
      <formula>LEN(TRIM(BB6))=0</formula>
    </cfRule>
    <cfRule type="containsText" dxfId="129" priority="160" operator="containsText" text="extrema">
      <formula>NOT(ISERROR(SEARCH("extrema",BB6)))</formula>
    </cfRule>
    <cfRule type="containsText" dxfId="128" priority="161" operator="containsText" text="alta">
      <formula>NOT(ISERROR(SEARCH("alta",BB6)))</formula>
    </cfRule>
    <cfRule type="containsText" dxfId="127" priority="162" operator="containsText" text="moderada">
      <formula>NOT(ISERROR(SEARCH("moderada",BB6)))</formula>
    </cfRule>
    <cfRule type="containsText" dxfId="126" priority="163" operator="containsText" text="baja">
      <formula>NOT(ISERROR(SEARCH("baja",BB6)))</formula>
    </cfRule>
  </conditionalFormatting>
  <conditionalFormatting sqref="BA10:BB10">
    <cfRule type="containsBlanks" dxfId="125" priority="154">
      <formula>LEN(TRIM(BA10))=0</formula>
    </cfRule>
    <cfRule type="containsText" dxfId="124" priority="155" operator="containsText" text="extrema">
      <formula>NOT(ISERROR(SEARCH("extrema",BA10)))</formula>
    </cfRule>
    <cfRule type="containsText" dxfId="123" priority="156" operator="containsText" text="alta">
      <formula>NOT(ISERROR(SEARCH("alta",BA10)))</formula>
    </cfRule>
    <cfRule type="containsText" dxfId="122" priority="157" operator="containsText" text="moderada">
      <formula>NOT(ISERROR(SEARCH("moderada",BA10)))</formula>
    </cfRule>
    <cfRule type="containsText" dxfId="121" priority="158" operator="containsText" text="baja">
      <formula>NOT(ISERROR(SEARCH("baja",BA10)))</formula>
    </cfRule>
  </conditionalFormatting>
  <conditionalFormatting sqref="BA17:BB17">
    <cfRule type="containsBlanks" dxfId="120" priority="149">
      <formula>LEN(TRIM(BA17))=0</formula>
    </cfRule>
    <cfRule type="containsText" dxfId="119" priority="150" operator="containsText" text="extrema">
      <formula>NOT(ISERROR(SEARCH("extrema",BA17)))</formula>
    </cfRule>
    <cfRule type="containsText" dxfId="118" priority="151" operator="containsText" text="alta">
      <formula>NOT(ISERROR(SEARCH("alta",BA17)))</formula>
    </cfRule>
    <cfRule type="containsText" dxfId="117" priority="152" operator="containsText" text="moderada">
      <formula>NOT(ISERROR(SEARCH("moderada",BA17)))</formula>
    </cfRule>
    <cfRule type="containsText" dxfId="116" priority="153" operator="containsText" text="baja">
      <formula>NOT(ISERROR(SEARCH("baja",BA17)))</formula>
    </cfRule>
  </conditionalFormatting>
  <conditionalFormatting sqref="BB21">
    <cfRule type="containsBlanks" dxfId="115" priority="144">
      <formula>LEN(TRIM(BB21))=0</formula>
    </cfRule>
    <cfRule type="containsText" dxfId="114" priority="145" operator="containsText" text="extrema">
      <formula>NOT(ISERROR(SEARCH("extrema",BB21)))</formula>
    </cfRule>
    <cfRule type="containsText" dxfId="113" priority="146" operator="containsText" text="alta">
      <formula>NOT(ISERROR(SEARCH("alta",BB21)))</formula>
    </cfRule>
    <cfRule type="containsText" dxfId="112" priority="147" operator="containsText" text="moderada">
      <formula>NOT(ISERROR(SEARCH("moderada",BB21)))</formula>
    </cfRule>
    <cfRule type="containsText" dxfId="111" priority="148" operator="containsText" text="baja">
      <formula>NOT(ISERROR(SEARCH("baja",BB21)))</formula>
    </cfRule>
  </conditionalFormatting>
  <conditionalFormatting sqref="AZ21">
    <cfRule type="containsBlanks" dxfId="110" priority="136">
      <formula>LEN(TRIM(AZ21))=0</formula>
    </cfRule>
    <cfRule type="containsText" dxfId="109" priority="137" operator="containsText" text="alto">
      <formula>NOT(ISERROR(SEARCH("alto",AZ21)))</formula>
    </cfRule>
  </conditionalFormatting>
  <conditionalFormatting sqref="AZ21">
    <cfRule type="containsText" dxfId="108" priority="138" operator="containsText" text="Extremo">
      <formula>NOT(ISERROR(SEARCH("Extremo",AZ21)))</formula>
    </cfRule>
    <cfRule type="containsText" dxfId="107" priority="139" operator="containsText" text="Bajo">
      <formula>NOT(ISERROR(SEARCH("Bajo",AZ21)))</formula>
    </cfRule>
    <cfRule type="containsText" dxfId="106" priority="140" operator="containsText" text="Moderado">
      <formula>NOT(ISERROR(SEARCH("Moderado",AZ21)))</formula>
    </cfRule>
    <cfRule type="containsText" dxfId="105" priority="141" operator="containsText" text="Alto">
      <formula>NOT(ISERROR(SEARCH("Alto",AZ21)))</formula>
    </cfRule>
    <cfRule type="containsText" dxfId="104" priority="142" operator="containsText" text="Extremo">
      <formula>NOT(ISERROR(SEARCH("Extremo",AZ21)))</formula>
    </cfRule>
    <cfRule type="colorScale" priority="143">
      <colorScale>
        <cfvo type="min"/>
        <cfvo type="percentile" val="50"/>
        <cfvo type="max"/>
        <color rgb="FF5A8AC6"/>
        <color rgb="FFFFEB84"/>
        <color rgb="FFF8696B"/>
      </colorScale>
    </cfRule>
  </conditionalFormatting>
  <conditionalFormatting sqref="AD8:AD9">
    <cfRule type="containsText" dxfId="103" priority="208" operator="containsText" text="Extremo">
      <formula>NOT(ISERROR(SEARCH("Extremo",AD8)))</formula>
    </cfRule>
    <cfRule type="containsText" dxfId="102" priority="209" operator="containsText" text="Bajo">
      <formula>NOT(ISERROR(SEARCH("Bajo",AD8)))</formula>
    </cfRule>
    <cfRule type="containsText" dxfId="101" priority="210" operator="containsText" text="Moderado">
      <formula>NOT(ISERROR(SEARCH("Moderado",AD8)))</formula>
    </cfRule>
    <cfRule type="containsText" dxfId="100" priority="211" operator="containsText" text="Alto">
      <formula>NOT(ISERROR(SEARCH("Alto",AD8)))</formula>
    </cfRule>
    <cfRule type="containsText" dxfId="99" priority="212" operator="containsText" text="Extremo">
      <formula>NOT(ISERROR(SEARCH("Extremo",AD8)))</formula>
    </cfRule>
    <cfRule type="colorScale" priority="213">
      <colorScale>
        <cfvo type="min"/>
        <cfvo type="percentile" val="50"/>
        <cfvo type="max"/>
        <color rgb="FF5A8AC6"/>
        <color rgb="FFFFEB84"/>
        <color rgb="FFF8696B"/>
      </colorScale>
    </cfRule>
  </conditionalFormatting>
  <conditionalFormatting sqref="BA19:BB19">
    <cfRule type="containsBlanks" dxfId="98" priority="131">
      <formula>LEN(TRIM(BA19))=0</formula>
    </cfRule>
    <cfRule type="containsText" dxfId="97" priority="132" operator="containsText" text="extrema">
      <formula>NOT(ISERROR(SEARCH("extrema",BA19)))</formula>
    </cfRule>
    <cfRule type="containsText" dxfId="96" priority="133" operator="containsText" text="alta">
      <formula>NOT(ISERROR(SEARCH("alta",BA19)))</formula>
    </cfRule>
    <cfRule type="containsText" dxfId="95" priority="134" operator="containsText" text="moderada">
      <formula>NOT(ISERROR(SEARCH("moderada",BA19)))</formula>
    </cfRule>
    <cfRule type="containsText" dxfId="94" priority="135" operator="containsText" text="baja">
      <formula>NOT(ISERROR(SEARCH("baja",BA19)))</formula>
    </cfRule>
  </conditionalFormatting>
  <conditionalFormatting sqref="AZ17">
    <cfRule type="containsBlanks" dxfId="93" priority="115">
      <formula>LEN(TRIM(AZ17))=0</formula>
    </cfRule>
    <cfRule type="containsText" dxfId="92" priority="116" operator="containsText" text="alto">
      <formula>NOT(ISERROR(SEARCH("alto",AZ17)))</formula>
    </cfRule>
  </conditionalFormatting>
  <conditionalFormatting sqref="AD19">
    <cfRule type="containsBlanks" dxfId="91" priority="123">
      <formula>LEN(TRIM(AD19))=0</formula>
    </cfRule>
    <cfRule type="containsText" dxfId="90" priority="124" operator="containsText" text="alto">
      <formula>NOT(ISERROR(SEARCH("alto",AD19)))</formula>
    </cfRule>
  </conditionalFormatting>
  <conditionalFormatting sqref="AD19">
    <cfRule type="containsText" dxfId="89" priority="125" operator="containsText" text="Extremo">
      <formula>NOT(ISERROR(SEARCH("Extremo",AD19)))</formula>
    </cfRule>
    <cfRule type="containsText" dxfId="88" priority="126" operator="containsText" text="Bajo">
      <formula>NOT(ISERROR(SEARCH("Bajo",AD19)))</formula>
    </cfRule>
    <cfRule type="containsText" dxfId="87" priority="127" operator="containsText" text="Moderado">
      <formula>NOT(ISERROR(SEARCH("Moderado",AD19)))</formula>
    </cfRule>
    <cfRule type="containsText" dxfId="86" priority="128" operator="containsText" text="Alto">
      <formula>NOT(ISERROR(SEARCH("Alto",AD19)))</formula>
    </cfRule>
    <cfRule type="containsText" dxfId="85" priority="129" operator="containsText" text="Extremo">
      <formula>NOT(ISERROR(SEARCH("Extremo",AD19)))</formula>
    </cfRule>
    <cfRule type="colorScale" priority="130">
      <colorScale>
        <cfvo type="min"/>
        <cfvo type="percentile" val="50"/>
        <cfvo type="max"/>
        <color rgb="FF5A8AC6"/>
        <color rgb="FFFFEB84"/>
        <color rgb="FFF8696B"/>
      </colorScale>
    </cfRule>
  </conditionalFormatting>
  <conditionalFormatting sqref="AZ17">
    <cfRule type="containsText" dxfId="84" priority="117" operator="containsText" text="Extremo">
      <formula>NOT(ISERROR(SEARCH("Extremo",AZ17)))</formula>
    </cfRule>
    <cfRule type="containsText" dxfId="83" priority="118" operator="containsText" text="Bajo">
      <formula>NOT(ISERROR(SEARCH("Bajo",AZ17)))</formula>
    </cfRule>
    <cfRule type="containsText" dxfId="82" priority="119" operator="containsText" text="Moderado">
      <formula>NOT(ISERROR(SEARCH("Moderado",AZ17)))</formula>
    </cfRule>
    <cfRule type="containsText" dxfId="81" priority="120" operator="containsText" text="Alto">
      <formula>NOT(ISERROR(SEARCH("Alto",AZ17)))</formula>
    </cfRule>
    <cfRule type="containsText" dxfId="80" priority="121" operator="containsText" text="Extremo">
      <formula>NOT(ISERROR(SEARCH("Extremo",AZ17)))</formula>
    </cfRule>
    <cfRule type="colorScale" priority="122">
      <colorScale>
        <cfvo type="min"/>
        <cfvo type="percentile" val="50"/>
        <cfvo type="max"/>
        <color rgb="FF5A8AC6"/>
        <color rgb="FFFFEB84"/>
        <color rgb="FFF8696B"/>
      </colorScale>
    </cfRule>
  </conditionalFormatting>
  <conditionalFormatting sqref="AD20">
    <cfRule type="containsBlanks" dxfId="79" priority="99">
      <formula>LEN(TRIM(AD20))=0</formula>
    </cfRule>
    <cfRule type="containsText" dxfId="78" priority="100" operator="containsText" text="alto">
      <formula>NOT(ISERROR(SEARCH("alto",AD20)))</formula>
    </cfRule>
  </conditionalFormatting>
  <conditionalFormatting sqref="AD20">
    <cfRule type="containsText" dxfId="77" priority="101" operator="containsText" text="Extremo">
      <formula>NOT(ISERROR(SEARCH("Extremo",AD20)))</formula>
    </cfRule>
    <cfRule type="containsText" dxfId="76" priority="102" operator="containsText" text="Bajo">
      <formula>NOT(ISERROR(SEARCH("Bajo",AD20)))</formula>
    </cfRule>
    <cfRule type="containsText" dxfId="75" priority="103" operator="containsText" text="Moderado">
      <formula>NOT(ISERROR(SEARCH("Moderado",AD20)))</formula>
    </cfRule>
    <cfRule type="containsText" dxfId="74" priority="104" operator="containsText" text="Alto">
      <formula>NOT(ISERROR(SEARCH("Alto",AD20)))</formula>
    </cfRule>
    <cfRule type="containsText" dxfId="73" priority="105" operator="containsText" text="Extremo">
      <formula>NOT(ISERROR(SEARCH("Extremo",AD20)))</formula>
    </cfRule>
    <cfRule type="colorScale" priority="106">
      <colorScale>
        <cfvo type="min"/>
        <cfvo type="percentile" val="50"/>
        <cfvo type="max"/>
        <color rgb="FF5A8AC6"/>
        <color rgb="FFFFEB84"/>
        <color rgb="FFF8696B"/>
      </colorScale>
    </cfRule>
  </conditionalFormatting>
  <conditionalFormatting sqref="BB20">
    <cfRule type="containsBlanks" dxfId="72" priority="94">
      <formula>LEN(TRIM(BB20))=0</formula>
    </cfRule>
    <cfRule type="containsText" dxfId="71" priority="95" operator="containsText" text="extrema">
      <formula>NOT(ISERROR(SEARCH("extrema",BB20)))</formula>
    </cfRule>
    <cfRule type="containsText" dxfId="70" priority="96" operator="containsText" text="alta">
      <formula>NOT(ISERROR(SEARCH("alta",BB20)))</formula>
    </cfRule>
    <cfRule type="containsText" dxfId="69" priority="97" operator="containsText" text="moderada">
      <formula>NOT(ISERROR(SEARCH("moderada",BB20)))</formula>
    </cfRule>
    <cfRule type="containsText" dxfId="68" priority="98" operator="containsText" text="baja">
      <formula>NOT(ISERROR(SEARCH("baja",BB20)))</formula>
    </cfRule>
  </conditionalFormatting>
  <conditionalFormatting sqref="AZ20">
    <cfRule type="containsBlanks" dxfId="67" priority="86">
      <formula>LEN(TRIM(AZ20))=0</formula>
    </cfRule>
    <cfRule type="containsText" dxfId="66" priority="87" operator="containsText" text="alto">
      <formula>NOT(ISERROR(SEARCH("alto",AZ20)))</formula>
    </cfRule>
  </conditionalFormatting>
  <conditionalFormatting sqref="AZ20">
    <cfRule type="containsText" dxfId="65" priority="88" operator="containsText" text="Extremo">
      <formula>NOT(ISERROR(SEARCH("Extremo",AZ20)))</formula>
    </cfRule>
    <cfRule type="containsText" dxfId="64" priority="89" operator="containsText" text="Bajo">
      <formula>NOT(ISERROR(SEARCH("Bajo",AZ20)))</formula>
    </cfRule>
    <cfRule type="containsText" dxfId="63" priority="90" operator="containsText" text="Moderado">
      <formula>NOT(ISERROR(SEARCH("Moderado",AZ20)))</formula>
    </cfRule>
    <cfRule type="containsText" dxfId="62" priority="91" operator="containsText" text="Alto">
      <formula>NOT(ISERROR(SEARCH("Alto",AZ20)))</formula>
    </cfRule>
    <cfRule type="containsText" dxfId="61" priority="92" operator="containsText" text="Extremo">
      <formula>NOT(ISERROR(SEARCH("Extremo",AZ20)))</formula>
    </cfRule>
    <cfRule type="colorScale" priority="93">
      <colorScale>
        <cfvo type="min"/>
        <cfvo type="percentile" val="50"/>
        <cfvo type="max"/>
        <color rgb="FF5A8AC6"/>
        <color rgb="FFFFEB84"/>
        <color rgb="FFF8696B"/>
      </colorScale>
    </cfRule>
  </conditionalFormatting>
  <conditionalFormatting sqref="AD21">
    <cfRule type="containsBlanks" dxfId="60" priority="78">
      <formula>LEN(TRIM(AD21))=0</formula>
    </cfRule>
    <cfRule type="containsText" dxfId="59" priority="79" operator="containsText" text="alto">
      <formula>NOT(ISERROR(SEARCH("alto",AD21)))</formula>
    </cfRule>
  </conditionalFormatting>
  <conditionalFormatting sqref="AD21">
    <cfRule type="containsText" dxfId="58" priority="80" operator="containsText" text="Extremo">
      <formula>NOT(ISERROR(SEARCH("Extremo",AD21)))</formula>
    </cfRule>
    <cfRule type="containsText" dxfId="57" priority="81" operator="containsText" text="Bajo">
      <formula>NOT(ISERROR(SEARCH("Bajo",AD21)))</formula>
    </cfRule>
    <cfRule type="containsText" dxfId="56" priority="82" operator="containsText" text="Moderado">
      <formula>NOT(ISERROR(SEARCH("Moderado",AD21)))</formula>
    </cfRule>
    <cfRule type="containsText" dxfId="55" priority="83" operator="containsText" text="Alto">
      <formula>NOT(ISERROR(SEARCH("Alto",AD21)))</formula>
    </cfRule>
    <cfRule type="containsText" dxfId="54" priority="84" operator="containsText" text="Extremo">
      <formula>NOT(ISERROR(SEARCH("Extremo",AD21)))</formula>
    </cfRule>
    <cfRule type="colorScale" priority="85">
      <colorScale>
        <cfvo type="min"/>
        <cfvo type="percentile" val="50"/>
        <cfvo type="max"/>
        <color rgb="FF5A8AC6"/>
        <color rgb="FFFFEB84"/>
        <color rgb="FFF8696B"/>
      </colorScale>
    </cfRule>
  </conditionalFormatting>
  <conditionalFormatting sqref="AZ10">
    <cfRule type="containsBlanks" dxfId="53" priority="70">
      <formula>LEN(TRIM(AZ10))=0</formula>
    </cfRule>
    <cfRule type="containsText" dxfId="52" priority="71" operator="containsText" text="alto">
      <formula>NOT(ISERROR(SEARCH("alto",AZ10)))</formula>
    </cfRule>
  </conditionalFormatting>
  <conditionalFormatting sqref="AZ10">
    <cfRule type="containsText" dxfId="51" priority="72" operator="containsText" text="Extremo">
      <formula>NOT(ISERROR(SEARCH("Extremo",AZ10)))</formula>
    </cfRule>
    <cfRule type="containsText" dxfId="50" priority="73" operator="containsText" text="Bajo">
      <formula>NOT(ISERROR(SEARCH("Bajo",AZ10)))</formula>
    </cfRule>
    <cfRule type="containsText" dxfId="49" priority="74" operator="containsText" text="Moderado">
      <formula>NOT(ISERROR(SEARCH("Moderado",AZ10)))</formula>
    </cfRule>
    <cfRule type="containsText" dxfId="48" priority="75" operator="containsText" text="Alto">
      <formula>NOT(ISERROR(SEARCH("Alto",AZ10)))</formula>
    </cfRule>
    <cfRule type="containsText" dxfId="47" priority="76" operator="containsText" text="Extremo">
      <formula>NOT(ISERROR(SEARCH("Extremo",AZ10)))</formula>
    </cfRule>
    <cfRule type="colorScale" priority="77">
      <colorScale>
        <cfvo type="min"/>
        <cfvo type="percentile" val="50"/>
        <cfvo type="max"/>
        <color rgb="FF5A8AC6"/>
        <color rgb="FFFFEB84"/>
        <color rgb="FFF8696B"/>
      </colorScale>
    </cfRule>
  </conditionalFormatting>
  <conditionalFormatting sqref="AD13:AD14">
    <cfRule type="containsBlanks" dxfId="46" priority="62">
      <formula>LEN(TRIM(AD13))=0</formula>
    </cfRule>
    <cfRule type="containsText" dxfId="45" priority="63" operator="containsText" text="alto">
      <formula>NOT(ISERROR(SEARCH("alto",AD13)))</formula>
    </cfRule>
  </conditionalFormatting>
  <conditionalFormatting sqref="AD13:AD14">
    <cfRule type="containsText" dxfId="44" priority="64" operator="containsText" text="Extremo">
      <formula>NOT(ISERROR(SEARCH("Extremo",AD13)))</formula>
    </cfRule>
    <cfRule type="containsText" dxfId="43" priority="65" operator="containsText" text="Bajo">
      <formula>NOT(ISERROR(SEARCH("Bajo",AD13)))</formula>
    </cfRule>
    <cfRule type="containsText" dxfId="42" priority="66" operator="containsText" text="Moderado">
      <formula>NOT(ISERROR(SEARCH("Moderado",AD13)))</formula>
    </cfRule>
    <cfRule type="containsText" dxfId="41" priority="67" operator="containsText" text="Alto">
      <formula>NOT(ISERROR(SEARCH("Alto",AD13)))</formula>
    </cfRule>
    <cfRule type="containsText" dxfId="40" priority="68" operator="containsText" text="Extremo">
      <formula>NOT(ISERROR(SEARCH("Extremo",AD13)))</formula>
    </cfRule>
    <cfRule type="colorScale" priority="69">
      <colorScale>
        <cfvo type="min"/>
        <cfvo type="percentile" val="50"/>
        <cfvo type="max"/>
        <color rgb="FF5A8AC6"/>
        <color rgb="FFFFEB84"/>
        <color rgb="FFF8696B"/>
      </colorScale>
    </cfRule>
  </conditionalFormatting>
  <conditionalFormatting sqref="AZ13:AZ14">
    <cfRule type="containsBlanks" dxfId="39" priority="54">
      <formula>LEN(TRIM(AZ13))=0</formula>
    </cfRule>
    <cfRule type="containsText" dxfId="38" priority="55" operator="containsText" text="alto">
      <formula>NOT(ISERROR(SEARCH("alto",AZ13)))</formula>
    </cfRule>
  </conditionalFormatting>
  <conditionalFormatting sqref="AZ13:AZ14">
    <cfRule type="containsText" dxfId="37" priority="56" operator="containsText" text="Extremo">
      <formula>NOT(ISERROR(SEARCH("Extremo",AZ13)))</formula>
    </cfRule>
    <cfRule type="containsText" dxfId="36" priority="57" operator="containsText" text="Bajo">
      <formula>NOT(ISERROR(SEARCH("Bajo",AZ13)))</formula>
    </cfRule>
    <cfRule type="containsText" dxfId="35" priority="58" operator="containsText" text="Moderado">
      <formula>NOT(ISERROR(SEARCH("Moderado",AZ13)))</formula>
    </cfRule>
    <cfRule type="containsText" dxfId="34" priority="59" operator="containsText" text="Alto">
      <formula>NOT(ISERROR(SEARCH("Alto",AZ13)))</formula>
    </cfRule>
    <cfRule type="containsText" dxfId="33" priority="60" operator="containsText" text="Extremo">
      <formula>NOT(ISERROR(SEARCH("Extremo",AZ13)))</formula>
    </cfRule>
    <cfRule type="colorScale" priority="61">
      <colorScale>
        <cfvo type="min"/>
        <cfvo type="percentile" val="50"/>
        <cfvo type="max"/>
        <color rgb="FF5A8AC6"/>
        <color rgb="FFFFEB84"/>
        <color rgb="FFF8696B"/>
      </colorScale>
    </cfRule>
  </conditionalFormatting>
  <conditionalFormatting sqref="BB13:BB14">
    <cfRule type="containsBlanks" dxfId="32" priority="49">
      <formula>LEN(TRIM(BB13))=0</formula>
    </cfRule>
    <cfRule type="containsText" dxfId="31" priority="50" operator="containsText" text="extrema">
      <formula>NOT(ISERROR(SEARCH("extrema",BB13)))</formula>
    </cfRule>
    <cfRule type="containsText" dxfId="30" priority="51" operator="containsText" text="alta">
      <formula>NOT(ISERROR(SEARCH("alta",BB13)))</formula>
    </cfRule>
    <cfRule type="containsText" dxfId="29" priority="52" operator="containsText" text="moderada">
      <formula>NOT(ISERROR(SEARCH("moderada",BB13)))</formula>
    </cfRule>
    <cfRule type="containsText" dxfId="28" priority="53" operator="containsText" text="baja">
      <formula>NOT(ISERROR(SEARCH("baja",BB13)))</formula>
    </cfRule>
  </conditionalFormatting>
  <conditionalFormatting sqref="AD17">
    <cfRule type="containsBlanks" dxfId="27" priority="41">
      <formula>LEN(TRIM(AD17))=0</formula>
    </cfRule>
    <cfRule type="containsText" dxfId="26" priority="42" operator="containsText" text="alto">
      <formula>NOT(ISERROR(SEARCH("alto",AD17)))</formula>
    </cfRule>
  </conditionalFormatting>
  <conditionalFormatting sqref="AD17">
    <cfRule type="containsText" dxfId="25" priority="43" operator="containsText" text="Extremo">
      <formula>NOT(ISERROR(SEARCH("Extremo",AD17)))</formula>
    </cfRule>
    <cfRule type="containsText" dxfId="24" priority="44" operator="containsText" text="Bajo">
      <formula>NOT(ISERROR(SEARCH("Bajo",AD17)))</formula>
    </cfRule>
    <cfRule type="containsText" dxfId="23" priority="45" operator="containsText" text="Moderado">
      <formula>NOT(ISERROR(SEARCH("Moderado",AD17)))</formula>
    </cfRule>
    <cfRule type="containsText" dxfId="22" priority="46" operator="containsText" text="Alto">
      <formula>NOT(ISERROR(SEARCH("Alto",AD17)))</formula>
    </cfRule>
    <cfRule type="containsText" dxfId="21" priority="47" operator="containsText" text="Extremo">
      <formula>NOT(ISERROR(SEARCH("Extremo",AD17)))</formula>
    </cfRule>
    <cfRule type="colorScale" priority="48">
      <colorScale>
        <cfvo type="min"/>
        <cfvo type="percentile" val="50"/>
        <cfvo type="max"/>
        <color rgb="FF5A8AC6"/>
        <color rgb="FFFFEB84"/>
        <color rgb="FFF8696B"/>
      </colorScale>
    </cfRule>
  </conditionalFormatting>
  <conditionalFormatting sqref="AD10">
    <cfRule type="containsBlanks" dxfId="20" priority="33">
      <formula>LEN(TRIM(AD10))=0</formula>
    </cfRule>
    <cfRule type="containsText" dxfId="19" priority="34" operator="containsText" text="alto">
      <formula>NOT(ISERROR(SEARCH("alto",AD10)))</formula>
    </cfRule>
  </conditionalFormatting>
  <conditionalFormatting sqref="AD10">
    <cfRule type="containsText" dxfId="18" priority="35" operator="containsText" text="Extremo">
      <formula>NOT(ISERROR(SEARCH("Extremo",AD10)))</formula>
    </cfRule>
    <cfRule type="containsText" dxfId="17" priority="36" operator="containsText" text="Bajo">
      <formula>NOT(ISERROR(SEARCH("Bajo",AD10)))</formula>
    </cfRule>
    <cfRule type="containsText" dxfId="16" priority="37" operator="containsText" text="Moderado">
      <formula>NOT(ISERROR(SEARCH("Moderado",AD10)))</formula>
    </cfRule>
    <cfRule type="containsText" dxfId="15" priority="38" operator="containsText" text="Alto">
      <formula>NOT(ISERROR(SEARCH("Alto",AD10)))</formula>
    </cfRule>
    <cfRule type="containsText" dxfId="14" priority="39" operator="containsText" text="Extremo">
      <formula>NOT(ISERROR(SEARCH("Extremo",AD10)))</formula>
    </cfRule>
    <cfRule type="colorScale" priority="40">
      <colorScale>
        <cfvo type="min"/>
        <cfvo type="percentile" val="50"/>
        <cfvo type="max"/>
        <color rgb="FF5A8AC6"/>
        <color rgb="FFFFEB84"/>
        <color rgb="FFF8696B"/>
      </colorScale>
    </cfRule>
  </conditionalFormatting>
  <conditionalFormatting sqref="AD6">
    <cfRule type="containsBlanks" dxfId="13" priority="25">
      <formula>LEN(TRIM(AD6))=0</formula>
    </cfRule>
    <cfRule type="containsText" dxfId="12" priority="26" operator="containsText" text="alto">
      <formula>NOT(ISERROR(SEARCH("alto",AD6)))</formula>
    </cfRule>
  </conditionalFormatting>
  <conditionalFormatting sqref="AD6">
    <cfRule type="containsText" dxfId="11" priority="27" operator="containsText" text="Extremo">
      <formula>NOT(ISERROR(SEARCH("Extremo",AD6)))</formula>
    </cfRule>
    <cfRule type="containsText" dxfId="10" priority="28" operator="containsText" text="Bajo">
      <formula>NOT(ISERROR(SEARCH("Bajo",AD6)))</formula>
    </cfRule>
    <cfRule type="containsText" dxfId="9" priority="29" operator="containsText" text="Moderado">
      <formula>NOT(ISERROR(SEARCH("Moderado",AD6)))</formula>
    </cfRule>
    <cfRule type="containsText" dxfId="8" priority="30" operator="containsText" text="Alto">
      <formula>NOT(ISERROR(SEARCH("Alto",AD6)))</formula>
    </cfRule>
    <cfRule type="containsText" dxfId="7" priority="31" operator="containsText" text="Extremo">
      <formula>NOT(ISERROR(SEARCH("Extremo",AD6)))</formula>
    </cfRule>
    <cfRule type="colorScale" priority="32">
      <colorScale>
        <cfvo type="min"/>
        <cfvo type="percentile" val="50"/>
        <cfvo type="max"/>
        <color rgb="FF5A8AC6"/>
        <color rgb="FFFFEB84"/>
        <color rgb="FFF8696B"/>
      </colorScale>
    </cfRule>
  </conditionalFormatting>
  <conditionalFormatting sqref="AZ19">
    <cfRule type="containsBlanks" dxfId="6" priority="1">
      <formula>LEN(TRIM(AZ19))=0</formula>
    </cfRule>
    <cfRule type="containsText" dxfId="5" priority="2" operator="containsText" text="alto">
      <formula>NOT(ISERROR(SEARCH("alto",AZ19)))</formula>
    </cfRule>
  </conditionalFormatting>
  <conditionalFormatting sqref="AZ19">
    <cfRule type="containsText" dxfId="4" priority="3" operator="containsText" text="Extremo">
      <formula>NOT(ISERROR(SEARCH("Extremo",AZ19)))</formula>
    </cfRule>
    <cfRule type="containsText" dxfId="3" priority="4" operator="containsText" text="Bajo">
      <formula>NOT(ISERROR(SEARCH("Bajo",AZ19)))</formula>
    </cfRule>
    <cfRule type="containsText" dxfId="2" priority="5" operator="containsText" text="Moderado">
      <formula>NOT(ISERROR(SEARCH("Moderado",AZ19)))</formula>
    </cfRule>
    <cfRule type="containsText" dxfId="1" priority="6" operator="containsText" text="Alto">
      <formula>NOT(ISERROR(SEARCH("Alto",AZ19)))</formula>
    </cfRule>
    <cfRule type="containsText" dxfId="0" priority="7" operator="containsText" text="Extremo">
      <formula>NOT(ISERROR(SEARCH("Extremo",AZ19)))</formula>
    </cfRule>
    <cfRule type="colorScale" priority="8">
      <colorScale>
        <cfvo type="min"/>
        <cfvo type="percentile" val="50"/>
        <cfvo type="max"/>
        <color rgb="FF5A8AC6"/>
        <color rgb="FFFFEB84"/>
        <color rgb="FFF8696B"/>
      </colorScale>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'C:\Users\USUARIO\Documents\MARTHA\[RIESGOS INCI.xlsx]Solidez de los controles'!#REF!</xm:f>
          </x14:formula1>
          <xm:sqref>AS4 AS6 AS8:AS10 AS13 AO13:AP21 AS17:AS21 AQ4:AQ21 AO4:AP11</xm:sqref>
        </x14:dataValidation>
        <x14:dataValidation type="list" allowBlank="1" showInputMessage="1" showErrorMessage="1" xr:uid="{00000000-0002-0000-0400-000001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ANÁLISIS DE CONTEXTO</vt:lpstr>
      <vt:lpstr>MATRIZ RIESGOS GESTIÓN PROCESO</vt:lpstr>
      <vt:lpstr>MATRIZ RIESGOS CORRUPCIÓN</vt:lpstr>
      <vt:lpstr>Listas</vt:lpstr>
      <vt:lpstr>resumen</vt:lpstr>
      <vt:lpstr>'ANÁLISIS DE CONTEXTO'!Área_de_impresión</vt:lpstr>
      <vt:lpstr>'MATRIZ RIESGOS CORRUPCIÓN'!Área_de_impresión</vt:lpstr>
      <vt:lpstr>'MATRIZ RIESGOS GESTIÓN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Familia Torres Gómez</cp:lastModifiedBy>
  <cp:lastPrinted>2020-04-24T22:31:52Z</cp:lastPrinted>
  <dcterms:created xsi:type="dcterms:W3CDTF">2013-05-09T21:35:12Z</dcterms:created>
  <dcterms:modified xsi:type="dcterms:W3CDTF">2020-05-09T00:24:36Z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