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mc:AlternateContent xmlns:mc="http://schemas.openxmlformats.org/markup-compatibility/2006">
    <mc:Choice Requires="x15">
      <x15ac:absPath xmlns:x15ac="http://schemas.microsoft.com/office/spreadsheetml/2010/11/ac" url="D:\MARTHA\PÁGINA WEB\2020\7.2\"/>
    </mc:Choice>
  </mc:AlternateContent>
  <xr:revisionPtr revIDLastSave="0" documentId="13_ncr:1_{153197A5-29F6-48EA-B783-EB0A34A4655B}" xr6:coauthVersionLast="45" xr6:coauthVersionMax="45" xr10:uidLastSave="{00000000-0000-0000-0000-000000000000}"/>
  <bookViews>
    <workbookView xWindow="-108" yWindow="-108" windowWidth="23256" windowHeight="12576" tabRatio="808" xr2:uid="{00000000-000D-0000-FFFF-FFFF00000000}"/>
  </bookViews>
  <sheets>
    <sheet name="C1 Gestión del Riesgo " sheetId="2" r:id="rId1"/>
    <sheet name="C2 Racionalización de Tramites" sheetId="6" r:id="rId2"/>
    <sheet name="C3 Rendición cuentas" sheetId="8" r:id="rId3"/>
    <sheet name="C4 Mejora atención al ciudadano" sheetId="3" r:id="rId4"/>
    <sheet name="C5 Transparencia y acceso Info" sheetId="4" r:id="rId5"/>
    <sheet name="C6 Participación ciudadana" sheetId="7" r:id="rId6"/>
    <sheet name="C7 Iniciativas Adicionales" sheetId="5" r:id="rId7"/>
    <sheet name="CONSOLIDADO" sheetId="9" r:id="rId8"/>
  </sheets>
  <externalReferences>
    <externalReference r:id="rId9"/>
    <externalReference r:id="rId10"/>
  </externalReferences>
  <definedNames>
    <definedName name="ACTIVIDADES">'[1]Listas PE'!$AB$2:$AB$162</definedName>
    <definedName name="asad">'[2]Listas PE'!$AA$2:$AA$162</definedName>
    <definedName name="CODSUB">'[1]Plan Accion'!#REF!</definedName>
    <definedName name="FUNCIONARIOS">'[1]Listas PE'!$AE$2:$AE$72</definedName>
    <definedName name="PROCESOS">'[1]Listas PE'!$K$2:$K$20</definedName>
    <definedName name="PRODUCTO">'[1]Listas PE'!$Z$2:$Z$42</definedName>
    <definedName name="PROYECTOS1">'[1]Listas PE'!$X$2:$X$5</definedName>
    <definedName name="REGIONES" comment="Esta es la lista de regiones">'[1]Listas PE'!$A$2:$A$8</definedName>
    <definedName name="RESPUESTAS">'[1]Listas PE'!$L$2:$L$4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5" i="5" l="1"/>
  <c r="L15" i="9" l="1"/>
  <c r="I9" i="3"/>
  <c r="L13" i="9"/>
  <c r="K16" i="9"/>
  <c r="J16" i="9"/>
  <c r="G16" i="9"/>
  <c r="F16" i="9"/>
  <c r="C16" i="9"/>
  <c r="B16" i="9"/>
  <c r="L14" i="9"/>
  <c r="H14" i="9"/>
  <c r="D14" i="9"/>
  <c r="H13" i="9"/>
  <c r="D13" i="9"/>
  <c r="L12" i="9"/>
  <c r="H12" i="9"/>
  <c r="D12" i="9"/>
  <c r="L11" i="9"/>
  <c r="H11" i="9"/>
  <c r="D11" i="9"/>
  <c r="L10" i="9"/>
  <c r="H10" i="9"/>
  <c r="D10" i="9"/>
  <c r="L9" i="9"/>
  <c r="K9" i="7"/>
  <c r="D16" i="9" l="1"/>
  <c r="H16" i="9"/>
  <c r="L16" i="9"/>
  <c r="L4" i="6"/>
  <c r="I8" i="2"/>
  <c r="I9" i="4"/>
  <c r="P13" i="8"/>
  <c r="A4" i="4" l="1"/>
  <c r="A5" i="4" s="1"/>
  <c r="A6" i="4" s="1"/>
  <c r="A7" i="4" s="1"/>
  <c r="A8" i="4" s="1"/>
  <c r="A4" i="2" l="1"/>
  <c r="A5" i="2" s="1"/>
  <c r="A6" i="2" s="1"/>
  <c r="A7" i="2" s="1"/>
</calcChain>
</file>

<file path=xl/sharedStrings.xml><?xml version="1.0" encoding="utf-8"?>
<sst xmlns="http://schemas.openxmlformats.org/spreadsheetml/2006/main" count="453" uniqueCount="305">
  <si>
    <t xml:space="preserve">Componente 1: Gestión del Riesgo de Corrupción -Mapa de Riesgos de Corrupción </t>
  </si>
  <si>
    <t>Subcomponente / Procesos</t>
  </si>
  <si>
    <t xml:space="preserve">Actividad </t>
  </si>
  <si>
    <t xml:space="preserve">Meta o producto </t>
  </si>
  <si>
    <t xml:space="preserve">Responsable </t>
  </si>
  <si>
    <t xml:space="preserve">Fecha Programada </t>
  </si>
  <si>
    <t xml:space="preserve">Componente 4: Mecanismo de mejoramiento del atención al ciudadano </t>
  </si>
  <si>
    <t xml:space="preserve">Componente 5: Mecanismo de Transparencia y acceso a la información pública </t>
  </si>
  <si>
    <t>Construcción del Mapa de Riesgos de Corrupción</t>
  </si>
  <si>
    <t xml:space="preserve">Oficina Asesora de Planeación </t>
  </si>
  <si>
    <t>Consulta y Divulgación</t>
  </si>
  <si>
    <t>Monitoreo Y Revisión</t>
  </si>
  <si>
    <t>Seguimiento</t>
  </si>
  <si>
    <t>Talento Humano</t>
  </si>
  <si>
    <t>Normativo y procedimental</t>
  </si>
  <si>
    <t>Relacionamiento con el ciudadano</t>
  </si>
  <si>
    <t xml:space="preserve">Componente 2: Estrategia de Racionalización de Trámites </t>
  </si>
  <si>
    <t>TIPO DE RACIONALIZACIÓN</t>
  </si>
  <si>
    <t xml:space="preserve">ACCIÓN ESPECÍFICA DE RACIONALIZACIÓN
</t>
  </si>
  <si>
    <t>SITUACIÓN ACTUAL</t>
  </si>
  <si>
    <t xml:space="preserve">DESCRIPCIÓN DE LA MEJORA A REALIZAR AL TRÁMITE, PROCESO O PROCEDIMIENTO </t>
  </si>
  <si>
    <t>BENEFICIO AL CIUDADANO Y/O ENTIDAD</t>
  </si>
  <si>
    <t>DEPENDENCIA RESPONSABLE</t>
  </si>
  <si>
    <t xml:space="preserve">NOMBRE DEL SERVICIO, PROCESO O PROCEDIMIENTO </t>
  </si>
  <si>
    <t>Monitoreo del Acceso a la información pública</t>
  </si>
  <si>
    <t xml:space="preserve">Componente 7: Iniciativas adicionales </t>
  </si>
  <si>
    <t>Lineamientos de Transparencia Activa</t>
  </si>
  <si>
    <t>Oficina Asesora de Planeación</t>
  </si>
  <si>
    <t>Actualizar los instrumentos de gestión de la Información de los procesos de la entidad</t>
  </si>
  <si>
    <t>Elaboración de los Instrumentos de Gestión de la Información</t>
  </si>
  <si>
    <t>Líderes de proceso</t>
  </si>
  <si>
    <t>Código de Integridad</t>
  </si>
  <si>
    <t>Una (1) Sección de transparencia y acceso a la información pública actualizada en la página web</t>
  </si>
  <si>
    <t xml:space="preserve">(1) Mapa Riesgos de Corrupción publicado. </t>
  </si>
  <si>
    <t>Fortalecimiento de los canales de atención</t>
  </si>
  <si>
    <t>Criterio diferencial de accesibilidad</t>
  </si>
  <si>
    <t>Realizar acciones orientadas a la apropiación del Código de Integridad de acuerdo con las directrices del Departamento Administrativo de Función Pública</t>
  </si>
  <si>
    <t>PARTICIPACIÓN CIUDADANA</t>
  </si>
  <si>
    <t>Fortalecer las competencias de los servidores públicos que atienden directamente a los ciudadanos a través de procesos de cualificación.</t>
  </si>
  <si>
    <t>Proceso Servicio al ciudadano</t>
  </si>
  <si>
    <t>(4) Informes PQRSD (Trimestral)</t>
  </si>
  <si>
    <t>(2) Informes de la sistematización de las encuestas de satisfacción aplicadas a los ciudadanos (Semestral)</t>
  </si>
  <si>
    <t>(2) Capacitaciones en atención al ciudadano en las que se participó (Semestral)</t>
  </si>
  <si>
    <t>Direccionamiento Estratégico</t>
  </si>
  <si>
    <t>FECHA PROGRAMADA</t>
  </si>
  <si>
    <t>ACTIVIDADES</t>
  </si>
  <si>
    <t>META/PRODUCTO</t>
  </si>
  <si>
    <t>X</t>
  </si>
  <si>
    <t>(1) Informe cuatrimestral de evaluación de los resultados de implementación de la estrategia.</t>
  </si>
  <si>
    <t>x</t>
  </si>
  <si>
    <t>Realizar el seguimiento a las acciones de control establecidas y a los riesgos de corrupción planteados</t>
  </si>
  <si>
    <t>Un (1) Mapa Riesgos de corrupción con seguimiento realizado</t>
  </si>
  <si>
    <t>(1) Mapa Riesgos de Corrupción consolidado</t>
  </si>
  <si>
    <t>Información y Diálogo</t>
  </si>
  <si>
    <t>Información</t>
  </si>
  <si>
    <t xml:space="preserve">Responsabilidad </t>
  </si>
  <si>
    <t xml:space="preserve">Información </t>
  </si>
  <si>
    <t>Información y diálogo</t>
  </si>
  <si>
    <t>Información, Diálogo y Responsabilidad</t>
  </si>
  <si>
    <t>(1) Documento con información sobre la gestión adelantada a presentar en el espacio de rendición de cuentas</t>
  </si>
  <si>
    <t>META O PRODUCTO</t>
  </si>
  <si>
    <t>COMPONENTES</t>
  </si>
  <si>
    <t>RESPONSABLE</t>
  </si>
  <si>
    <t>(1) Micrositio de atención al ciudadano con avances en accesibilidad</t>
  </si>
  <si>
    <t>Procesos Servicio al ciudadano y de Comunicaciones</t>
  </si>
  <si>
    <t>#</t>
  </si>
  <si>
    <t>Vacia</t>
  </si>
  <si>
    <t>Fase Aprestamiento</t>
  </si>
  <si>
    <t>Fase Diseño</t>
  </si>
  <si>
    <t>Fase Preparaciòn</t>
  </si>
  <si>
    <t>Fase Ejecución</t>
  </si>
  <si>
    <t>Primer cuatrimestre</t>
  </si>
  <si>
    <t>Segundo cuatrimestre</t>
  </si>
  <si>
    <t>Tercer cuatrimestre</t>
  </si>
  <si>
    <t xml:space="preserve">Realizar  periódicamente  mediciones  de  percepción  de  los  ciudadanos  respecto  a  la  calidad  y  accesibilidad de la oferta institucional y el servicio recibido, e informar los resultados al nivel directivo con el fin de identificar oportunidades y acciones de mejora </t>
  </si>
  <si>
    <t>Vacía</t>
  </si>
  <si>
    <t>Asesora de Control Interno</t>
  </si>
  <si>
    <t>Oficina Asesora de Planeación y Grupo de Gestión Humana</t>
  </si>
  <si>
    <t>Evaluar y verificar, por parte de la Asesora de Control Interno, el cumplimiento de la estrategia de  rendición de cuentas incluyendo la eficacia y pertinencia de los mecanismos de participación ciudadana establecidos en el cronograma.</t>
  </si>
  <si>
    <t>Secretaría General 
Gestión Humana y de la información -Proceso Administración Documental</t>
  </si>
  <si>
    <t>Proceso Comunicaciones y Proceso
Informática y tecnología</t>
  </si>
  <si>
    <t>Secretaría General
Gestión Humana y de la información
- Proceso Servicio al Ciudadano</t>
  </si>
  <si>
    <t>Secretaría General -
Gestión Humana y de la información</t>
  </si>
  <si>
    <t>Política de Administración del Riesgo de Corrupción</t>
  </si>
  <si>
    <t xml:space="preserve">Revisar el documento Política Administración del Riesgo para definir su posible actualización </t>
  </si>
  <si>
    <t>(1) Documento de Política de Administración del Riesgo Actualizado</t>
  </si>
  <si>
    <t>Agosto de 2020</t>
  </si>
  <si>
    <t>Revisar y actualizar el mapa de riesgos de corrupción de la entidad</t>
  </si>
  <si>
    <t>Enero 27 de 2020</t>
  </si>
  <si>
    <t>Enero 27 al 31 de 2020</t>
  </si>
  <si>
    <t xml:space="preserve">Publicar el  Mapa de Riesgos de Corrupción en los medios de difusión institucionales </t>
  </si>
  <si>
    <t>Realizar  monitoreo cuatrimestral a las acciones de control establecidas y a los riesgos de corrupción planteados</t>
  </si>
  <si>
    <t>Un (1) monitoreo al Mapa Riesgos de corrupción y revisión de las acciones de control establecidas realizado</t>
  </si>
  <si>
    <t xml:space="preserve">Líderes de proceso </t>
  </si>
  <si>
    <t xml:space="preserve">Mayo a diciembre de 2020 (Cada 4 meses) </t>
  </si>
  <si>
    <t xml:space="preserve">Abril a diciembre de 2020 (Cada 4 meses) </t>
  </si>
  <si>
    <t>Administrativa</t>
  </si>
  <si>
    <t>Revisión y ajuste de los OPAS registrados en el SUIT</t>
  </si>
  <si>
    <t xml:space="preserve">Revisar, actualizar y racionalizar los OPAS registrados en el SUIT </t>
  </si>
  <si>
    <t>Socialización de los OPAS  que ofrece el INCI
Reducción de tiempos, documentos, procesos, procedimientos y pasos</t>
  </si>
  <si>
    <t xml:space="preserve">Desactualización de la información de los OPAS regsitrados en el SUIT </t>
  </si>
  <si>
    <t>SUBCOMPONENTE</t>
  </si>
  <si>
    <t>Elaborar el autodiagnóstico de la estrategia de rendición de cuentas de la entidad</t>
  </si>
  <si>
    <t>(1) Documento de autodiagnóstico de la estrategia de rendición de cuentas de la entidad</t>
  </si>
  <si>
    <t xml:space="preserve">Actualizar el documento de caracterización de los grupos de valor </t>
  </si>
  <si>
    <t>Abril  de 2020</t>
  </si>
  <si>
    <t>(1) Documento con los temas de interés que los grupos de valor y los organismos de control tienen sobre la gestión institucional</t>
  </si>
  <si>
    <t>Información y Responsabilidad</t>
  </si>
  <si>
    <t xml:space="preserve">Revisar y actualizar el acto administrativo del equipo que lidera el proceso de planeación e implementación de los ejercicios de rendición de cuentas </t>
  </si>
  <si>
    <t xml:space="preserve">(1) Acto administrativo actualizado del equipo que lidera el proceso de planeación e implementación de los ejercicios de rendición de cuentas </t>
  </si>
  <si>
    <t>Julio de 2020</t>
  </si>
  <si>
    <t>Mayo de 2020</t>
  </si>
  <si>
    <t xml:space="preserve">Asociar las metas del plan de acción institucional de la vigencia 2020 con los derechos y los objetivos de desarrollo sostenible  </t>
  </si>
  <si>
    <t xml:space="preserve">Capacitar al equipo de trabajo que lidera el ejercicio de rendición de cuentas </t>
  </si>
  <si>
    <t xml:space="preserve">Participación en (2) capacitaciones para fortalecer al equipo que lidera la implementación de la estrategia de Rendición de Cuentas </t>
  </si>
  <si>
    <t>( 1 ) Plan de Acción Anual con Objetivos de Desarrollo Sostenible y basado en Derechos Humanos y Paz</t>
  </si>
  <si>
    <t>Elaborar e implementar  el cronograma de los espacios de rendición de cuentas</t>
  </si>
  <si>
    <t xml:space="preserve">(1) Cronograma con roles y responsables que contenga:
ANTES:  Forma en que se convocará a los grupos de valor
DURANTE:  Paso a paso por cada tipo de espacio de diálogo a ser desarrollado
DESPÚES:  Seguimiento al cumplimiento de los compromisos adquiridos  </t>
  </si>
  <si>
    <t>Julio de 2020
Diciembre 30 de 2020</t>
  </si>
  <si>
    <t>Elaborar y publicar la presentación sobre la gestión de la entidad, los resultados y el avance en la garantía de derechos que se presentará en los espacios de diálogo definidos en el cronograma.</t>
  </si>
  <si>
    <t>Agosto de 2020
Diciembre de 2020</t>
  </si>
  <si>
    <t>Elaborar el informe de los espacios de rendición de cuentas conforme al formato establecido y que contenga:
1. Número de espacios de diálogo en los que se rindió cuentas de manera general y  priorizada.
2. Grupos de valor involucrados.
3.Metas institucionales priorizadas sobre las que se rindió cuentas.
4. Evaluación y recomendaciones de cada espacio de rendición de cuentas. 
5. Avance en los compromisos adquiridos en los espacios de diálogo y las acciones de mejoramiento en la gestión de la entidad 
6. Nivel de cumplimiento de las actividades establecidas en toda la estrategia de rendición de cuentas
7.  Recomendaciones realizadas por los órganos de control frente a los informes de rendición de cuentas y acciones correctivas para optimizar la gestión y el cumplimiento de las metas del plan  institucional.</t>
  </si>
  <si>
    <t xml:space="preserve">(1) Documento interno de reporte de  los espacios de rendición de cuentas </t>
  </si>
  <si>
    <t>Mayo de 2020
Septiembre de 2020
Enero de 2021</t>
  </si>
  <si>
    <t>Proceso Servicio al ciudadano
Proceso comunicaciones
Proceso Asistencia Técnica- Grupo accesibilidad</t>
  </si>
  <si>
    <t>Revisar y ajustar el micrositio de atención al ciudadano de la página web del INCI en cuanto a estructura, contenido y accesibilidad</t>
  </si>
  <si>
    <t>Incluir dentro del informe trimestral indicadores que permitan medir tiempos de espera, tiempos de atención y cantidad de ciudadanos atendidos.</t>
  </si>
  <si>
    <t>Abril de 2020
Julio de 2020
Agosto de 2020
Enero de 2021</t>
  </si>
  <si>
    <t>(1) espacio de formación dirigido a lo servidores públicos de la entidad
(Proceso Comunicaciones, servicio al ciudadano y procesos misionales)</t>
  </si>
  <si>
    <t>Mayo de 2020 
Noviembre de 2020</t>
  </si>
  <si>
    <t xml:space="preserve">Revisar, actualizar y publicar en los canales de atención la Carta de trato digno al usuario 
</t>
  </si>
  <si>
    <t xml:space="preserve">Incluir en el Plan Institucional de Capacitación el curso de "lenguaje Claro" para los servidores públicos de la entidad </t>
  </si>
  <si>
    <t xml:space="preserve">(1 ) Carta de trato digno publicada en los canales de atención </t>
  </si>
  <si>
    <t>Febrero de 2020</t>
  </si>
  <si>
    <t>Julio de 2020
Diciembre de 2020</t>
  </si>
  <si>
    <t>Todas las dependencias responsables de la información
Oficina Asesora de Comunicaciones</t>
  </si>
  <si>
    <t>Publicar el 100% de la información relacionada con la contratación mensual en la página web del INCI y en el SECOP II conforme a las directrices de Colombia Compra Eficiente.</t>
  </si>
  <si>
    <t>Información actualizada en la página web del INCI</t>
  </si>
  <si>
    <t>(1) Página web con 100% accesibilidad  (Formatos, estructura, etc)</t>
  </si>
  <si>
    <t>Diciembre de 2020</t>
  </si>
  <si>
    <t>Seguimiento a las  acciones para que la página web del INCI sea 100%  accesible
Avanzar en los ajustes en el portal web del INCI, requeridos en la norma NTC 5854 de 2011, frente a los criterios del nivel AA</t>
  </si>
  <si>
    <t>Cuatro (4) Informes elaborados y publicados en la pagina Web</t>
  </si>
  <si>
    <t>Mayo de 2020
Septiembre de  2020
Enero 2021</t>
  </si>
  <si>
    <t xml:space="preserve">Marzo  de 2020 a Noviembre de 2020 </t>
  </si>
  <si>
    <t>Diseñar e implementar mecanismos, procedimientos o  estrategias que permitan el manejo de  los conflictos de interés  dentro del Código de Integridad</t>
  </si>
  <si>
    <t>Acta verificación Guía conflicto de interes
Actualización Codigo de Integridad</t>
  </si>
  <si>
    <t xml:space="preserve">Revisar y  actualizar en el sitio web de la entidad en la sección ‘Transparencia y acceso a la información pública’, toda la información que establece la ley 1712 de 2014 y sus decretos y resoluciones reglamentarias. </t>
  </si>
  <si>
    <t>Oficina Asesora de Planeación, comunicaciones, Todas las dependencias responsables de la información</t>
  </si>
  <si>
    <t>Elaborar y  socializar los informes de solicitudes de acceso a información.
Informe de las peticiones, quejas, reclamos, sugerencias y denuncias (PQRSD)</t>
  </si>
  <si>
    <t>Enero  a Diciembre 2020</t>
  </si>
  <si>
    <t xml:space="preserve">Febrero 2020 a Diciembre 2020 </t>
  </si>
  <si>
    <t xml:space="preserve">Junio de 2020 </t>
  </si>
  <si>
    <t>Verificar la Guía de conflicto de interes para  incluir mecanismos, procedimientos o estrategias de conflicto de interés en el Código de Integridad</t>
  </si>
  <si>
    <t xml:space="preserve">(1) Actividad realizada para la apropiación del Código de Integridad </t>
  </si>
  <si>
    <t>Revisar y actualizar el acto administrativo del equipo que lidera el proceso de planeación e implementación de los ejercicios de participación ciudadana</t>
  </si>
  <si>
    <t>(1) Acto administrativo actualizado del equipo que lidera el proceso de planeación e implementación de los ejercicios de participación ciudadana</t>
  </si>
  <si>
    <t>Asistencia a (2) capacitaciones para fortalecer al equipo que lidera la implementación de la estrategia de participación ciudadana
Acciones de capacitación que incluyan temas como: 
- Gestión y producción de información institucional; 
- Instancias y mecanismos de participación ciudadana
- Capacidades y herramientas que faciliten la participación ciudadana; 
- Fases del ciclo de la gestión Pública</t>
  </si>
  <si>
    <t>Capacitar al equipo de trabajo que lidera el ejercicio de participación ciudadana</t>
  </si>
  <si>
    <t>Condiciones institucionales idóneas para la promoción de la participación ciudadana</t>
  </si>
  <si>
    <t>Promoción efectiva de la participación ciudadana</t>
  </si>
  <si>
    <t xml:space="preserve">(1) Documento de  caracterización que identifique las necesidades de información y los canales  de publicación y difusión que consultan los grupos de valor; así como  sus intereses y preferencias en materia de participación ciudadana en el marco de la gestión institucional.
</t>
  </si>
  <si>
    <t>Elaborar e implementar  el cronograma de los espacios de participación ciudadana</t>
  </si>
  <si>
    <t>Junio a Noviembre de 2020</t>
  </si>
  <si>
    <t>Elaborar el informe de los espacios de participación ciudadana conforme al formato establecido y que contenga:
1. Número de espacios de diálogo en los que se rindió cuentas de manera general y  priorizada.
2. Grupos de valor involucrados.
3.Metas institucionales priorizadas 
4. Evaluación y recomendaciones de cada espacio 
5. Avance en los compromisos adquiridos en los espacios de diálogo y las acciones de mejoramiento en la gestión de la entidad 
6. Nivel de cumplimiento de las actividades establecidas</t>
  </si>
  <si>
    <t>(1) Documento interno de reporte de  los espacios de participación ciudadana</t>
  </si>
  <si>
    <t>Evaluar y verificar, por parte de la Asesora de Control Interno, el cumplimiento de la estrategia de  participación ciudadana incluyendo la eficacia y pertinencia de los mecanismos establecidos en el cronograma.</t>
  </si>
  <si>
    <t xml:space="preserve">Revisar y elaborar las Tablas de Retención Documental  al AGN </t>
  </si>
  <si>
    <t xml:space="preserve">Tablas de Retención Documental elaboradas </t>
  </si>
  <si>
    <t>Primer trimestre seguimiento</t>
  </si>
  <si>
    <t>No se ha iniciado la revisión del Documento de Política Administración del Riesgo</t>
  </si>
  <si>
    <t>Se revisó y actualizó el mapa de riesgos de corrupción de acuerdo con la Guía de Administración del Riesgo del DAFP</t>
  </si>
  <si>
    <t>Se publicó el mapa de riesgos de corrupción en la página web en la sección de transparencia y acceso a la información pública http://www.inci.gov.co/transparencia/61-politicas-y-lineamientos-2020</t>
  </si>
  <si>
    <t>Se realizó el seguimiento correspondiente al primer cuatrimestre y se publicó en la página web de la entidad 
http://www.inci.gov.co/transparencia/61-politicas-y-lineamientos-2020</t>
  </si>
  <si>
    <t>El seguimiento se realizará durante los 10 primeros días del mes de mayo</t>
  </si>
  <si>
    <t>Se elaboró el autodiagnóstico de la estrategia de rendición de cuentas de la entidad</t>
  </si>
  <si>
    <t xml:space="preserve">Todas las las metas del plan de acción institucional de la vigencia 2020 se encuentran asociadas con los Derechos Humanos y los Objetivos de Desarrollo Sostenible  </t>
  </si>
  <si>
    <t>No se ha elaborado la presentación sobre la gestión de la entidad y los resultados y el avance en la garantía de derechos que se presentará en los espacios de diálogo definidos en el cronograma.</t>
  </si>
  <si>
    <t>Dado que no se han llevado a cabo espacios de rendición de cuentas no se ha elaborado el informe</t>
  </si>
  <si>
    <t>No se ha realizado capacitación durante la vigencia 2020 en el tema de rendición de cuentas</t>
  </si>
  <si>
    <t>(1) Documento de caracterización que identifique las necesidades de información, los canales  de publicación y difusión y los temas de interés  de los grupos de valor y los organismos de control que participarán en los ejercicios de rendición de cuentas</t>
  </si>
  <si>
    <t>Se actualizó el documento de caracterización de los grupos de valor  para el año 2020</t>
  </si>
  <si>
    <t>Identificar los temas de interés que los grupos de valor y los organismos de control tienen sobre la gestión institucional y para definir la información a divulgar en la rendición de cuentas</t>
  </si>
  <si>
    <r>
      <t>Componente 3: Rendición de cuentas</t>
    </r>
    <r>
      <rPr>
        <sz val="18"/>
        <rFont val="Calibri"/>
        <family val="2"/>
        <scheme val="minor"/>
      </rPr>
      <t xml:space="preserve">
Objetivo: Socializar con nuestros grupos de valor la gestión y los resultados de los proyectos y planes desarrollados en el período comprendido entre enero y diciembre del año 2020,  así como también dar a conocer el manejo de los recursos asignados para el cumplimiento de nuestros objetivos estratégicos</t>
    </r>
  </si>
  <si>
    <t>INDICADORES</t>
  </si>
  <si>
    <t xml:space="preserve"> Documento de autodiagnóstico de la estrategia de rendición de cuentas de la entidad elaborado/Documento a elaborar</t>
  </si>
  <si>
    <t>Plan de Acción Anual con Objetivos de Desarrollo Sostenible y basado en Derechos Humanos y Paz elaborado/Plan de acción a elaborar</t>
  </si>
  <si>
    <t xml:space="preserve">Documento de caracterización de los grupos de valor que participarán en los ejercicios de rendición de cuentas elaborado/Documento a elaborar
</t>
  </si>
  <si>
    <t>Documento con los temas de interés que los grupos de valor y los organismos de control tienen sobre la gestión institucional elaborado/Documento  a elaborar</t>
  </si>
  <si>
    <t>Acto administrativo actualizado del equipo que lidera el proceso de planeación e implementación de los ejercicios de rendición de cuentas/Acto administrativo a actualizar</t>
  </si>
  <si>
    <t>Número de capacitaciones en las cuales participó el equipo de la estrategia de Rendición de Cuentas/Número de capacitaciones planeadas</t>
  </si>
  <si>
    <t xml:space="preserve">Cronograma con roles y responsables que contenga el antes, durante y después de la estrategia elaborado/Documento a elaborar
</t>
  </si>
  <si>
    <t>Documento con información sobre la gestión adelantada a presentar en el espacio de rendición de cuentas elaborado/Documento a elaborar</t>
  </si>
  <si>
    <t>Documento interno de reporte de  los espacios de rendición de cuentas elaborado/Documento a elaborar</t>
  </si>
  <si>
    <t>Número de Informes cuatrimestrales elaborados/Informes a elaborar</t>
  </si>
  <si>
    <t xml:space="preserve">Primer trimestre seguimiento </t>
  </si>
  <si>
    <t>Se avanza en la revisión y ajuste de los micositios de la página web del INCI en cuanto a estructura, contenido y accesibilidad</t>
  </si>
  <si>
    <t>El primer informe de las  mediciones  de  percepción  de  los  ciudadanos  respecto  a  la  calidad  y  accesibilidad de la oferta institucional y el servicio recibido se elabora en junio</t>
  </si>
  <si>
    <t xml:space="preserve">Se mantiene actualizada la sección de ‘Transparencia y acceso a la información pública’, de acuerdo con lo que establece la ley 1712 de 2014, decretos y resoluciones reglamentarias. </t>
  </si>
  <si>
    <t>Se tiene publicado el 100% de la información contractual  mensualmente en la página web del INCI y en el SECOP II conforme a las directrices de Colombia Compra Eficiente.</t>
  </si>
  <si>
    <t>No se ha iniciado con esta actividad</t>
  </si>
  <si>
    <t>Se avanza en los ajustes del portal web del INCI, requeridos en la norma NTC 5854 de 2011, frente a los criterios del nivel AA</t>
  </si>
  <si>
    <t>Se elaboró y publicó en la página web seccion de transparencia: 
http://www.inci.gov.co/transparencia/1010-informe-de-peticiones-quejas-reclamos-denuncias-y-solicitudes-de-acceso-la-1;  el primer informe trimestral de las peticiones, quejas, reclamos, sugerencias y denuncias (PQRSD)</t>
  </si>
  <si>
    <t>Se elaboró el informe trimestral incluyéndole indicadores que miden tiempos de espera, de atención y cantidad de ciudadanos atendidos. Se encuentra publicado en la página web seccion de transparencia: 
http://www.inci.gov.co/transparencia/1010-informe-de-peticiones-quejas-reclamos-denuncias-y-solicitudes-de-acceso-la-1</t>
  </si>
  <si>
    <t xml:space="preserve">Tres (3) Instrumentos de gestión actualizados 
• Registro o inventario de activos de Información
• Esquema de publicación de información 
• Índice de Información Clasificada y Reservada </t>
  </si>
  <si>
    <t>No se ha realizado capacitación durante la vigencia 2020 en el tema de participación ciudadana</t>
  </si>
  <si>
    <t>Dado que no se han llevado a cabo espacios de participación ciudadana no se ha elaborado el informe</t>
  </si>
  <si>
    <t>Se esta revisando la Guía de conflicto de interes del DAFP para  definir que mecanismos, procedimientos o estrategias de conflicto de interés incluir en el Código de Integridad del INCI</t>
  </si>
  <si>
    <t>Número</t>
  </si>
  <si>
    <t>La funcionaria de servicio al ciudadano se capacitó el 29 de enero en el Primer encuentro de líderes de servicio al ciudadano</t>
  </si>
  <si>
    <t>Febrero 27 de 2020</t>
  </si>
  <si>
    <t>Se solicitará al Asesor de Comunicaciones para el proximo cuatrimestre enviar a organizaciones de personas con discapacidad visual, población con discapacidad visual, y entidades el "Formato Aspectos a incluir en el plan anticorrupción y atención al ciudadano" con el propósito de recopilar información que permira identificar los temas de interés que los grupos de valor tienen sobre la gestión institucional y para definir la información que se va a divulgar en la rendición de cuentas</t>
  </si>
  <si>
    <t xml:space="preserve">En mayo se actualizará el acto administrativo o su equivalente  del equipo que lidera el proceso de planeación e implementación de los ejercicios de rendición de cuentas </t>
  </si>
  <si>
    <t>Se solicitó a través de correo electrónico del 27 de abril dirigido a Subdirección Técnica, información sobre los eventos que van a desarrollar los procesos de asistencia técnica y del centro cultural durante el año 2020; con el propósito de definir en cuál o cuáles de ellos se adelantarán los espacios de rendición de cuentas</t>
  </si>
  <si>
    <t xml:space="preserve">Dada la contingencia de la emergencia sanitaria y ambiental, el  Plan Institucional de Capacitación se esta ajustando de acuerdo con las nuevas condiciones. Este incluirá el curso de "lenguaje Claro" para los servidores públicos de la entidad </t>
  </si>
  <si>
    <t>Se revisó, actualizó y publicó en la página web la Carta de trato digno al usuario 
http://www.inci.gov.co/sites/default/files/transparencia/CARTA TRATO DIGNO.docx</t>
  </si>
  <si>
    <t xml:space="preserve">En mayo se actualizará el acto administrativo o su equivalente del equipo que lidera el proceso de planeación e implementación de los ejercicios de rendición de cuentas </t>
  </si>
  <si>
    <t xml:space="preserve">Se solicitó a través de correo electrónico del 27 de abril dirigido a Subdirección  Técnica, información sobre  los espacios que van a adelantar con el propósito de promover y asesorar a organizaciones sociales y  otros colectivos de personas con discapacidad, para  la participación y el ejercicio de sus derechos. </t>
  </si>
  <si>
    <t>Se actualizó y publicó el documento de caracterización de los grupos de valor  para el año 2020 en: 
http://www.inci.gov.co/transparencia/1011-caracterizacion-de-usuarios-0</t>
  </si>
  <si>
    <t>No se ha iniciado con esta actividad
El 29 de abril el proceso Gestión Humana convocó a través de correo electrónico a  los servidores públicos de la Entidad a participar en el curso "Integridad, Transparencia y Lucha contra la Corrupción", del Departamento Administrativo de la Función Pública"</t>
  </si>
  <si>
    <t>Seguimiento OCI</t>
  </si>
  <si>
    <t>cumplimiento</t>
  </si>
  <si>
    <t>Se reporta seguimiento primer cuatrimestre.</t>
  </si>
  <si>
    <t>Se realiza seguimiento al mapa de riesgo por parte de la OCI en el primer cuatrimestre</t>
  </si>
  <si>
    <t>PROMEDIO</t>
  </si>
  <si>
    <t>Se verifica publicación del mapa de riesgos de corrupción en la pagina web</t>
  </si>
  <si>
    <t>Se verifica su cumplimento en el Plan de Acción Institucional</t>
  </si>
  <si>
    <t>actividad prevista para el segundo cuatrimestre</t>
  </si>
  <si>
    <t>Actividad prevista para el segúndo cuatrimestre</t>
  </si>
  <si>
    <t>Se verifica su actualizacion</t>
  </si>
  <si>
    <t>Se solicita cronograma de ejecución de la actividad. Actividad programada en la vigencia 2019 sin avance</t>
  </si>
  <si>
    <t>Se evidencia correo de la OAP de fecha abril 28 de 2020, mediante el cual solicita observaciones por parte de los líderes de proceso sobre la política y el mapa de riesgos</t>
  </si>
  <si>
    <t>actividad prevista para agosto y diciembre
No se reporta avance.</t>
  </si>
  <si>
    <t>Se realiza primer seguimiento con corte a abril 2020 del componente rendición de cuentas</t>
  </si>
  <si>
    <t>Actividad incumplida en la vigencia 2019, sin avance. Se recomienda revisar el plazo de ejecución</t>
  </si>
  <si>
    <t>Actividad repetida. Se verifica publicación  informe. Se sugiere que que la actividad sea relacionada con el cumplimiento de los términos en las respuestas. Los incumplimientos son cada vez mayores</t>
  </si>
  <si>
    <t>Se realiza seguimiento a la estrategia para el primer cuatrimestre de 2020</t>
  </si>
  <si>
    <t>INSTITUTO NACIONAL PARA CIEGOS</t>
  </si>
  <si>
    <t xml:space="preserve">INFORME DE SEGUIMIENTO  AL PLAN ANTICORRUPCIÓN Y DE ATENCIÓN AL CIUDADANO </t>
  </si>
  <si>
    <t xml:space="preserve">FECHA DE CORTE: </t>
  </si>
  <si>
    <t>AGOSTO 31 DE 2019</t>
  </si>
  <si>
    <t>ABRIL 30 DE 2020</t>
  </si>
  <si>
    <t>FECHA DEL INFORME:</t>
  </si>
  <si>
    <t>SEPTIEMBRE 10 DE 2019</t>
  </si>
  <si>
    <t>SEPTIEMBRE 12 DE 2019</t>
  </si>
  <si>
    <t>MAYO 10 DE 2020</t>
  </si>
  <si>
    <t>ELABORADO POR:</t>
  </si>
  <si>
    <t>ASESORA DE CONTROL INTERNO.</t>
  </si>
  <si>
    <t>ASESOR DE CONTROL INTERNO</t>
  </si>
  <si>
    <t>SEGUIMIENTO PRIMER CUATRIMESTRE 2019</t>
  </si>
  <si>
    <t>SEGUIMIENTO SEGUNDO CUATRIMESTRE 2019</t>
  </si>
  <si>
    <t>COMPONENTE</t>
  </si>
  <si>
    <t>ACTIVIDADES PROGRAMADAS EN EL AÑO</t>
  </si>
  <si>
    <t>AVANCE DE LAS ACTIVIDADES A LA FECHA DE CORTE</t>
  </si>
  <si>
    <t>% AVANCE</t>
  </si>
  <si>
    <t>OBSERVACIONES</t>
  </si>
  <si>
    <t xml:space="preserve">Componente 1: 
Gestión del Riesgo de Corrupción -Mapa de Riesgos de Corrupción </t>
  </si>
  <si>
    <t>Componente 2: 
Estrategia de Racionalización de Trámites</t>
  </si>
  <si>
    <t>Actividades en ejecución. Se revisan y actualizan los servicios. Pendiente actualización SUIT.</t>
  </si>
  <si>
    <t>No se aporta evidencia del avance. Actividad en proceso</t>
  </si>
  <si>
    <t xml:space="preserve">Componente 3: 
Rendición de Cuentas </t>
  </si>
  <si>
    <t>Actividades en ejecución. Las actividades propuestas tienen fecha de junio 30 y diciembre 30 de 2019</t>
  </si>
  <si>
    <t>Actividades en ejecución. Las actividades propuestas tienen fecha de terminación diciembre de 2019</t>
  </si>
  <si>
    <t xml:space="preserve">Componente 4:
Mecanismo de mejoramiento del atención al ciudadano </t>
  </si>
  <si>
    <t xml:space="preserve">Componente 5: 
Mecanismo de Transparencia y acceso a la información pública </t>
  </si>
  <si>
    <t>Actividades en ejecución.Actividades previstas para el segundo semestre de 2019</t>
  </si>
  <si>
    <t>COMPONENTE 6:  
Participación Ciudadana</t>
  </si>
  <si>
    <t xml:space="preserve">Componente 7: 
Iniciativas adicionales </t>
  </si>
  <si>
    <t>Actividades previstas para el segundo semestre de 2019</t>
  </si>
  <si>
    <t>Actividades programadas para el mes de septiembre</t>
  </si>
  <si>
    <t xml:space="preserve">PROMEDIO </t>
  </si>
  <si>
    <t>ZONA BAJA</t>
  </si>
  <si>
    <t>ZONA MEDIA</t>
  </si>
  <si>
    <t>Fuente: Página Web Institucional, Carpeta Pública SIG, consultas y verificaciones con los funcionarios responsables de las procesos y/o acciones.</t>
  </si>
  <si>
    <t>NIVEL DE CUMPLIMIENTO DE LAS ACTIVIDADES</t>
  </si>
  <si>
    <t>SEGUIMIENTO AL PLAN ANTICORRUPCIÓN Y DE ATENCIÓN AL CIUDADANO, se establece para la entidad los rangos sugeridos en la Guía  "Estrategias para la construcción del Plan Anticorrupción y de Atención al Ciudadano. Versión 2. Página 47.</t>
  </si>
  <si>
    <t>NIVEL DE CUMPLIMIENTO ACTIVIDADES PLAN ANTICORRUPCIÓN 2019 = (ACTIVIDADES CUMPLIDAS  /  ACTIVIDADES PROGRAMADAS) * 100  en el periodo correspondiente.</t>
  </si>
  <si>
    <t>DE 0 A 59%  -  ZONA BAJA</t>
  </si>
  <si>
    <t>DE 60% A 79%  -  ZONA MEDIA</t>
  </si>
  <si>
    <t>DE 80% A 100%  -  ZONA ALTA</t>
  </si>
  <si>
    <t>ELABORÓ: Magdalena Pedraza Daza - Asesor Control Interno</t>
  </si>
  <si>
    <t>Se verifica publicación de documento en Transparencia 2020/Instrumentos de gestión de información pública /caracterización de usuarios</t>
  </si>
  <si>
    <t>Se realiza seguimiento a la estrategia de rendición de cuentas definida en el Plan Anticorrupción y de Atención al ciudadano correspondiente al primer cuatrimestre. Se realizan observaciones frente a las actividades planteadas dado que algunas son repetidas en otros componentes.</t>
  </si>
  <si>
    <t>Se verifica informe primer trimestre 2020 publicado en la pagina web, se evidencia información de cantidad de pqrs radicadas, pqrs contestadas en términos y fuera de términos. Sin embargo no contiene indicadores de medición de tiempos de espera, ni tiempos de atención.</t>
  </si>
  <si>
    <t xml:space="preserve"> Se evidencia publicación en micrositio Atención al ciudadano</t>
  </si>
  <si>
    <t>Se realiza seguimiento a la ejecución de la estrategia de participación ciudadana establecida en el Plan Anticorrupción y de Atención al ciudadano, correspondiente al primer cuatrimestre. Se recomienda revisar la pertinencia dee actividades repetidas en otros componentes.</t>
  </si>
  <si>
    <t>Actividad prevista para el segundo cuatrimestre. Se evidencia convocatoria a los servidores y contratistas para la realización de la capacitación virtual en el DAFP.</t>
  </si>
  <si>
    <t xml:space="preserve">Actividad prevista para el segundo cuatrimestre. </t>
  </si>
  <si>
    <t>Se aporta como eviencia autodiagnóstico del componente rendición de cuentas</t>
  </si>
  <si>
    <t>Se verifica publicación del mapa de riesgos de corrupción en la pagina web. El cual se ajustó teniendo en cuenta la metodología del DAFP. Actualmente se encuentra en evaluación y revisión por parte de la OAP y líderes de proceso.</t>
  </si>
  <si>
    <t>Se solicita cronograma de actividades para verificar su ejecución. No se aporta cronograma de actividades de actualización de accesibilidad en el micrositiode atención al ciudadano para verificar avances y establecer la medición.</t>
  </si>
  <si>
    <t>Se aporta evidencia de la capacitación recibida.</t>
  </si>
  <si>
    <t xml:space="preserve">No se evidencia publicación del cronograma del PIC en la web, con el fin de verificar la programación del curso de lenguaje claro. Se informa que está en proceso de ajuste teniendo en cuenta las nuevas condiciones de trabajo en casa. </t>
  </si>
  <si>
    <t>SEGUIMIENTO PRIMER CUATRIMESTRE 2020</t>
  </si>
  <si>
    <t>Se aporta cronograma de ejecución de la actividad. Actividad repetida, iniciada en la vigencia 2019. Para la vigencia 2020 no se reporta avance de las actividades.</t>
  </si>
  <si>
    <t>Pendiente una actividad relacionada con la revisión de la Política de administración de riesgos.</t>
  </si>
  <si>
    <t>Se realizó una revisión y ajuste de las OPAS en el SUIT y se determinó que se mantendrían 2, pendiente la actualización de 1.</t>
  </si>
  <si>
    <t>Las actividades pendientes están para el segundo y tercer cuatrimestre.</t>
  </si>
  <si>
    <t>Pendiente las actividades relacionadas con las fases de preparación y ejecución, previstas para el segundo y tercer cuatrimestre.</t>
  </si>
  <si>
    <t>Actividades relacionadas con el ajuste a la  página web con criterios de accesibilidad, prevista para el segundo y tercer cuatrimestre.</t>
  </si>
  <si>
    <t xml:space="preserve">Se reporta como evidencia formulario OPA registro para usuario biblioteca, así como correo electrónico con link de acceso al SUIT para deerificación de la OPA actualizada de biblioteca.
</t>
  </si>
  <si>
    <t xml:space="preserve">Se consultó la Guía del Departamento Administrativo de la Función Pública para elaborar la estrategia de racionalización de los OPAS
Una vez hecha la revisión de los cuatro OPAS que figuraban en  el SUIT se  eliminaron 2 de ellos; definiendo los siguientes:  
1) Registro Biblioteca Virtual para Ciegos de Colombia  
2)Asistencia Técnica. 
Así mismo, se realizó la actualización de los link del OPA  22202- Registro para acceder al servicio Biblioteca Virtual para Ciegos de Colombia
Para el segundo semestre; se analizará la posibilidad de reducir los tiempos de respuesta a los usuarios.
</t>
  </si>
  <si>
    <t>Avance</t>
  </si>
  <si>
    <t>Cumplimiento</t>
  </si>
  <si>
    <t>Actividad programada para el segundo cuatrimestre</t>
  </si>
  <si>
    <t>Actividad repetida en el componente de redición de cuentas. Se sugiere reemplazar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</si>
</sst>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 #,##0.00_-;_-* &quot;-&quot;??_-;_-@_-"/>
    <numFmt numFmtId="164" formatCode="_(* #,##0.00_);_(* \(#,##0.00\);_(* &quot;-&quot;??_);_(@_)"/>
    <numFmt numFmtId="165" formatCode="[$-240A]d&quot; de &quot;mmmm&quot; de &quot;yyyy;@"/>
    <numFmt numFmtId="166" formatCode="0.0"/>
  </numFmts>
  <fonts count="37">
    <font>
      <sz val="11"/>
      <color theme="1"/>
      <name val="Calibri"/>
      <family val="2"/>
      <scheme val="minor"/>
    </font>
    <font>
      <sz val="11"/>
      <color theme="0"/>
      <name val="Calibri"/>
      <family val="2"/>
      <scheme val="minor"/>
    </font>
    <font>
      <sz val="11"/>
      <color theme="1"/>
      <name val="Calibri"/>
      <family val="2"/>
      <scheme val="minor"/>
    </font>
    <font>
      <b/>
      <sz val="12"/>
      <color theme="1"/>
      <name val="Calibri"/>
      <family val="2"/>
      <scheme val="minor"/>
    </font>
    <font>
      <sz val="12"/>
      <color theme="1"/>
      <name val="Calibri"/>
      <family val="2"/>
      <scheme val="minor"/>
    </font>
    <font>
      <b/>
      <sz val="16"/>
      <color theme="1"/>
      <name val="Calibri"/>
      <family val="2"/>
      <scheme val="minor"/>
    </font>
    <font>
      <b/>
      <sz val="11"/>
      <color theme="1"/>
      <name val="Calibri"/>
      <family val="2"/>
      <scheme val="minor"/>
    </font>
    <font>
      <sz val="11"/>
      <name val="Calibri"/>
      <family val="2"/>
    </font>
    <font>
      <sz val="11"/>
      <name val="Calibri"/>
      <family val="2"/>
      <scheme val="minor"/>
    </font>
    <font>
      <sz val="12"/>
      <name val="Calibri"/>
      <family val="2"/>
      <scheme val="minor"/>
    </font>
    <font>
      <sz val="12"/>
      <color theme="1"/>
      <name val="Arial"/>
      <family val="2"/>
    </font>
    <font>
      <b/>
      <sz val="12"/>
      <name val="Arial"/>
      <family val="2"/>
    </font>
    <font>
      <sz val="12"/>
      <name val="Arial"/>
      <family val="2"/>
    </font>
    <font>
      <sz val="22"/>
      <color theme="1"/>
      <name val="Calibri"/>
      <family val="2"/>
      <scheme val="minor"/>
    </font>
    <font>
      <b/>
      <sz val="18"/>
      <color theme="1"/>
      <name val="Calibri"/>
      <family val="2"/>
      <scheme val="minor"/>
    </font>
    <font>
      <sz val="18"/>
      <color theme="1"/>
      <name val="Calibri"/>
      <family val="2"/>
      <scheme val="minor"/>
    </font>
    <font>
      <b/>
      <sz val="12"/>
      <color theme="0"/>
      <name val="Calibri"/>
      <family val="2"/>
      <scheme val="minor"/>
    </font>
    <font>
      <sz val="16"/>
      <color theme="1"/>
      <name val="Calibri"/>
      <family val="2"/>
      <scheme val="minor"/>
    </font>
    <font>
      <b/>
      <sz val="12"/>
      <name val="Calibri"/>
      <family val="2"/>
      <scheme val="minor"/>
    </font>
    <font>
      <b/>
      <sz val="12"/>
      <color theme="1"/>
      <name val="Arial"/>
      <family val="2"/>
    </font>
    <font>
      <sz val="12"/>
      <color indexed="8"/>
      <name val="Arial"/>
      <family val="2"/>
    </font>
    <font>
      <sz val="12"/>
      <color theme="1"/>
      <name val="Arial"/>
      <family val="2"/>
    </font>
    <font>
      <b/>
      <sz val="18"/>
      <name val="Calibri"/>
      <family val="2"/>
      <scheme val="minor"/>
    </font>
    <font>
      <b/>
      <sz val="16"/>
      <name val="Calibri"/>
      <family val="2"/>
      <scheme val="minor"/>
    </font>
    <font>
      <b/>
      <sz val="18"/>
      <name val="Arial"/>
      <family val="2"/>
    </font>
    <font>
      <sz val="11"/>
      <color rgb="FF333333"/>
      <name val="Work Sans"/>
    </font>
    <font>
      <b/>
      <sz val="16"/>
      <color theme="0"/>
      <name val="Calibri"/>
      <family val="2"/>
      <scheme val="minor"/>
    </font>
    <font>
      <sz val="18"/>
      <name val="Calibri"/>
      <family val="2"/>
      <scheme val="minor"/>
    </font>
    <font>
      <sz val="12"/>
      <color theme="1"/>
      <name val="Arial"/>
      <family val="2"/>
    </font>
    <font>
      <b/>
      <sz val="12"/>
      <color theme="1"/>
      <name val="Arial"/>
      <family val="2"/>
    </font>
    <font>
      <b/>
      <sz val="11"/>
      <name val="Calibri"/>
      <family val="2"/>
      <scheme val="minor"/>
    </font>
    <font>
      <b/>
      <sz val="14"/>
      <color theme="0"/>
      <name val="Arial"/>
      <family val="2"/>
    </font>
    <font>
      <sz val="10"/>
      <color theme="1"/>
      <name val="Calibri"/>
      <family val="2"/>
      <scheme val="minor"/>
    </font>
    <font>
      <sz val="10"/>
      <color theme="1"/>
      <name val="Arial"/>
      <family val="2"/>
    </font>
    <font>
      <sz val="9"/>
      <color theme="1"/>
      <name val="Calibri"/>
      <family val="2"/>
      <scheme val="minor"/>
    </font>
    <font>
      <b/>
      <sz val="9"/>
      <color theme="1"/>
      <name val="Calibri"/>
      <family val="2"/>
      <scheme val="minor"/>
    </font>
    <font>
      <b/>
      <sz val="14"/>
      <name val="Arial"/>
      <family val="2"/>
    </font>
  </fonts>
  <fills count="15">
    <fill>
      <patternFill patternType="none"/>
    </fill>
    <fill>
      <patternFill patternType="gray125"/>
    </fill>
    <fill>
      <patternFill patternType="solid">
        <fgColor theme="8"/>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theme="5" tint="0.39997558519241921"/>
        <bgColor indexed="64"/>
      </patternFill>
    </fill>
    <fill>
      <patternFill patternType="solid">
        <fgColor rgb="FF92D050"/>
        <bgColor indexed="64"/>
      </patternFill>
    </fill>
    <fill>
      <patternFill patternType="solid">
        <fgColor rgb="FFFF0000"/>
        <bgColor indexed="64"/>
      </patternFill>
    </fill>
    <fill>
      <patternFill patternType="solid">
        <fgColor rgb="FFFFFF0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0" fontId="1" fillId="2" borderId="0" applyNumberFormat="0" applyBorder="0" applyAlignment="0" applyProtection="0"/>
    <xf numFmtId="43" fontId="2"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cellStyleXfs>
  <cellXfs count="310">
    <xf numFmtId="0" fontId="0" fillId="0" borderId="0" xfId="0"/>
    <xf numFmtId="0" fontId="0" fillId="0" borderId="1" xfId="0" applyBorder="1" applyAlignment="1">
      <alignment vertical="center" wrapText="1"/>
    </xf>
    <xf numFmtId="0" fontId="0" fillId="0" borderId="0" xfId="0" applyAlignment="1">
      <alignment vertical="center" wrapText="1"/>
    </xf>
    <xf numFmtId="14" fontId="0" fillId="0" borderId="0" xfId="0" applyNumberFormat="1" applyAlignment="1">
      <alignment vertical="center" wrapText="1"/>
    </xf>
    <xf numFmtId="0" fontId="0" fillId="0" borderId="0" xfId="0" applyAlignment="1">
      <alignment horizontal="center" vertical="center" wrapText="1"/>
    </xf>
    <xf numFmtId="0" fontId="3" fillId="0" borderId="0" xfId="0" applyFont="1" applyAlignment="1">
      <alignment horizontal="center" vertical="center" wrapText="1"/>
    </xf>
    <xf numFmtId="0" fontId="5" fillId="0" borderId="0" xfId="0" applyFont="1" applyAlignment="1">
      <alignment vertical="center" wrapText="1"/>
    </xf>
    <xf numFmtId="0" fontId="5" fillId="0" borderId="0" xfId="0" applyFont="1" applyAlignment="1">
      <alignment horizontal="center" vertical="center" wrapText="1"/>
    </xf>
    <xf numFmtId="14" fontId="0" fillId="0" borderId="0" xfId="0" applyNumberFormat="1" applyAlignment="1">
      <alignment horizontal="center" vertical="center" wrapText="1"/>
    </xf>
    <xf numFmtId="0" fontId="0" fillId="0" borderId="0" xfId="0" applyFill="1" applyAlignment="1">
      <alignment horizontal="center" vertical="center" wrapText="1"/>
    </xf>
    <xf numFmtId="0" fontId="4" fillId="0" borderId="1" xfId="0" applyFont="1" applyFill="1" applyBorder="1" applyAlignment="1">
      <alignment horizontal="center" vertical="center" wrapText="1"/>
    </xf>
    <xf numFmtId="0" fontId="10" fillId="0" borderId="0" xfId="0" applyFont="1" applyAlignment="1">
      <alignment horizontal="center" vertical="center"/>
    </xf>
    <xf numFmtId="0" fontId="12" fillId="0" borderId="0" xfId="0" applyFont="1" applyFill="1" applyAlignment="1">
      <alignment horizontal="center" vertical="center"/>
    </xf>
    <xf numFmtId="14" fontId="0" fillId="0" borderId="1" xfId="0" applyNumberFormat="1" applyBorder="1" applyAlignment="1">
      <alignment vertical="center" wrapText="1"/>
    </xf>
    <xf numFmtId="0" fontId="4" fillId="0" borderId="4" xfId="0" applyFont="1" applyFill="1" applyBorder="1" applyAlignment="1">
      <alignment horizontal="center" vertical="center" wrapText="1"/>
    </xf>
    <xf numFmtId="0" fontId="0" fillId="0" borderId="0" xfId="0" applyAlignment="1">
      <alignment horizontal="center" wrapText="1"/>
    </xf>
    <xf numFmtId="0" fontId="10" fillId="0" borderId="0" xfId="0" applyFont="1" applyFill="1" applyAlignment="1">
      <alignment horizontal="center" vertical="center"/>
    </xf>
    <xf numFmtId="0" fontId="0" fillId="0" borderId="1" xfId="0" applyFill="1" applyBorder="1"/>
    <xf numFmtId="0" fontId="13" fillId="7" borderId="1" xfId="0" applyFont="1" applyFill="1" applyBorder="1" applyAlignment="1">
      <alignment horizontal="center" vertical="center"/>
    </xf>
    <xf numFmtId="0" fontId="0" fillId="0" borderId="0" xfId="0" applyAlignment="1">
      <alignment horizontal="center"/>
    </xf>
    <xf numFmtId="0" fontId="4" fillId="0" borderId="1" xfId="0" applyFont="1" applyFill="1" applyBorder="1" applyAlignment="1">
      <alignment horizontal="left"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0" fillId="0" borderId="0" xfId="0" applyFont="1" applyAlignment="1">
      <alignment vertical="center" wrapText="1"/>
    </xf>
    <xf numFmtId="14" fontId="0" fillId="0" borderId="0" xfId="0" applyNumberFormat="1" applyFont="1" applyAlignment="1">
      <alignment vertical="center" wrapText="1"/>
    </xf>
    <xf numFmtId="0" fontId="14" fillId="0" borderId="0" xfId="0" applyFont="1" applyAlignment="1">
      <alignment horizontal="center" vertical="center" wrapText="1"/>
    </xf>
    <xf numFmtId="0" fontId="0" fillId="0" borderId="0" xfId="0" applyFont="1" applyAlignment="1">
      <alignment horizontal="center" vertical="center" wrapText="1"/>
    </xf>
    <xf numFmtId="0" fontId="1" fillId="0" borderId="0" xfId="0" applyFont="1" applyAlignment="1">
      <alignment vertical="center" wrapText="1"/>
    </xf>
    <xf numFmtId="0" fontId="17" fillId="6" borderId="1" xfId="0" applyFont="1" applyFill="1" applyBorder="1" applyAlignment="1">
      <alignment horizontal="center" vertical="center"/>
    </xf>
    <xf numFmtId="0" fontId="17" fillId="0" borderId="1" xfId="0" applyFont="1" applyBorder="1" applyAlignment="1">
      <alignment horizontal="center" vertical="center"/>
    </xf>
    <xf numFmtId="0" fontId="17" fillId="0" borderId="1" xfId="0" applyFont="1" applyFill="1" applyBorder="1" applyAlignment="1">
      <alignment horizontal="center" vertical="center"/>
    </xf>
    <xf numFmtId="0" fontId="17" fillId="0" borderId="0" xfId="0" applyFont="1" applyAlignment="1">
      <alignment horizontal="center" vertical="center"/>
    </xf>
    <xf numFmtId="0" fontId="9" fillId="0" borderId="19" xfId="0" applyFont="1" applyFill="1" applyBorder="1" applyAlignment="1">
      <alignment horizontal="center" wrapText="1"/>
    </xf>
    <xf numFmtId="0" fontId="0" fillId="0" borderId="19" xfId="0" applyBorder="1" applyAlignment="1">
      <alignment horizontal="center" wrapText="1"/>
    </xf>
    <xf numFmtId="0" fontId="0" fillId="0" borderId="14" xfId="0" applyBorder="1" applyAlignment="1">
      <alignment horizontal="center" wrapText="1"/>
    </xf>
    <xf numFmtId="0" fontId="0" fillId="0" borderId="5" xfId="0" applyBorder="1" applyAlignment="1">
      <alignment vertical="center" wrapText="1"/>
    </xf>
    <xf numFmtId="14" fontId="0" fillId="0" borderId="5" xfId="0" applyNumberFormat="1" applyBorder="1" applyAlignment="1">
      <alignment vertical="center" wrapText="1"/>
    </xf>
    <xf numFmtId="0" fontId="1" fillId="0" borderId="0" xfId="0" applyFont="1" applyAlignment="1">
      <alignment horizontal="center" wrapText="1"/>
    </xf>
    <xf numFmtId="0" fontId="1" fillId="0" borderId="0" xfId="0" applyFont="1" applyAlignment="1">
      <alignment horizontal="center" vertical="center" wrapText="1"/>
    </xf>
    <xf numFmtId="0" fontId="4" fillId="0" borderId="19" xfId="0" applyFont="1" applyFill="1" applyBorder="1" applyAlignment="1">
      <alignment horizontal="center" vertical="center" wrapText="1"/>
    </xf>
    <xf numFmtId="0" fontId="5" fillId="8" borderId="16" xfId="0" applyFont="1" applyFill="1" applyBorder="1" applyAlignment="1">
      <alignment horizontal="center" vertical="center" wrapText="1"/>
    </xf>
    <xf numFmtId="0" fontId="3" fillId="8" borderId="2" xfId="0" applyFont="1" applyFill="1" applyBorder="1" applyAlignment="1">
      <alignment horizontal="center" vertical="center" wrapText="1"/>
    </xf>
    <xf numFmtId="14" fontId="3" fillId="8" borderId="2" xfId="0" applyNumberFormat="1" applyFont="1" applyFill="1" applyBorder="1" applyAlignment="1">
      <alignment horizontal="center" vertical="center" wrapText="1"/>
    </xf>
    <xf numFmtId="0" fontId="10" fillId="0" borderId="1" xfId="0" applyFont="1" applyBorder="1" applyAlignment="1">
      <alignment vertical="center" wrapText="1"/>
    </xf>
    <xf numFmtId="0" fontId="12" fillId="0" borderId="1"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0" fillId="0" borderId="8" xfId="0" applyFill="1" applyBorder="1"/>
    <xf numFmtId="14" fontId="8"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4" fillId="0" borderId="1" xfId="0" applyFont="1" applyBorder="1" applyAlignment="1">
      <alignment horizontal="center" vertical="center"/>
    </xf>
    <xf numFmtId="0" fontId="4" fillId="0" borderId="1" xfId="0" applyFont="1" applyFill="1" applyBorder="1" applyAlignment="1">
      <alignment horizontal="center" vertical="center"/>
    </xf>
    <xf numFmtId="0" fontId="6" fillId="0" borderId="0" xfId="0" applyFont="1" applyFill="1" applyAlignment="1">
      <alignment horizontal="center" vertical="center" wrapText="1"/>
    </xf>
    <xf numFmtId="0" fontId="10" fillId="0" borderId="0" xfId="0" applyFont="1" applyAlignment="1">
      <alignment vertical="center" wrapText="1"/>
    </xf>
    <xf numFmtId="0" fontId="14" fillId="0" borderId="0" xfId="0" applyFont="1" applyFill="1" applyAlignment="1">
      <alignment horizontal="center" vertical="center" wrapText="1"/>
    </xf>
    <xf numFmtId="0" fontId="15" fillId="0" borderId="1" xfId="0" applyFont="1" applyFill="1" applyBorder="1" applyAlignment="1">
      <alignment horizontal="center" vertical="center" wrapText="1"/>
    </xf>
    <xf numFmtId="0" fontId="0" fillId="7" borderId="1" xfId="0" applyFill="1" applyBorder="1" applyAlignment="1">
      <alignment vertical="center" wrapText="1"/>
    </xf>
    <xf numFmtId="0" fontId="13" fillId="0" borderId="1" xfId="0" applyFont="1" applyFill="1" applyBorder="1" applyAlignment="1">
      <alignment horizontal="center" vertical="center"/>
    </xf>
    <xf numFmtId="14" fontId="0" fillId="0" borderId="1"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0" fillId="7" borderId="1" xfId="0" applyFill="1" applyBorder="1" applyAlignment="1">
      <alignment horizontal="center" vertical="center" wrapText="1"/>
    </xf>
    <xf numFmtId="165" fontId="0" fillId="0" borderId="1" xfId="0" applyNumberFormat="1" applyFont="1" applyBorder="1" applyAlignment="1">
      <alignment horizontal="center" vertical="center" wrapText="1"/>
    </xf>
    <xf numFmtId="0" fontId="8" fillId="0" borderId="1" xfId="0" applyFont="1" applyFill="1" applyBorder="1" applyAlignment="1">
      <alignment horizontal="left" vertical="center" wrapText="1"/>
    </xf>
    <xf numFmtId="0" fontId="15" fillId="6"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0"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1" xfId="0" applyFill="1" applyBorder="1" applyAlignment="1">
      <alignment vertical="center" wrapText="1"/>
    </xf>
    <xf numFmtId="0" fontId="25" fillId="0" borderId="0" xfId="0" applyFont="1"/>
    <xf numFmtId="0" fontId="9" fillId="0" borderId="2" xfId="0" applyFont="1" applyFill="1" applyBorder="1" applyAlignment="1">
      <alignment horizontal="center" vertical="center" wrapText="1"/>
    </xf>
    <xf numFmtId="0" fontId="9" fillId="0" borderId="2" xfId="0" applyFont="1" applyFill="1" applyBorder="1" applyAlignment="1">
      <alignment horizontal="left" vertical="center" wrapText="1"/>
    </xf>
    <xf numFmtId="14" fontId="8" fillId="0" borderId="2" xfId="0" applyNumberFormat="1" applyFont="1" applyFill="1" applyBorder="1" applyAlignment="1">
      <alignment horizontal="center" vertical="center" wrapText="1"/>
    </xf>
    <xf numFmtId="165" fontId="9" fillId="0" borderId="1" xfId="0" applyNumberFormat="1" applyFont="1" applyFill="1" applyBorder="1" applyAlignment="1">
      <alignment horizontal="center" vertical="center" wrapText="1"/>
    </xf>
    <xf numFmtId="165" fontId="9" fillId="0" borderId="2" xfId="0" applyNumberFormat="1" applyFont="1" applyFill="1" applyBorder="1" applyAlignment="1">
      <alignment horizontal="center" vertical="center" wrapText="1"/>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14" fontId="9" fillId="0" borderId="17"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7" borderId="1" xfId="0" applyFont="1" applyFill="1" applyBorder="1" applyAlignment="1">
      <alignment vertical="center" wrapText="1"/>
    </xf>
    <xf numFmtId="0" fontId="12" fillId="9" borderId="12"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12" fillId="4" borderId="13"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8" xfId="0" applyFont="1" applyBorder="1" applyAlignment="1">
      <alignment horizontal="left" vertical="center" wrapText="1"/>
    </xf>
    <xf numFmtId="0" fontId="8" fillId="0" borderId="8" xfId="0" applyFont="1" applyBorder="1" applyAlignment="1">
      <alignment horizontal="center" vertical="center" wrapText="1"/>
    </xf>
    <xf numFmtId="0" fontId="9" fillId="9" borderId="1" xfId="0" applyFont="1" applyFill="1" applyBorder="1" applyAlignment="1">
      <alignment horizontal="center" vertical="center"/>
    </xf>
    <xf numFmtId="0" fontId="9" fillId="9" borderId="8" xfId="0" applyFont="1" applyFill="1" applyBorder="1" applyAlignment="1">
      <alignment horizontal="center" vertical="center"/>
    </xf>
    <xf numFmtId="0" fontId="4" fillId="9" borderId="1" xfId="0" applyFont="1" applyFill="1" applyBorder="1" applyAlignment="1">
      <alignment horizontal="center" vertical="center"/>
    </xf>
    <xf numFmtId="0" fontId="4" fillId="9" borderId="8" xfId="0" applyFont="1" applyFill="1" applyBorder="1" applyAlignment="1">
      <alignment horizontal="center" vertical="center"/>
    </xf>
    <xf numFmtId="0" fontId="3" fillId="10" borderId="17" xfId="0" applyFont="1" applyFill="1" applyBorder="1" applyAlignment="1">
      <alignment horizontal="center" vertical="center" wrapText="1"/>
    </xf>
    <xf numFmtId="0" fontId="10" fillId="0" borderId="1" xfId="0" applyFont="1" applyFill="1" applyBorder="1" applyAlignment="1">
      <alignment vertical="center" wrapText="1"/>
    </xf>
    <xf numFmtId="14" fontId="10" fillId="0" borderId="1" xfId="0" applyNumberFormat="1" applyFont="1" applyFill="1" applyBorder="1" applyAlignment="1">
      <alignment horizontal="center" vertical="center" wrapText="1"/>
    </xf>
    <xf numFmtId="165" fontId="10" fillId="0" borderId="1" xfId="0" applyNumberFormat="1" applyFont="1" applyBorder="1" applyAlignment="1">
      <alignment horizontal="center" vertical="center"/>
    </xf>
    <xf numFmtId="165" fontId="10" fillId="0" borderId="1" xfId="0" applyNumberFormat="1" applyFont="1" applyBorder="1" applyAlignment="1">
      <alignment horizontal="center" vertical="center" wrapText="1"/>
    </xf>
    <xf numFmtId="0" fontId="19" fillId="8" borderId="4" xfId="0" applyFont="1" applyFill="1" applyBorder="1" applyAlignment="1">
      <alignment horizontal="center" vertical="center" wrapText="1"/>
    </xf>
    <xf numFmtId="0" fontId="19" fillId="8" borderId="2" xfId="0" applyFont="1" applyFill="1" applyBorder="1" applyAlignment="1">
      <alignment horizontal="center" vertical="center" wrapText="1"/>
    </xf>
    <xf numFmtId="14" fontId="19" fillId="8" borderId="2" xfId="0" applyNumberFormat="1" applyFont="1" applyFill="1" applyBorder="1" applyAlignment="1">
      <alignment horizontal="center" vertical="center" wrapText="1"/>
    </xf>
    <xf numFmtId="0" fontId="19" fillId="10" borderId="15" xfId="0" applyFont="1" applyFill="1" applyBorder="1" applyAlignment="1">
      <alignment horizontal="center" vertical="center" wrapText="1"/>
    </xf>
    <xf numFmtId="0" fontId="21" fillId="0" borderId="19" xfId="0" applyFont="1" applyFill="1" applyBorder="1" applyAlignment="1">
      <alignment horizontal="center" vertical="center" wrapText="1"/>
    </xf>
    <xf numFmtId="0" fontId="10" fillId="0" borderId="22" xfId="0" applyFont="1" applyFill="1" applyBorder="1" applyAlignment="1">
      <alignment vertical="center" wrapText="1"/>
    </xf>
    <xf numFmtId="0" fontId="10" fillId="0" borderId="22" xfId="0" applyFont="1" applyBorder="1" applyAlignment="1">
      <alignment vertical="center" wrapText="1"/>
    </xf>
    <xf numFmtId="0" fontId="21" fillId="0" borderId="14" xfId="0" applyFont="1" applyFill="1" applyBorder="1" applyAlignment="1">
      <alignment horizontal="center" vertical="center" wrapText="1"/>
    </xf>
    <xf numFmtId="0" fontId="10" fillId="0" borderId="5" xfId="0" applyFont="1" applyBorder="1" applyAlignment="1">
      <alignment vertical="center" wrapText="1"/>
    </xf>
    <xf numFmtId="165" fontId="10" fillId="0" borderId="5" xfId="0" applyNumberFormat="1" applyFont="1" applyBorder="1" applyAlignment="1">
      <alignment horizontal="center" vertical="center" wrapText="1"/>
    </xf>
    <xf numFmtId="0" fontId="10" fillId="0" borderId="25" xfId="0" applyFont="1" applyBorder="1" applyAlignment="1">
      <alignment vertical="center" wrapText="1"/>
    </xf>
    <xf numFmtId="0" fontId="10" fillId="0" borderId="1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5" xfId="0" applyFont="1" applyFill="1" applyBorder="1" applyAlignment="1">
      <alignment horizontal="center" vertical="center" wrapText="1"/>
    </xf>
    <xf numFmtId="14" fontId="10" fillId="0" borderId="5" xfId="0" applyNumberFormat="1" applyFont="1" applyFill="1" applyBorder="1" applyAlignment="1">
      <alignment horizontal="center" vertical="center" wrapText="1"/>
    </xf>
    <xf numFmtId="165" fontId="20" fillId="0" borderId="5" xfId="0" applyNumberFormat="1" applyFont="1" applyFill="1" applyBorder="1" applyAlignment="1" applyProtection="1">
      <alignment horizontal="center" vertical="center" wrapText="1"/>
    </xf>
    <xf numFmtId="0" fontId="5"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7" fillId="5" borderId="1" xfId="0" applyFont="1" applyFill="1" applyBorder="1" applyAlignment="1">
      <alignment horizontal="center" vertical="center" wrapText="1"/>
    </xf>
    <xf numFmtId="14" fontId="5" fillId="3" borderId="1" xfId="0" applyNumberFormat="1" applyFont="1" applyFill="1" applyBorder="1" applyAlignment="1">
      <alignment horizontal="center" vertical="center" wrapText="1"/>
    </xf>
    <xf numFmtId="0" fontId="5"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0" fillId="7" borderId="12" xfId="0" applyFill="1" applyBorder="1" applyAlignment="1">
      <alignment horizontal="center" vertical="center" wrapText="1"/>
    </xf>
    <xf numFmtId="0" fontId="0" fillId="0" borderId="7" xfId="0" applyBorder="1" applyAlignment="1">
      <alignment horizontal="left" vertical="center" wrapText="1"/>
    </xf>
    <xf numFmtId="0" fontId="0" fillId="0" borderId="13" xfId="0" applyBorder="1" applyAlignment="1">
      <alignment horizontal="center" vertical="center" wrapText="1"/>
    </xf>
    <xf numFmtId="0" fontId="0" fillId="0" borderId="8" xfId="0" applyBorder="1" applyAlignment="1">
      <alignment horizontal="left" vertical="center" wrapText="1"/>
    </xf>
    <xf numFmtId="0" fontId="0" fillId="0" borderId="8" xfId="0" applyBorder="1" applyAlignment="1">
      <alignment horizontal="center" vertical="center" wrapText="1"/>
    </xf>
    <xf numFmtId="0" fontId="13" fillId="7" borderId="8" xfId="0" applyFont="1" applyFill="1" applyBorder="1" applyAlignment="1">
      <alignment horizontal="center" vertical="center"/>
    </xf>
    <xf numFmtId="0" fontId="17" fillId="0" borderId="8" xfId="0" applyFont="1" applyFill="1" applyBorder="1" applyAlignment="1">
      <alignment horizontal="center" vertical="center"/>
    </xf>
    <xf numFmtId="0" fontId="17" fillId="6" borderId="8" xfId="0" applyFont="1" applyFill="1" applyBorder="1" applyAlignment="1">
      <alignment horizontal="center" vertical="center"/>
    </xf>
    <xf numFmtId="0" fontId="0" fillId="0" borderId="9" xfId="0" applyBorder="1" applyAlignment="1">
      <alignment horizontal="left" vertical="center" wrapText="1"/>
    </xf>
    <xf numFmtId="0" fontId="16" fillId="10" borderId="7" xfId="0" applyFont="1" applyFill="1" applyBorder="1" applyAlignment="1">
      <alignment horizontal="center" vertical="center" wrapText="1"/>
    </xf>
    <xf numFmtId="0" fontId="5" fillId="8" borderId="4" xfId="0" applyFont="1" applyFill="1" applyBorder="1" applyAlignment="1">
      <alignment horizontal="center" wrapText="1"/>
    </xf>
    <xf numFmtId="0" fontId="3" fillId="10" borderId="15" xfId="0" applyFont="1" applyFill="1" applyBorder="1" applyAlignment="1">
      <alignment horizontal="center" vertical="center" wrapText="1"/>
    </xf>
    <xf numFmtId="0" fontId="0" fillId="0" borderId="22" xfId="0" applyFill="1" applyBorder="1" applyAlignment="1">
      <alignment vertical="center" wrapText="1"/>
    </xf>
    <xf numFmtId="0" fontId="0" fillId="0" borderId="22" xfId="0" applyBorder="1" applyAlignment="1">
      <alignment vertical="center" wrapText="1"/>
    </xf>
    <xf numFmtId="0" fontId="0" fillId="0" borderId="25" xfId="0" applyBorder="1" applyAlignment="1">
      <alignment vertical="center" wrapText="1"/>
    </xf>
    <xf numFmtId="0" fontId="11" fillId="4"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14" fontId="18" fillId="3" borderId="1" xfId="0" applyNumberFormat="1" applyFont="1" applyFill="1" applyBorder="1" applyAlignment="1">
      <alignment horizontal="center" vertical="center" wrapText="1"/>
    </xf>
    <xf numFmtId="165" fontId="8" fillId="0" borderId="1" xfId="0" applyNumberFormat="1" applyFont="1" applyBorder="1" applyAlignment="1">
      <alignment horizontal="center" vertical="center" wrapText="1"/>
    </xf>
    <xf numFmtId="165" fontId="8" fillId="0" borderId="8" xfId="0" applyNumberFormat="1" applyFont="1" applyBorder="1" applyAlignment="1">
      <alignment horizontal="center" vertical="center" wrapText="1"/>
    </xf>
    <xf numFmtId="0" fontId="18" fillId="3" borderId="1" xfId="0" applyFont="1" applyFill="1" applyBorder="1" applyAlignment="1">
      <alignment horizontal="center" vertical="center" wrapText="1"/>
    </xf>
    <xf numFmtId="0" fontId="18" fillId="3" borderId="12" xfId="0" applyFont="1" applyFill="1" applyBorder="1" applyAlignment="1">
      <alignment horizontal="center" vertical="center" wrapText="1"/>
    </xf>
    <xf numFmtId="0" fontId="8" fillId="0" borderId="12" xfId="0" applyFont="1" applyBorder="1" applyAlignment="1">
      <alignment horizontal="center" vertical="center" wrapText="1"/>
    </xf>
    <xf numFmtId="0" fontId="8" fillId="0" borderId="7"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8" xfId="0" applyFont="1" applyFill="1" applyBorder="1" applyAlignment="1">
      <alignment horizontal="center" vertical="center" wrapText="1"/>
    </xf>
    <xf numFmtId="14" fontId="8" fillId="0" borderId="8" xfId="0" applyNumberFormat="1" applyFont="1" applyFill="1" applyBorder="1" applyAlignment="1">
      <alignment horizontal="center" vertical="center" wrapText="1"/>
    </xf>
    <xf numFmtId="0" fontId="8" fillId="0" borderId="9" xfId="0" applyFont="1" applyFill="1" applyBorder="1" applyAlignment="1">
      <alignment horizontal="center" vertical="center" wrapText="1"/>
    </xf>
    <xf numFmtId="0" fontId="29" fillId="11" borderId="2" xfId="0" applyFont="1" applyFill="1" applyBorder="1" applyAlignment="1">
      <alignment horizontal="center" vertical="center" wrapText="1"/>
    </xf>
    <xf numFmtId="0" fontId="19" fillId="0" borderId="8" xfId="0" applyFont="1" applyBorder="1" applyAlignment="1">
      <alignment vertical="center" wrapText="1"/>
    </xf>
    <xf numFmtId="0" fontId="19" fillId="11" borderId="1" xfId="0" applyFont="1" applyFill="1" applyBorder="1" applyAlignment="1">
      <alignment horizontal="center" vertical="center" wrapText="1"/>
    </xf>
    <xf numFmtId="0" fontId="26" fillId="10" borderId="22" xfId="0" applyFont="1" applyFill="1" applyBorder="1" applyAlignment="1">
      <alignment horizontal="center" vertical="center" wrapText="1"/>
    </xf>
    <xf numFmtId="0" fontId="8" fillId="0" borderId="22" xfId="0" applyFont="1" applyFill="1" applyBorder="1" applyAlignment="1">
      <alignment horizontal="left" vertical="center" wrapText="1"/>
    </xf>
    <xf numFmtId="0" fontId="7" fillId="0" borderId="22" xfId="0" applyFont="1" applyFill="1" applyBorder="1" applyAlignment="1">
      <alignment horizontal="center" vertical="center" wrapText="1"/>
    </xf>
    <xf numFmtId="0" fontId="0" fillId="0" borderId="22" xfId="0" applyFont="1" applyFill="1" applyBorder="1" applyAlignment="1">
      <alignment horizontal="left" vertical="center" wrapText="1"/>
    </xf>
    <xf numFmtId="0" fontId="0" fillId="0" borderId="22" xfId="0" applyFont="1" applyBorder="1" applyAlignment="1">
      <alignment horizontal="left" vertical="center" wrapText="1"/>
    </xf>
    <xf numFmtId="0" fontId="0" fillId="0" borderId="22" xfId="0" applyBorder="1" applyAlignment="1">
      <alignment horizontal="left" vertical="center" wrapText="1"/>
    </xf>
    <xf numFmtId="0" fontId="0" fillId="0" borderId="29" xfId="0" applyBorder="1" applyAlignment="1">
      <alignment horizontal="left" vertical="center" wrapText="1"/>
    </xf>
    <xf numFmtId="9" fontId="0" fillId="0" borderId="1" xfId="4" applyFont="1" applyBorder="1" applyAlignment="1">
      <alignment horizontal="center" vertical="center" wrapText="1"/>
    </xf>
    <xf numFmtId="9" fontId="0" fillId="0" borderId="1" xfId="0" applyNumberFormat="1" applyBorder="1" applyAlignment="1">
      <alignment horizontal="center" vertical="center" wrapText="1"/>
    </xf>
    <xf numFmtId="9" fontId="4" fillId="0" borderId="1" xfId="4" applyFont="1" applyBorder="1" applyAlignment="1">
      <alignment horizontal="center" vertical="center" wrapText="1"/>
    </xf>
    <xf numFmtId="0" fontId="3" fillId="0" borderId="1" xfId="0" applyFont="1" applyBorder="1" applyAlignment="1">
      <alignment horizontal="center" vertical="center" wrapText="1"/>
    </xf>
    <xf numFmtId="9" fontId="3" fillId="0" borderId="1" xfId="4" applyFont="1" applyBorder="1" applyAlignment="1">
      <alignment horizontal="center" vertical="center" wrapText="1"/>
    </xf>
    <xf numFmtId="0" fontId="3" fillId="0" borderId="2" xfId="0" applyFont="1" applyBorder="1" applyAlignment="1">
      <alignment vertical="center" wrapText="1"/>
    </xf>
    <xf numFmtId="0" fontId="3" fillId="11" borderId="2" xfId="0" applyFont="1" applyFill="1" applyBorder="1" applyAlignment="1">
      <alignment horizontal="center" vertical="center" wrapText="1"/>
    </xf>
    <xf numFmtId="0" fontId="3" fillId="11" borderId="1"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0" fillId="0" borderId="0" xfId="0" applyBorder="1" applyAlignment="1">
      <alignment horizontal="center" vertical="center" wrapText="1"/>
    </xf>
    <xf numFmtId="0" fontId="4" fillId="0" borderId="17" xfId="0" applyFont="1" applyFill="1" applyBorder="1" applyAlignment="1">
      <alignment horizontal="center" vertical="center" wrapText="1"/>
    </xf>
    <xf numFmtId="0" fontId="3" fillId="0" borderId="0" xfId="0" applyFont="1" applyBorder="1" applyAlignment="1">
      <alignment horizontal="center" vertical="center" wrapText="1"/>
    </xf>
    <xf numFmtId="9" fontId="4" fillId="0" borderId="1" xfId="0" applyNumberFormat="1" applyFont="1" applyBorder="1" applyAlignment="1">
      <alignment horizontal="center" vertical="center" wrapText="1"/>
    </xf>
    <xf numFmtId="0" fontId="10" fillId="10" borderId="22" xfId="0" applyFont="1" applyFill="1" applyBorder="1" applyAlignment="1">
      <alignment horizontal="center" vertical="center"/>
    </xf>
    <xf numFmtId="0" fontId="12" fillId="0" borderId="22" xfId="0" applyFont="1" applyFill="1" applyBorder="1" applyAlignment="1">
      <alignment horizontal="center" vertical="center" wrapText="1"/>
    </xf>
    <xf numFmtId="0" fontId="8" fillId="0" borderId="22" xfId="0" applyFont="1" applyBorder="1" applyAlignment="1">
      <alignment horizontal="left" vertical="center" wrapText="1"/>
    </xf>
    <xf numFmtId="0" fontId="8" fillId="0" borderId="29" xfId="0" applyFont="1" applyBorder="1" applyAlignment="1">
      <alignment horizontal="left" vertical="center" wrapText="1"/>
    </xf>
    <xf numFmtId="0" fontId="8" fillId="0" borderId="2"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18" fillId="11" borderId="17" xfId="0" applyFont="1" applyFill="1" applyBorder="1" applyAlignment="1">
      <alignment horizontal="center" vertical="center" wrapText="1"/>
    </xf>
    <xf numFmtId="0" fontId="8" fillId="0" borderId="14" xfId="0" applyFont="1" applyBorder="1" applyAlignment="1">
      <alignment horizontal="center" vertical="center" wrapText="1"/>
    </xf>
    <xf numFmtId="14" fontId="8" fillId="0" borderId="5" xfId="0" applyNumberFormat="1" applyFont="1" applyFill="1" applyBorder="1" applyAlignment="1">
      <alignment horizontal="center" vertical="center" wrapText="1"/>
    </xf>
    <xf numFmtId="0" fontId="8" fillId="0" borderId="25" xfId="0" applyFont="1" applyFill="1" applyBorder="1" applyAlignment="1">
      <alignment horizontal="center" vertical="center" wrapText="1"/>
    </xf>
    <xf numFmtId="0" fontId="30" fillId="0" borderId="1" xfId="0" applyFont="1" applyFill="1" applyBorder="1" applyAlignment="1">
      <alignment horizontal="center" vertical="center" wrapText="1"/>
    </xf>
    <xf numFmtId="9" fontId="8" fillId="0" borderId="2" xfId="4" applyFont="1" applyFill="1" applyBorder="1" applyAlignment="1">
      <alignment horizontal="center" vertical="center" wrapText="1"/>
    </xf>
    <xf numFmtId="9" fontId="8" fillId="0" borderId="5" xfId="4" applyFont="1" applyFill="1" applyBorder="1" applyAlignment="1">
      <alignment horizontal="center" vertical="center" wrapText="1"/>
    </xf>
    <xf numFmtId="9" fontId="30" fillId="0" borderId="1" xfId="4" applyFont="1" applyFill="1" applyBorder="1" applyAlignment="1">
      <alignment horizontal="center" vertical="center" wrapText="1"/>
    </xf>
    <xf numFmtId="0" fontId="28" fillId="0" borderId="2" xfId="0" applyFont="1" applyFill="1" applyBorder="1" applyAlignment="1">
      <alignment horizontal="center" vertical="center" wrapText="1"/>
    </xf>
    <xf numFmtId="9" fontId="28" fillId="0" borderId="1" xfId="4" applyFont="1" applyBorder="1" applyAlignment="1">
      <alignment horizontal="center" vertical="center" wrapText="1"/>
    </xf>
    <xf numFmtId="9" fontId="28" fillId="0" borderId="5" xfId="4" applyFont="1" applyBorder="1" applyAlignment="1">
      <alignment horizontal="center" vertical="center" wrapText="1"/>
    </xf>
    <xf numFmtId="9" fontId="19" fillId="0" borderId="8" xfId="4" applyFont="1" applyBorder="1" applyAlignment="1">
      <alignment horizontal="center" vertical="center" wrapText="1"/>
    </xf>
    <xf numFmtId="0" fontId="12" fillId="0" borderId="1" xfId="0" applyFont="1" applyBorder="1" applyAlignment="1">
      <alignment vertical="center" wrapText="1"/>
    </xf>
    <xf numFmtId="0" fontId="12" fillId="0" borderId="5" xfId="0" applyFont="1" applyBorder="1" applyAlignment="1">
      <alignment vertical="center" wrapText="1"/>
    </xf>
    <xf numFmtId="9" fontId="0" fillId="0" borderId="1" xfId="0" applyNumberFormat="1" applyBorder="1" applyAlignment="1">
      <alignment vertical="center" wrapText="1"/>
    </xf>
    <xf numFmtId="9" fontId="0" fillId="0" borderId="1" xfId="4" applyFont="1" applyBorder="1" applyAlignment="1">
      <alignment vertical="center" wrapText="1"/>
    </xf>
    <xf numFmtId="0" fontId="31" fillId="11" borderId="1" xfId="0" applyFont="1" applyFill="1" applyBorder="1" applyAlignment="1">
      <alignment horizontal="center" vertical="center" wrapText="1"/>
    </xf>
    <xf numFmtId="0" fontId="9" fillId="0" borderId="1" xfId="0" applyFont="1" applyBorder="1" applyAlignment="1">
      <alignment horizontal="left" vertical="center" wrapText="1"/>
    </xf>
    <xf numFmtId="0" fontId="18" fillId="0" borderId="1" xfId="0" applyFont="1" applyBorder="1" applyAlignment="1">
      <alignment horizontal="left" vertical="center" wrapText="1"/>
    </xf>
    <xf numFmtId="0" fontId="12" fillId="4" borderId="14"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0" fillId="0" borderId="5" xfId="0" applyFont="1" applyFill="1" applyBorder="1" applyAlignment="1">
      <alignment horizontal="center" vertical="center"/>
    </xf>
    <xf numFmtId="0" fontId="9" fillId="9" borderId="5" xfId="0" applyFont="1" applyFill="1" applyBorder="1" applyAlignment="1">
      <alignment horizontal="center" vertical="center"/>
    </xf>
    <xf numFmtId="0" fontId="4" fillId="0" borderId="5" xfId="0" applyFont="1" applyBorder="1" applyAlignment="1">
      <alignment horizontal="center" vertical="center"/>
    </xf>
    <xf numFmtId="165" fontId="8" fillId="0" borderId="5" xfId="0" applyNumberFormat="1" applyFont="1" applyBorder="1" applyAlignment="1">
      <alignment horizontal="center" vertical="center" wrapText="1"/>
    </xf>
    <xf numFmtId="0" fontId="12" fillId="0" borderId="25" xfId="0" applyFont="1" applyFill="1" applyBorder="1" applyAlignment="1">
      <alignment horizontal="center" vertical="center"/>
    </xf>
    <xf numFmtId="9" fontId="10" fillId="0" borderId="0" xfId="4" applyFont="1" applyAlignment="1">
      <alignment horizontal="center" vertical="center"/>
    </xf>
    <xf numFmtId="9" fontId="3" fillId="11" borderId="1" xfId="4" applyFont="1" applyFill="1" applyBorder="1" applyAlignment="1">
      <alignment horizontal="center" vertical="center" wrapText="1"/>
    </xf>
    <xf numFmtId="9" fontId="12" fillId="0" borderId="1" xfId="4" applyFont="1" applyFill="1" applyBorder="1" applyAlignment="1">
      <alignment horizontal="center" vertical="center"/>
    </xf>
    <xf numFmtId="0" fontId="6" fillId="0" borderId="0" xfId="0" applyFont="1" applyAlignment="1">
      <alignment vertical="center"/>
    </xf>
    <xf numFmtId="0" fontId="6" fillId="0" borderId="0" xfId="0" applyFont="1"/>
    <xf numFmtId="0" fontId="0" fillId="0" borderId="0" xfId="0" applyAlignment="1">
      <alignment vertical="center"/>
    </xf>
    <xf numFmtId="0" fontId="6" fillId="5" borderId="1" xfId="0" applyFont="1" applyFill="1" applyBorder="1" applyAlignment="1">
      <alignment horizontal="center" vertical="center"/>
    </xf>
    <xf numFmtId="0" fontId="6" fillId="5" borderId="1"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15" xfId="0" applyFont="1" applyFill="1" applyBorder="1" applyAlignment="1">
      <alignment horizontal="center" vertical="center"/>
    </xf>
    <xf numFmtId="0" fontId="6" fillId="5" borderId="34" xfId="0" applyFont="1" applyFill="1" applyBorder="1" applyAlignment="1">
      <alignment horizontal="center" vertical="center" wrapText="1"/>
    </xf>
    <xf numFmtId="0" fontId="6" fillId="5" borderId="35" xfId="0" applyFont="1" applyFill="1" applyBorder="1" applyAlignment="1">
      <alignment horizontal="center" vertical="center" wrapText="1"/>
    </xf>
    <xf numFmtId="0" fontId="6" fillId="5" borderId="36" xfId="0" applyFont="1" applyFill="1" applyBorder="1" applyAlignment="1">
      <alignment horizontal="center" vertical="center"/>
    </xf>
    <xf numFmtId="0" fontId="0" fillId="0" borderId="1" xfId="0" applyBorder="1" applyAlignment="1">
      <alignment horizontal="center" vertical="center"/>
    </xf>
    <xf numFmtId="1" fontId="0" fillId="0" borderId="1" xfId="0" applyNumberFormat="1" applyBorder="1" applyAlignment="1">
      <alignment horizontal="center" vertical="center"/>
    </xf>
    <xf numFmtId="9" fontId="0" fillId="12" borderId="1" xfId="4" applyFont="1" applyFill="1" applyBorder="1" applyAlignment="1">
      <alignment horizontal="center" vertical="center"/>
    </xf>
    <xf numFmtId="0" fontId="0" fillId="0" borderId="30" xfId="0" applyBorder="1" applyAlignment="1">
      <alignment horizontal="center" vertical="center"/>
    </xf>
    <xf numFmtId="1" fontId="0" fillId="0" borderId="2" xfId="0" applyNumberFormat="1" applyBorder="1" applyAlignment="1">
      <alignment horizontal="center" vertical="center"/>
    </xf>
    <xf numFmtId="9" fontId="0" fillId="12" borderId="2" xfId="4" applyFont="1" applyFill="1" applyBorder="1" applyAlignment="1">
      <alignment horizontal="center" vertical="center"/>
    </xf>
    <xf numFmtId="0" fontId="0" fillId="0" borderId="37" xfId="0" applyBorder="1" applyAlignment="1">
      <alignment horizontal="left" vertical="center" wrapText="1"/>
    </xf>
    <xf numFmtId="166" fontId="0" fillId="0" borderId="2" xfId="0" applyNumberFormat="1" applyBorder="1" applyAlignment="1">
      <alignment horizontal="center" vertical="center"/>
    </xf>
    <xf numFmtId="166" fontId="0" fillId="0" borderId="1" xfId="0" applyNumberFormat="1" applyBorder="1" applyAlignment="1">
      <alignment horizontal="center" vertical="center"/>
    </xf>
    <xf numFmtId="9" fontId="0" fillId="13" borderId="1" xfId="4" applyFont="1" applyFill="1" applyBorder="1" applyAlignment="1">
      <alignment horizontal="center" vertical="center"/>
    </xf>
    <xf numFmtId="0" fontId="0" fillId="7" borderId="22" xfId="0" applyFill="1" applyBorder="1" applyAlignment="1">
      <alignment horizontal="left" vertical="center" wrapText="1"/>
    </xf>
    <xf numFmtId="0" fontId="0" fillId="0" borderId="12" xfId="0" applyBorder="1" applyAlignment="1">
      <alignment horizontal="center" vertical="center"/>
    </xf>
    <xf numFmtId="0" fontId="32" fillId="0" borderId="7" xfId="0" applyFont="1" applyBorder="1" applyAlignment="1">
      <alignment horizontal="left" vertical="center" wrapText="1"/>
    </xf>
    <xf numFmtId="0" fontId="32" fillId="0" borderId="9" xfId="0" applyFont="1" applyBorder="1" applyAlignment="1">
      <alignment horizontal="left" vertical="center" wrapText="1"/>
    </xf>
    <xf numFmtId="166" fontId="0" fillId="0" borderId="1" xfId="3" applyNumberFormat="1" applyFont="1" applyBorder="1" applyAlignment="1">
      <alignment horizontal="center" vertical="center"/>
    </xf>
    <xf numFmtId="0" fontId="33" fillId="0" borderId="22" xfId="0" applyFont="1" applyBorder="1" applyAlignment="1">
      <alignment horizontal="left" vertical="center" wrapText="1"/>
    </xf>
    <xf numFmtId="9" fontId="0" fillId="14" borderId="1" xfId="4" applyFont="1" applyFill="1" applyBorder="1" applyAlignment="1">
      <alignment horizontal="center" vertical="center"/>
    </xf>
    <xf numFmtId="0" fontId="0" fillId="0" borderId="13" xfId="0" applyBorder="1" applyAlignment="1">
      <alignment horizontal="center" vertical="center"/>
    </xf>
    <xf numFmtId="1" fontId="0" fillId="0" borderId="8" xfId="0" applyNumberFormat="1" applyBorder="1" applyAlignment="1">
      <alignment horizontal="center" vertical="center"/>
    </xf>
    <xf numFmtId="9" fontId="0" fillId="13" borderId="8" xfId="4" applyFont="1" applyFill="1" applyBorder="1" applyAlignment="1">
      <alignment horizontal="center" vertical="center"/>
    </xf>
    <xf numFmtId="166" fontId="0" fillId="0" borderId="8" xfId="0" applyNumberFormat="1" applyBorder="1" applyAlignment="1">
      <alignment horizontal="center" vertical="center"/>
    </xf>
    <xf numFmtId="0" fontId="34" fillId="0" borderId="0" xfId="0" applyFont="1" applyAlignment="1">
      <alignment vertical="center"/>
    </xf>
    <xf numFmtId="0" fontId="6" fillId="13" borderId="0" xfId="0" applyFont="1" applyFill="1" applyAlignment="1">
      <alignment vertical="center"/>
    </xf>
    <xf numFmtId="0" fontId="0" fillId="13" borderId="0" xfId="0" applyFill="1"/>
    <xf numFmtId="0" fontId="6" fillId="14" borderId="0" xfId="0" applyFont="1" applyFill="1" applyAlignment="1">
      <alignment vertical="center"/>
    </xf>
    <xf numFmtId="0" fontId="0" fillId="14" borderId="0" xfId="0" applyFill="1"/>
    <xf numFmtId="0" fontId="6" fillId="12" borderId="0" xfId="0" applyFont="1" applyFill="1" applyAlignment="1">
      <alignment vertical="center"/>
    </xf>
    <xf numFmtId="0" fontId="0" fillId="12" borderId="0" xfId="0" applyFill="1"/>
    <xf numFmtId="0" fontId="8" fillId="0" borderId="1" xfId="0" applyFont="1" applyFill="1" applyBorder="1" applyAlignment="1">
      <alignment vertical="center" wrapText="1"/>
    </xf>
    <xf numFmtId="9" fontId="12" fillId="0" borderId="1" xfId="0" applyNumberFormat="1" applyFont="1" applyBorder="1" applyAlignment="1">
      <alignment horizontal="center" vertical="center" wrapText="1"/>
    </xf>
    <xf numFmtId="0" fontId="19" fillId="12" borderId="8" xfId="0" applyFont="1" applyFill="1" applyBorder="1" applyAlignment="1">
      <alignment vertical="center" wrapText="1"/>
    </xf>
    <xf numFmtId="9" fontId="19" fillId="12" borderId="8" xfId="4" applyFont="1" applyFill="1" applyBorder="1" applyAlignment="1">
      <alignment horizontal="center" vertical="center" wrapText="1"/>
    </xf>
    <xf numFmtId="9" fontId="6" fillId="0" borderId="1" xfId="4" applyFont="1" applyBorder="1" applyAlignment="1">
      <alignment vertical="center" wrapText="1"/>
    </xf>
    <xf numFmtId="9" fontId="8" fillId="0" borderId="1" xfId="4" applyFont="1" applyBorder="1" applyAlignment="1">
      <alignment horizontal="center" vertical="center" wrapText="1"/>
    </xf>
    <xf numFmtId="0" fontId="11" fillId="0" borderId="1" xfId="0" applyFont="1" applyFill="1" applyBorder="1" applyAlignment="1">
      <alignment horizontal="center" vertical="center"/>
    </xf>
    <xf numFmtId="9" fontId="11" fillId="0" borderId="1" xfId="4" applyFont="1" applyFill="1" applyBorder="1" applyAlignment="1">
      <alignment horizontal="center" vertical="center"/>
    </xf>
    <xf numFmtId="9" fontId="0" fillId="7" borderId="2" xfId="4" applyFont="1" applyFill="1" applyBorder="1" applyAlignment="1">
      <alignment horizontal="center" vertical="center"/>
    </xf>
    <xf numFmtId="9" fontId="0" fillId="7" borderId="1" xfId="4" applyFont="1" applyFill="1" applyBorder="1" applyAlignment="1">
      <alignment horizontal="center" vertical="center"/>
    </xf>
    <xf numFmtId="9" fontId="0" fillId="7" borderId="5" xfId="4" applyFont="1" applyFill="1" applyBorder="1" applyAlignment="1">
      <alignment horizontal="center" vertical="center"/>
    </xf>
    <xf numFmtId="10" fontId="6" fillId="7" borderId="41" xfId="4" applyNumberFormat="1" applyFont="1" applyFill="1" applyBorder="1" applyAlignment="1">
      <alignment horizontal="center" vertical="center"/>
    </xf>
    <xf numFmtId="0" fontId="6" fillId="7" borderId="1" xfId="0" applyFont="1" applyFill="1" applyBorder="1" applyAlignment="1">
      <alignment vertical="center" wrapText="1"/>
    </xf>
    <xf numFmtId="0" fontId="6" fillId="7" borderId="1" xfId="0" applyFont="1" applyFill="1" applyBorder="1" applyAlignment="1">
      <alignment horizontal="center" vertical="center"/>
    </xf>
    <xf numFmtId="166" fontId="6" fillId="7" borderId="1" xfId="0" applyNumberFormat="1" applyFont="1" applyFill="1" applyBorder="1" applyAlignment="1">
      <alignment horizontal="center" vertical="center"/>
    </xf>
    <xf numFmtId="9" fontId="6" fillId="7" borderId="1" xfId="4" applyNumberFormat="1" applyFont="1" applyFill="1" applyBorder="1" applyAlignment="1">
      <alignment horizontal="center" vertical="center"/>
    </xf>
    <xf numFmtId="0" fontId="6" fillId="7" borderId="22" xfId="0" applyFont="1" applyFill="1" applyBorder="1" applyAlignment="1">
      <alignment horizontal="center" vertical="center"/>
    </xf>
    <xf numFmtId="0" fontId="6" fillId="7" borderId="38" xfId="0" applyFont="1" applyFill="1" applyBorder="1" applyAlignment="1">
      <alignment horizontal="center" vertical="center"/>
    </xf>
    <xf numFmtId="166" fontId="6" fillId="7" borderId="39" xfId="0" applyNumberFormat="1" applyFont="1" applyFill="1" applyBorder="1" applyAlignment="1">
      <alignment horizontal="center" vertical="center"/>
    </xf>
    <xf numFmtId="10" fontId="6" fillId="7" borderId="39" xfId="4" applyNumberFormat="1" applyFont="1" applyFill="1" applyBorder="1" applyAlignment="1">
      <alignment horizontal="center" vertical="center"/>
    </xf>
    <xf numFmtId="0" fontId="6" fillId="7" borderId="40" xfId="0" applyFont="1" applyFill="1" applyBorder="1" applyAlignment="1">
      <alignment horizontal="center" vertical="center"/>
    </xf>
    <xf numFmtId="0" fontId="6" fillId="7" borderId="27" xfId="0" applyFont="1" applyFill="1" applyBorder="1" applyAlignment="1">
      <alignment horizontal="center" vertical="center"/>
    </xf>
    <xf numFmtId="166" fontId="6" fillId="7" borderId="41" xfId="0" applyNumberFormat="1" applyFont="1" applyFill="1" applyBorder="1" applyAlignment="1">
      <alignment horizontal="center" vertical="center"/>
    </xf>
    <xf numFmtId="0" fontId="6" fillId="7" borderId="28" xfId="0" applyFont="1" applyFill="1" applyBorder="1" applyAlignment="1">
      <alignment horizontal="center" vertical="center"/>
    </xf>
    <xf numFmtId="0" fontId="0" fillId="7" borderId="0" xfId="0" applyFill="1"/>
    <xf numFmtId="0" fontId="32" fillId="0" borderId="37" xfId="0" applyFont="1" applyBorder="1" applyAlignment="1">
      <alignment horizontal="left" vertical="center" wrapText="1"/>
    </xf>
    <xf numFmtId="0" fontId="10" fillId="0" borderId="25" xfId="0" applyFont="1" applyBorder="1" applyAlignment="1">
      <alignment horizontal="left" vertical="top" wrapText="1"/>
    </xf>
    <xf numFmtId="0" fontId="12" fillId="0" borderId="1" xfId="0" applyFont="1" applyBorder="1" applyAlignment="1">
      <alignment horizontal="left" vertical="center" wrapText="1"/>
    </xf>
    <xf numFmtId="0" fontId="22" fillId="0" borderId="0" xfId="0" applyFont="1" applyAlignment="1">
      <alignment horizontal="center" vertical="center" wrapText="1"/>
    </xf>
    <xf numFmtId="0" fontId="36" fillId="11"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8" fillId="0" borderId="0" xfId="0" applyFont="1" applyAlignment="1">
      <alignment horizontal="center" vertical="center" wrapText="1"/>
    </xf>
    <xf numFmtId="0" fontId="23" fillId="0" borderId="0" xfId="0" applyFont="1" applyAlignment="1">
      <alignment vertical="center" wrapText="1"/>
    </xf>
    <xf numFmtId="0" fontId="18" fillId="11" borderId="2" xfId="0" applyFont="1" applyFill="1" applyBorder="1" applyAlignment="1">
      <alignment horizontal="center" vertical="center" wrapText="1"/>
    </xf>
    <xf numFmtId="0" fontId="9" fillId="0" borderId="2" xfId="0" applyFont="1" applyBorder="1" applyAlignment="1">
      <alignment vertical="center" wrapText="1"/>
    </xf>
    <xf numFmtId="0" fontId="8" fillId="0" borderId="1" xfId="0" applyFont="1" applyBorder="1" applyAlignment="1">
      <alignment vertical="center" wrapText="1"/>
    </xf>
    <xf numFmtId="0" fontId="8" fillId="0" borderId="5" xfId="0" applyFont="1" applyBorder="1" applyAlignment="1">
      <alignment vertical="center" wrapText="1"/>
    </xf>
    <xf numFmtId="0" fontId="30" fillId="0" borderId="1" xfId="0" applyFont="1" applyBorder="1" applyAlignment="1">
      <alignment vertical="center" wrapText="1"/>
    </xf>
    <xf numFmtId="0" fontId="8" fillId="0" borderId="0" xfId="0" applyFont="1" applyAlignment="1">
      <alignment vertical="center" wrapText="1"/>
    </xf>
    <xf numFmtId="0" fontId="23" fillId="0" borderId="0" xfId="0" applyFont="1" applyAlignment="1">
      <alignment horizontal="center" vertical="center" wrapText="1"/>
    </xf>
    <xf numFmtId="0" fontId="18" fillId="11" borderId="1" xfId="0" applyFont="1" applyFill="1" applyBorder="1" applyAlignment="1">
      <alignment horizontal="center" vertical="center" wrapText="1"/>
    </xf>
    <xf numFmtId="9" fontId="12" fillId="0" borderId="1" xfId="4" applyFont="1" applyBorder="1" applyAlignment="1">
      <alignment horizontal="center" vertical="center" wrapText="1"/>
    </xf>
    <xf numFmtId="0" fontId="11" fillId="9" borderId="26" xfId="1" applyFont="1" applyFill="1" applyBorder="1" applyAlignment="1">
      <alignment horizontal="center" vertical="center" wrapText="1"/>
    </xf>
    <xf numFmtId="0" fontId="11" fillId="9" borderId="3" xfId="1" applyFont="1" applyFill="1" applyBorder="1" applyAlignment="1">
      <alignment horizontal="center" vertical="center" wrapText="1"/>
    </xf>
    <xf numFmtId="0" fontId="11" fillId="9" borderId="23" xfId="1" applyFont="1" applyFill="1" applyBorder="1" applyAlignment="1">
      <alignment horizontal="center" vertical="center" wrapText="1"/>
    </xf>
    <xf numFmtId="0" fontId="11" fillId="9" borderId="21" xfId="1" applyFont="1" applyFill="1" applyBorder="1" applyAlignment="1">
      <alignment horizontal="center" vertical="center" wrapText="1"/>
    </xf>
    <xf numFmtId="0" fontId="11" fillId="9" borderId="10" xfId="1" applyFont="1" applyFill="1" applyBorder="1" applyAlignment="1">
      <alignment horizontal="center" vertical="center" wrapText="1"/>
    </xf>
    <xf numFmtId="0" fontId="11" fillId="9" borderId="20" xfId="1" applyFont="1" applyFill="1" applyBorder="1" applyAlignment="1">
      <alignment horizontal="center" vertical="center" wrapText="1"/>
    </xf>
    <xf numFmtId="0" fontId="22" fillId="9" borderId="11" xfId="1" applyFont="1" applyFill="1" applyBorder="1" applyAlignment="1">
      <alignment horizontal="center" vertical="center" wrapText="1"/>
    </xf>
    <xf numFmtId="0" fontId="22" fillId="9" borderId="6" xfId="1" applyFont="1" applyFill="1" applyBorder="1" applyAlignment="1">
      <alignment horizontal="center" vertical="center" wrapText="1"/>
    </xf>
    <xf numFmtId="0" fontId="22" fillId="9" borderId="24" xfId="1" applyFont="1" applyFill="1" applyBorder="1" applyAlignment="1">
      <alignment horizontal="center" vertical="center" wrapText="1"/>
    </xf>
    <xf numFmtId="0" fontId="23" fillId="9" borderId="26" xfId="1" applyFont="1" applyFill="1" applyBorder="1" applyAlignment="1">
      <alignment horizontal="center" vertical="center" wrapText="1"/>
    </xf>
    <xf numFmtId="0" fontId="23" fillId="9" borderId="3" xfId="1" applyFont="1" applyFill="1" applyBorder="1" applyAlignment="1">
      <alignment horizontal="center" vertical="center" wrapText="1"/>
    </xf>
    <xf numFmtId="0" fontId="23" fillId="9" borderId="23" xfId="1" applyFont="1" applyFill="1" applyBorder="1" applyAlignment="1">
      <alignment horizontal="center" vertical="center" wrapText="1"/>
    </xf>
    <xf numFmtId="0" fontId="23" fillId="9" borderId="18" xfId="1" applyFont="1" applyFill="1" applyBorder="1" applyAlignment="1">
      <alignment horizontal="center" vertical="center" wrapText="1"/>
    </xf>
    <xf numFmtId="0" fontId="23" fillId="9" borderId="0" xfId="1" applyFont="1" applyFill="1" applyBorder="1" applyAlignment="1">
      <alignment horizontal="center" vertical="center" wrapText="1"/>
    </xf>
    <xf numFmtId="0" fontId="24" fillId="9" borderId="11" xfId="0" applyFont="1" applyFill="1" applyBorder="1" applyAlignment="1">
      <alignment horizontal="center" vertical="center" wrapText="1"/>
    </xf>
    <xf numFmtId="0" fontId="24" fillId="9" borderId="6" xfId="0" applyFont="1" applyFill="1" applyBorder="1" applyAlignment="1">
      <alignment horizontal="center" vertical="center" wrapText="1"/>
    </xf>
    <xf numFmtId="0" fontId="24" fillId="9" borderId="24" xfId="0" applyFont="1" applyFill="1" applyBorder="1" applyAlignment="1">
      <alignment horizontal="center" vertical="center" wrapText="1"/>
    </xf>
    <xf numFmtId="0" fontId="23" fillId="9" borderId="11" xfId="1" applyFont="1" applyFill="1" applyBorder="1" applyAlignment="1">
      <alignment horizontal="center" vertical="center" wrapText="1"/>
    </xf>
    <xf numFmtId="0" fontId="23" fillId="9" borderId="6" xfId="1" applyFont="1" applyFill="1" applyBorder="1" applyAlignment="1">
      <alignment horizontal="center" vertical="center" wrapText="1"/>
    </xf>
    <xf numFmtId="0" fontId="23" fillId="9" borderId="24" xfId="1" applyFont="1" applyFill="1" applyBorder="1" applyAlignment="1">
      <alignment horizontal="center" vertical="center" wrapText="1"/>
    </xf>
    <xf numFmtId="0" fontId="35" fillId="0" borderId="0" xfId="0" applyFont="1" applyAlignment="1">
      <alignment horizontal="left" vertical="center" wrapText="1"/>
    </xf>
    <xf numFmtId="0" fontId="6" fillId="5" borderId="31" xfId="0" applyFont="1" applyFill="1" applyBorder="1" applyAlignment="1">
      <alignment horizontal="center"/>
    </xf>
    <xf numFmtId="0" fontId="6" fillId="5" borderId="32" xfId="0" applyFont="1" applyFill="1" applyBorder="1" applyAlignment="1">
      <alignment horizontal="center"/>
    </xf>
    <xf numFmtId="0" fontId="6" fillId="5" borderId="33" xfId="0" applyFont="1" applyFill="1" applyBorder="1" applyAlignment="1">
      <alignment horizontal="center"/>
    </xf>
    <xf numFmtId="0" fontId="34" fillId="0" borderId="0" xfId="0" applyFont="1" applyAlignment="1">
      <alignment horizontal="left" vertical="center" wrapText="1"/>
    </xf>
    <xf numFmtId="0" fontId="12" fillId="0" borderId="30" xfId="0" applyFont="1" applyFill="1" applyBorder="1" applyAlignment="1">
      <alignment vertical="center" wrapText="1"/>
    </xf>
  </cellXfs>
  <cellStyles count="5">
    <cellStyle name="Énfasis5" xfId="1" builtinId="45"/>
    <cellStyle name="Millares" xfId="3" builtinId="3"/>
    <cellStyle name="Millares 2" xfId="2" xr:uid="{00000000-0005-0000-0000-000002000000}"/>
    <cellStyle name="Normal" xfId="0" builtinId="0"/>
    <cellStyle name="Porcentaje" xfId="4" builtinId="5"/>
  </cellStyles>
  <dxfs count="82">
    <dxf>
      <font>
        <strike val="0"/>
        <outline val="0"/>
        <shadow val="0"/>
        <u val="none"/>
        <vertAlign val="baseline"/>
        <sz val="11"/>
        <color auto="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scheme val="minor"/>
      </font>
      <numFmt numFmtId="167" formatCode="dd/mm/yyyy"/>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scheme val="minor"/>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left style="thin">
          <color indexed="64"/>
        </left>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2"/>
        <color auto="1"/>
        <name val="Calibri"/>
        <scheme val="minor"/>
      </font>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165" formatCode="[$-240A]d&quot; de &quot;mmmm&quot; de &quot;yy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auto="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Arial"/>
        <scheme val="none"/>
      </font>
      <fill>
        <patternFill patternType="solid">
          <fgColor indexed="64"/>
          <bgColor theme="4" tint="0.5999938962981048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left style="medium">
          <color indexed="64"/>
        </left>
      </border>
    </dxf>
    <dxf>
      <border diagonalUp="0" diagonalDown="0">
        <left style="thin">
          <color indexed="64"/>
        </left>
        <right style="thin">
          <color indexed="64"/>
        </right>
        <top/>
        <bottom/>
        <vertical style="thin">
          <color indexed="64"/>
        </vertical>
        <horizontal style="thin">
          <color indexed="64"/>
        </horizontal>
      </border>
    </dxf>
    <dxf>
      <font>
        <b/>
        <i val="0"/>
        <strike val="0"/>
        <condense val="0"/>
        <extend val="0"/>
        <outline val="0"/>
        <shadow val="0"/>
        <u val="none"/>
        <vertAlign val="baseline"/>
        <sz val="12"/>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Calibri"/>
        <family val="2"/>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Calibri"/>
        <scheme val="minor"/>
      </font>
      <alignment horizontal="center" vertical="center" textRotation="0" wrapText="1" indent="0" justifyLastLine="0" shrinkToFit="0" readingOrder="0"/>
      <border outline="0">
        <right style="thin">
          <color indexed="64"/>
        </right>
      </border>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Calibri"/>
        <scheme val="minor"/>
      </font>
      <fill>
        <patternFill patternType="solid">
          <fgColor indexed="64"/>
          <bgColor theme="8" tint="0.399975585192419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numFmt numFmtId="167" formatCode="dd/mm/yyyy"/>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bottom"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alignment horizontal="general" vertical="center" textRotation="0" wrapText="1" indent="0" justifyLastLine="0" shrinkToFit="0" readingOrder="0"/>
    </dxf>
    <dxf>
      <border>
        <bottom style="thin">
          <color indexed="64"/>
        </bottom>
      </border>
    </dxf>
    <dxf>
      <font>
        <b/>
        <i val="0"/>
        <strike val="0"/>
        <condense val="0"/>
        <extend val="0"/>
        <outline val="0"/>
        <shadow val="0"/>
        <u val="none"/>
        <vertAlign val="baseline"/>
        <sz val="12"/>
        <color theme="1"/>
        <name val="Calibri"/>
        <scheme val="minor"/>
      </font>
      <fill>
        <patternFill patternType="solid">
          <fgColor indexed="64"/>
          <bgColor theme="8" tint="0.3999755851924192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2"/>
        <color auto="1"/>
        <name val="Arial"/>
        <family val="2"/>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Arial"/>
        <family val="2"/>
        <scheme val="none"/>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2"/>
        <name val="Arial"/>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indexed="8"/>
        <name val="Arial"/>
        <scheme val="none"/>
      </font>
      <numFmt numFmtId="165" formatCode="[$-240A]d&quot; de &quot;mmmm&quot; de &quot;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numFmt numFmtId="167" formatCode="dd/mm/yyyy"/>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2"/>
        <name val="Arial"/>
        <scheme val="none"/>
      </font>
    </dxf>
    <dxf>
      <border>
        <bottom style="thin">
          <color indexed="64"/>
        </bottom>
      </border>
    </dxf>
    <dxf>
      <font>
        <b/>
        <i val="0"/>
        <strike val="0"/>
        <condense val="0"/>
        <extend val="0"/>
        <outline val="0"/>
        <shadow val="0"/>
        <u val="none"/>
        <vertAlign val="baseline"/>
        <sz val="12"/>
        <color theme="1"/>
        <name val="Arial"/>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1"/>
        <name val="Arial"/>
        <scheme val="none"/>
      </font>
      <alignment horizontal="general" vertical="center" textRotation="0" wrapText="1" indent="0" justifyLastLine="0" shrinkToFit="0" readingOrder="0"/>
    </dxf>
    <dxf>
      <border>
        <bottom style="thin">
          <color indexed="64"/>
        </bottom>
      </border>
    </dxf>
    <dxf>
      <font>
        <b/>
        <i val="0"/>
        <strike val="0"/>
        <condense val="0"/>
        <extend val="0"/>
        <outline val="0"/>
        <shadow val="0"/>
        <u val="none"/>
        <vertAlign val="baseline"/>
        <sz val="12"/>
        <color theme="1"/>
        <name val="Arial"/>
        <scheme val="none"/>
      </font>
      <fill>
        <patternFill patternType="solid">
          <fgColor indexed="64"/>
          <bgColor theme="8" tint="0.3999755851924192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81"/>
      <tableStyleElement type="headerRow" dxfId="8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HAVES\Downloads\PAA%202016%20con%20Plan%20Anticorrupci&#243;n%20y%20Atenci&#243;n%20al%20Ciudadan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Formato%20PE%20y%20PAA%202015%20SI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Accion"/>
      <sheetName val="paa+paac"/>
      <sheetName val="Listas PE"/>
      <sheetName val="ACT-SUB"/>
    </sheetNames>
    <sheetDataSet>
      <sheetData sheetId="0"/>
      <sheetData sheetId="1"/>
      <sheetData sheetId="2">
        <row r="2">
          <cell r="A2" t="str">
            <v>CARIBE</v>
          </cell>
          <cell r="K2" t="str">
            <v>Direccionamiento Estrategico</v>
          </cell>
          <cell r="L2" t="str">
            <v>SI</v>
          </cell>
          <cell r="X2" t="str">
            <v>Desarrollo_de_capacidades_para_la_inclusión_de_personas_con_discapacidad_visual_a_nivel_Nacional</v>
          </cell>
          <cell r="Z2" t="str">
            <v>Servicios de asistencia técnica en formulación de planes de desarrollo y programas a  entidades públicas para la atención de derechos de personas con discapacidad visual</v>
          </cell>
          <cell r="AB2" t="str">
            <v>DC: Construir en conjunto con las entidades cabeza de sector diagnósticos territoriales de la situación de derechos de la población con discapacidad visual</v>
          </cell>
          <cell r="AE2" t="str">
            <v>ANDRADE LOZADA PEDRO</v>
          </cell>
        </row>
        <row r="3">
          <cell r="A3" t="str">
            <v>CENTRO_ORIENTE</v>
          </cell>
          <cell r="K3" t="str">
            <v>Gestion Politicas Publicas Inclusivas</v>
          </cell>
          <cell r="L3" t="str">
            <v>NO</v>
          </cell>
          <cell r="X3" t="str">
            <v>Fortalecimiento_de_la_participación_y_el_ejercicio_de_los_derechos_de_la_población_con_discapacidad_en_el_país</v>
          </cell>
          <cell r="Z3" t="str">
            <v>Servicios de asistencia técnica en formulación de proyectos a  entidades públicas para la atención de derechos de personas con discapacidad visual</v>
          </cell>
          <cell r="AB3" t="str">
            <v>DC: Construir en conjunto con las entidades cabeza de sector un banco de propuestas de programas y proyectos para las entidades territoriales</v>
          </cell>
          <cell r="AE3" t="str">
            <v>ARIAS ROMERO ELMER LEONEL</v>
          </cell>
        </row>
        <row r="4">
          <cell r="A4" t="str">
            <v>LLANO</v>
          </cell>
          <cell r="K4" t="str">
            <v>Gestion Tecnica</v>
          </cell>
          <cell r="X4" t="str">
            <v>Mejoramiento_de_los_Procesos_y_Recursos_del_Instituto_Nacional_para_Ciegos</v>
          </cell>
          <cell r="Z4" t="str">
            <v>Servicios de monitoreo y seguimiento en políticas, planes, programas y proyectos a entidades públicas para verificar el cumplimiento de la atención de los derechos de población con discapacidad visual</v>
          </cell>
          <cell r="AB4" t="str">
            <v>DC: Ejecutar el Plan anual de asesoría y/o acompañamiento a los actores públicos del orden nacional y territorial en la formulación de planes de desarrollo.</v>
          </cell>
          <cell r="AE4" t="str">
            <v>ARIZA GOMEZ GINA MILENA</v>
          </cell>
        </row>
        <row r="5">
          <cell r="A5" t="str">
            <v>PACIFICO</v>
          </cell>
          <cell r="K5" t="str">
            <v>Produccion y mercadeo Social</v>
          </cell>
          <cell r="X5" t="str">
            <v>Desarrollo_y_apropiación_de_TIC_y_contenidos_digitales_accesibles_para_la_población_con_discapacidad_visual_del_país</v>
          </cell>
          <cell r="Z5" t="str">
            <v>Servicios de asistencia técnica a entidades de la administración pública en implementación y/o mejoramiento de procesos para la atención de derechos de las personas con discapacidad visual</v>
          </cell>
          <cell r="AB5" t="str">
            <v>DC: Diseñar conjuntamente con los entes territoriales el Plan anual de asesoría y/o acompañamiento a los actores públicos en la formulación de proyectos para la atención de los derechos de las personas con discapacidad visual</v>
          </cell>
          <cell r="AE5" t="str">
            <v>BARRERA NUBAN PACIFICO ERNESTO</v>
          </cell>
        </row>
        <row r="6">
          <cell r="A6" t="str">
            <v>EJE_CAFETERO</v>
          </cell>
          <cell r="K6" t="str">
            <v>Gestion Humana</v>
          </cell>
          <cell r="Z6" t="str">
            <v>Libros y textos escolares en formatos accesibles de braille, relieve, macrotipo y digitales y otras ayudas técnicas para la población con discapacidad visual producidas</v>
          </cell>
          <cell r="AB6" t="str">
            <v>DC: Ejecutar el Plan anual de asesoría y/o acompañamiento a los actores públicos del orden nacional y territorial en la formulación de proyectos para la atención de los derechos de las personas con discapacidad visual</v>
          </cell>
          <cell r="AE6" t="str">
            <v xml:space="preserve">BELTRAN CHAMORRO EDWIN ENRIQUE </v>
          </cell>
        </row>
        <row r="7">
          <cell r="A7" t="str">
            <v>CENTRO_SUR</v>
          </cell>
          <cell r="K7" t="str">
            <v>Comunicaciones</v>
          </cell>
          <cell r="Z7" t="str">
            <v>Servicio de entrega de libros y textos escolares en formatos accesibles de braille, relieve, macrotipo y digitales y otras ayudas técnicas a Instituciones que prestan servicios a la PDV</v>
          </cell>
          <cell r="AB7" t="str">
            <v>DC: Diseñar el Plan de monitoreo y seguimiento de políticas, planes, programas y proyectos conjuntamente con las organizaciones sociales</v>
          </cell>
          <cell r="AE7" t="str">
            <v>BOLAÑOS MAHECHA JOSE GERMAN</v>
          </cell>
        </row>
        <row r="8">
          <cell r="A8" t="str">
            <v>NACIONAL</v>
          </cell>
          <cell r="K8" t="str">
            <v>Financiero</v>
          </cell>
          <cell r="Z8" t="str">
            <v>Prototipos de aplicaciones tecnológicas desarrolladas para el mejoramiento de la caliad de vida de las personas con discapacidad Visual</v>
          </cell>
          <cell r="AB8" t="str">
            <v>DC: Ejecutar el Plan de monitoreo y seguimiento de políticas, planes, programas y proyectos.</v>
          </cell>
          <cell r="AE8" t="str">
            <v>BUITRAGO CORREDOR JOSE LUIS</v>
          </cell>
        </row>
        <row r="9">
          <cell r="K9" t="str">
            <v>Gerencia Juridica</v>
          </cell>
          <cell r="Z9" t="str">
            <v>Estudio de perfiles ocupaciones de las personas con discapacidad visual en el país elaborado</v>
          </cell>
          <cell r="AB9" t="str">
            <v>DC: Retroalimentar la ejecución de planes de desarrollo y proyectos que favorecen la atención de los derechos de población con discapacidad visual</v>
          </cell>
          <cell r="AE9" t="str">
            <v>CARDOZO MUÑOZ SONIA YANETH</v>
          </cell>
        </row>
        <row r="10">
          <cell r="K10" t="str">
            <v>Gestion Contractual</v>
          </cell>
          <cell r="Z10" t="str">
            <v>Libros y textos escolares producidos  en formato digital accesible para las personas con discapacidad visual</v>
          </cell>
          <cell r="AB10" t="str">
            <v>DC: Diagnosticar con las cabezas de sector los procesos de atención a PDV existentes, para identificar las necesidades de mejoramiento en los sectores de educación, TIC, cultura, bienestar familiar, Trabajo y salud</v>
          </cell>
          <cell r="AE10" t="str">
            <v>CASTILLO MARTIN HELBERT</v>
          </cell>
        </row>
        <row r="11">
          <cell r="K11" t="str">
            <v>Servicio al Ciudadano</v>
          </cell>
          <cell r="Z11" t="str">
            <v>Servicio de descargas de libros digitales accesibles de la biblioteca virtual para personas con discapacidad visual</v>
          </cell>
          <cell r="AB11" t="str">
            <v>DC: Identificar con las cabezas de sector los nuevos procesos de atención a PDV,en los sectores de educación, TIC, cultura, bienestar familiar, Trabajo y salud</v>
          </cell>
          <cell r="AE11" t="str">
            <v xml:space="preserve">CASTRO MURCIA SANDRA MARCELA </v>
          </cell>
        </row>
        <row r="12">
          <cell r="K12" t="str">
            <v>Administrativo</v>
          </cell>
          <cell r="Z12" t="str">
            <v>Servicios de distribución de ayudas técnicas para personas con discapacidad visual</v>
          </cell>
          <cell r="AB12" t="str">
            <v xml:space="preserve">DC: Alistamiento para las asesorías
</v>
          </cell>
          <cell r="AE12" t="str">
            <v>CASTRO ÑUNGO MARTHA EMILIA</v>
          </cell>
        </row>
        <row r="13">
          <cell r="K13" t="str">
            <v>Informatica y Tecnologia</v>
          </cell>
          <cell r="Z13" t="str">
            <v>Campañas de comunicación de los derechos de las personas con discapacidad y del marco jurídico nacional o internacional implementadas</v>
          </cell>
          <cell r="AB13" t="str">
            <v>DC: Gestión de acuerdos Interinstitucionales</v>
          </cell>
          <cell r="AE13" t="str">
            <v>CASTRO SALCEDO YOLANDA</v>
          </cell>
        </row>
        <row r="14">
          <cell r="K14" t="str">
            <v>Administracion Documental</v>
          </cell>
          <cell r="Z14" t="str">
            <v>Eventos de diálogo y difusión con  actores del entorno de Personas con Discapacidad sobre derechos y marco jurídico de discapacidad desarrollados</v>
          </cell>
          <cell r="AB14" t="str">
            <v>DC: Gestión en cambios de gobierno territorial</v>
          </cell>
          <cell r="AE14" t="str">
            <v>CELY OCAÑO HERMES ARMANDO</v>
          </cell>
        </row>
        <row r="15">
          <cell r="K15" t="str">
            <v>Evaluacion y Mejoramiento Institucional</v>
          </cell>
          <cell r="Z15" t="str">
            <v xml:space="preserve"> Asesorías dirigidas a personas naturales con discapacidad para  la participación y el ejercicio de sus derechos </v>
          </cell>
          <cell r="AB15" t="str">
            <v>DC: Fase I de las asesorías: Formación en bloque por departamento</v>
          </cell>
          <cell r="AE15" t="str">
            <v>CONTRATISTA</v>
          </cell>
        </row>
        <row r="16">
          <cell r="K16" t="str">
            <v>Todos</v>
          </cell>
          <cell r="Z16" t="str">
            <v xml:space="preserve"> Asesorías a organizaciones sociales, asociaciones de padres de familia, otros colectivos de personas con discapacidad, para  la participación y el ejercicio de los derechos de la población con discapacidad</v>
          </cell>
          <cell r="AB16" t="str">
            <v>DC: Fase II: Suministro de ayudas técnicas para la atención de la población con discapacidad visual</v>
          </cell>
          <cell r="AE16" t="str">
            <v>CHAVES NIETO ANDREA DEL PILAR</v>
          </cell>
        </row>
        <row r="17">
          <cell r="K17" t="str">
            <v>Algunos</v>
          </cell>
          <cell r="Z17" t="str">
            <v>Documentos de propuestas de reglamentación de las leyes que desarrollan los derechos de la población con discapacidad entregados</v>
          </cell>
          <cell r="AB17" t="str">
            <v>DC:  Fase III: Asistencia técnica por Institución Educativa por medios virtuales y de forma presencial en zonas donde no hay conectividad</v>
          </cell>
          <cell r="AE17" t="str">
            <v>CORREA BARRERA LUZ MARLENY</v>
          </cell>
        </row>
        <row r="18">
          <cell r="K18" t="str">
            <v>x</v>
          </cell>
          <cell r="Z18" t="str">
            <v xml:space="preserve">Programas de comunicación e información para las personas con discapacidad y las organizaciones de y para las personas con discapacidad </v>
          </cell>
          <cell r="AB18" t="str">
            <v>DC: Fase IV: Monitoreo y seguimiento</v>
          </cell>
          <cell r="AE18" t="str">
            <v>CORTES GALEANO SANDRA MARIA</v>
          </cell>
        </row>
        <row r="19">
          <cell r="K19" t="str">
            <v>x</v>
          </cell>
          <cell r="Z19" t="str">
            <v>Programas de asistencia legal para la población con discapacidad visual implementado</v>
          </cell>
          <cell r="AB19" t="str">
            <v>DC: Desarrollar alianzas estratégicas con organismos nacionales e internacionales que permitan el intercambio de activos tales como conocimiento y herramientas tecnológicas que faciliten la  atención de los derechos de la población con discapacidad visual.</v>
          </cell>
          <cell r="AE19" t="str">
            <v>COSSIO COSSIO MARTA CECILIA</v>
          </cell>
        </row>
        <row r="20">
          <cell r="K20" t="str">
            <v>x</v>
          </cell>
          <cell r="Z20" t="str">
            <v>Servicios de alfabetización digital a población con discapacidad visual</v>
          </cell>
          <cell r="AB20" t="str">
            <v>DC: Diseño del Programa Intersectorial de alfabetización digital para la población con discapacidad visual, docentes y operadores</v>
          </cell>
          <cell r="AE20" t="str">
            <v>CUADROS CORTES ANDREA CAROLINA</v>
          </cell>
        </row>
        <row r="21">
          <cell r="Z21" t="str">
            <v>Servicios de asesoría en accesibilidad web a instituciones públicas</v>
          </cell>
          <cell r="AB21" t="str">
            <v>DC: Gestión de recursos para financiar el Programa Intersectorial de alfabetización digital para la población con discapacidad visual, docentes y operadores</v>
          </cell>
          <cell r="AE21" t="str">
            <v xml:space="preserve">DELGADO ZARATE LUIS ARNULFO </v>
          </cell>
        </row>
        <row r="22">
          <cell r="Z22" t="str">
            <v>Servicios de capacitación en TIC a agentes educativos</v>
          </cell>
          <cell r="AB22" t="str">
            <v>DC: Presentación del Programa Intersectorial de alfabetización digital para la población con discapacidad visual, docentes y operadores</v>
          </cell>
          <cell r="AE22" t="str">
            <v xml:space="preserve">ESCUDERO PEREZ MARTHA CECILIA </v>
          </cell>
        </row>
        <row r="23">
          <cell r="Z23" t="str">
            <v>Aplicaciones para web o móviles accesibles a personas con discapacidad visual desarrolladas</v>
          </cell>
          <cell r="AB23" t="str">
            <v>DC: Gestión de equipos y servicios para incursión real en la vida digital</v>
          </cell>
          <cell r="AE23" t="str">
            <v>FANDIÑO HERRAN CRISTIAN LAREL</v>
          </cell>
        </row>
        <row r="24">
          <cell r="Z24" t="str">
            <v>Contenidos digitales accesibles a personas con discapacidad visual desarrollados</v>
          </cell>
          <cell r="AB24" t="str">
            <v>DC: Implementación del Programa Intersectorial de alfabetización digital para la población con discapacidad visual, docentes y operadores</v>
          </cell>
          <cell r="AE24" t="str">
            <v>FERNANDEZ GWINNER GUSTAVO ADOLFO</v>
          </cell>
        </row>
        <row r="25">
          <cell r="Z25" t="str">
            <v>Seguridad de la información mejorada</v>
          </cell>
          <cell r="AB25" t="str">
            <v>DC: Evaluación del Programa Intersectorial de alfabetización digital para la población con discapacidad visual, operadores y docentes</v>
          </cell>
          <cell r="AE25" t="str">
            <v xml:space="preserve">FORERO HERNANDEZ MARITZA </v>
          </cell>
        </row>
        <row r="26">
          <cell r="Z26" t="str">
            <v>Plataforma tecnológica actualizada</v>
          </cell>
          <cell r="AB26" t="str">
            <v>DC: Diseño del Programa Nacional de alfabetización  para la población con discapacidad</v>
          </cell>
          <cell r="AE26" t="str">
            <v>GODOY GUTIERREZ JOSE NELSON</v>
          </cell>
        </row>
        <row r="27">
          <cell r="Z27" t="str">
            <v>Espacios físicos y accesibilidad mejorados</v>
          </cell>
          <cell r="AB27" t="str">
            <v>DC: Gestión de recursos para financiar el Programa Nacional de alfabetización  para la población con discapacidad</v>
          </cell>
          <cell r="AE27" t="str">
            <v>GOMEZ MUÑOZ SANDRA MABEL</v>
          </cell>
        </row>
        <row r="28">
          <cell r="Z28" t="str">
            <v>Programa de gestión documental mejorado</v>
          </cell>
          <cell r="AB28" t="str">
            <v>DC: Presentación del Programa Nacional de alfabetización  para la población con discapacidad</v>
          </cell>
          <cell r="AE28" t="str">
            <v>GOMEZ NIÑO MARTHA DEL PILAR</v>
          </cell>
        </row>
        <row r="29">
          <cell r="Z29" t="str">
            <v>Sistema integrado de Gestión - mejorado</v>
          </cell>
          <cell r="AB29" t="str">
            <v>DC: Gestión de ayudas técnicas, equipos y materiales para la alfabetización</v>
          </cell>
          <cell r="AE29" t="str">
            <v xml:space="preserve">HERNANDEZ MATEUS RICARDO </v>
          </cell>
        </row>
        <row r="30">
          <cell r="Z30" t="str">
            <v>Programa de calidad de vida laboral mejorado</v>
          </cell>
          <cell r="AB30" t="str">
            <v>DC: Implementación del Programa Nacional de alfabetización  para la población con discapacidad</v>
          </cell>
          <cell r="AE30" t="str">
            <v>HERRERA GAMEZ MIRYAM YANETH</v>
          </cell>
        </row>
        <row r="31">
          <cell r="Z31" t="str">
            <v>Programa de salud ocupacional mejorado</v>
          </cell>
          <cell r="AB31" t="str">
            <v>DC: Evaluación del Programa Nacional de alfabetización  para la población con discapacidad</v>
          </cell>
          <cell r="AE31" t="str">
            <v>HOYOS CUBIDES LEIDY FERNANDA</v>
          </cell>
        </row>
        <row r="32">
          <cell r="Z32" t="str">
            <v>Programa de seguridad industrial mejorado</v>
          </cell>
          <cell r="AB32" t="str">
            <v>DC: Evaluar el desempeño de los procesos de atención a PDV mejorados o implementados en los sectores de educación, TIC, cultura, bienestar familiar, Trabajo y salud</v>
          </cell>
          <cell r="AE32" t="str">
            <v>HURTADO PEREA JOHANNA</v>
          </cell>
        </row>
        <row r="33">
          <cell r="Z33" t="str">
            <v>Manual de funciones y competencias actualizado de acuerdo a las necesidades preestablecidas</v>
          </cell>
          <cell r="AB33" t="str">
            <v>DC: Alistamiento y preparación líneas de diseño, adaptación y producción de libros hablados digitales accesibles</v>
          </cell>
          <cell r="AE33" t="str">
            <v>INFANTE DONOSO ANA TERESA</v>
          </cell>
        </row>
        <row r="34">
          <cell r="Z34" t="str">
            <v>Sistema de información de nómina actualizado e implementado</v>
          </cell>
          <cell r="AB34" t="str">
            <v xml:space="preserve">DC: Diseño, adaptación y producción de textos escolares digitales </v>
          </cell>
          <cell r="AE34" t="str">
            <v>JAIMES NIÑO ALICIA</v>
          </cell>
        </row>
        <row r="35">
          <cell r="Z35" t="str">
            <v>Modelo de evaluación de competencias laborales implementado</v>
          </cell>
          <cell r="AB35" t="str">
            <v xml:space="preserve">DC: Diseño, adaptación y producción de libros digitales, para educación superior </v>
          </cell>
          <cell r="AE35" t="str">
            <v>JIMENEZ JOHN FREDY</v>
          </cell>
        </row>
        <row r="36">
          <cell r="Z36" t="str">
            <v>Mejoramiento del proceso de defensa judicial</v>
          </cell>
          <cell r="AB36" t="str">
            <v>DC: Diseño, adaptación y producción de libros digitales sobre literatura</v>
          </cell>
          <cell r="AE36" t="str">
            <v>JIMENEZ VARGAS JOHN JAIRO</v>
          </cell>
        </row>
        <row r="37">
          <cell r="Z37" t="str">
            <v>Plan Institucional de capacitación ejecutado</v>
          </cell>
          <cell r="AB37" t="str">
            <v>DC: Consolidación de alianzas estratégicas</v>
          </cell>
          <cell r="AE37" t="str">
            <v>KING GARCES ENRIQUE EFRAIN</v>
          </cell>
        </row>
        <row r="38">
          <cell r="Z38" t="str">
            <v>Auditorías integrales realizadas</v>
          </cell>
          <cell r="AB38" t="str">
            <v>DC: Buscar cofinanciación para el desarrollo de las investigaciones</v>
          </cell>
          <cell r="AE38" t="str">
            <v>LATORRE ORTIZ EVELIO ALEXANDER</v>
          </cell>
        </row>
        <row r="39">
          <cell r="Z39" t="str">
            <v>Procesos del INCI mejorados</v>
          </cell>
          <cell r="AB39" t="str">
            <v>DC: Desarrollar las investigaciones</v>
          </cell>
          <cell r="AE39" t="str">
            <v>LOPEZ CORREA MYRIAM CRISTINA</v>
          </cell>
        </row>
        <row r="40">
          <cell r="Z40" t="str">
            <v>Rendición de cuentas realizadas</v>
          </cell>
          <cell r="AB40" t="str">
            <v>DC: Divulgar los prototipos de herramientas desarrolladas</v>
          </cell>
          <cell r="AE40" t="str">
            <v>LUCERO DIAZ CARLOS ANTONIO</v>
          </cell>
        </row>
        <row r="41">
          <cell r="Z41" t="str">
            <v>Sistema integrado de Gestión - mejorado</v>
          </cell>
          <cell r="AB41" t="str">
            <v>DC: Generar procesos de apropiación de los prototipos de herramientas desarrolladas</v>
          </cell>
          <cell r="AE41" t="str">
            <v>MAYA PEÑA LUIS IGNACIO</v>
          </cell>
        </row>
        <row r="42">
          <cell r="Z42" t="str">
            <v>Estrategia de Gobierno en línea implementada</v>
          </cell>
          <cell r="AB42" t="str">
            <v>DC: Implementar y mantener la plataforma tecnológica de la Biblioteca</v>
          </cell>
          <cell r="AE42" t="str">
            <v>MONTAÑEZ VARGAS DARIO JAVIER</v>
          </cell>
        </row>
        <row r="43">
          <cell r="AB43" t="str">
            <v>DC: Gestionar ratificación del tratado de Marrakech</v>
          </cell>
          <cell r="AE43" t="str">
            <v>MONTOYA FALLA PATRICIA</v>
          </cell>
        </row>
        <row r="44">
          <cell r="AB44" t="str">
            <v xml:space="preserve">DC: Constituir al INCI como intermediario de confianza del proyecto TIGAR (Trusted Intermediaries Global Accessible Resources) </v>
          </cell>
          <cell r="AE44" t="str">
            <v>MURILLO MORENO ANA MILENA</v>
          </cell>
        </row>
        <row r="45">
          <cell r="AB45" t="str">
            <v>DC: Prestar el servicio de Biblioteca</v>
          </cell>
          <cell r="AE45" t="str">
            <v>NAVARRO ROJAS LUIS FERNANDO</v>
          </cell>
        </row>
        <row r="46">
          <cell r="AB46" t="str">
            <v>DC: Estudio de necesidades de la población con discapacidad visual en materia de ayudas técnicas para la vida escolar</v>
          </cell>
          <cell r="AE46" t="str">
            <v>NIÑO SANABRIA SUHAI KARINA</v>
          </cell>
        </row>
        <row r="47">
          <cell r="AB47" t="str">
            <v>DC: Estudio de tecnología, ayuda y herramientas que se puedan producir en el INCI para facilitar la vida escolar de las personas con discapacidad visual</v>
          </cell>
          <cell r="AE47" t="str">
            <v>ORTIZ BERMUDEZ ESPERANZA</v>
          </cell>
        </row>
        <row r="48">
          <cell r="AB48" t="str">
            <v>DC: Estudio de tecnología, ayuda y herramientas que se puedan producir en el INCI para facilitar la vida escolar de las personas con discapacidad visual</v>
          </cell>
          <cell r="AE48" t="str">
            <v xml:space="preserve">ORTIZ PARRA VALENTINA </v>
          </cell>
        </row>
        <row r="49">
          <cell r="AB49" t="str">
            <v>DC: Estudio de tecnología, ayuda y herramientas que se puedan producir en el INCI para facilitar la vida escolar de las personas con discapacidad visual</v>
          </cell>
          <cell r="AE49" t="str">
            <v>ORTIZ TORRES LUZ HEDY</v>
          </cell>
        </row>
        <row r="50">
          <cell r="AB50" t="str">
            <v>DC: Estudio de tecnología, ayuda y herramientas que se puedan producir en el INCI para facilitar la vida escolar de las personas con discapacidad visual</v>
          </cell>
          <cell r="AE50" t="str">
            <v>OSPINA HERNANDEZ CRISTIAN</v>
          </cell>
        </row>
        <row r="51">
          <cell r="AB51" t="str">
            <v>DC: Busqueda de alternativas de financiación para ayudas técnicas</v>
          </cell>
          <cell r="AE51" t="str">
            <v>PAEZ ESCOBAR CLARA IRENE</v>
          </cell>
        </row>
        <row r="52">
          <cell r="AB52" t="str">
            <v>DC: Busqueda de alternativas de financiación para ayudas técnicas</v>
          </cell>
          <cell r="AE52" t="str">
            <v>PARDO BEJARANO AURA MARCELA</v>
          </cell>
        </row>
        <row r="53">
          <cell r="AB53" t="str">
            <v>DC: Busqueda de alternativas de financiación para ayudas técnicas</v>
          </cell>
          <cell r="AE53" t="str">
            <v>PARDO MORALES GLADYS MIREYA</v>
          </cell>
        </row>
        <row r="54">
          <cell r="AB54" t="str">
            <v>DC: Busqueda de alternativas de financiación para ayudas técnicas</v>
          </cell>
          <cell r="AE54" t="str">
            <v>PARRA BLANDON DIANA MARCELA</v>
          </cell>
        </row>
        <row r="55">
          <cell r="AB55" t="str">
            <v>DC: Implementación de un programa de modernización  de la tienda Tiflocolombia</v>
          </cell>
          <cell r="AE55" t="str">
            <v xml:space="preserve">PARRA DUSSAN CARLOS ALBERTO </v>
          </cell>
        </row>
        <row r="56">
          <cell r="AB56" t="str">
            <v>DC: Mercadeo social de las ayudas técnicas para personas con discapacidad visual</v>
          </cell>
          <cell r="AE56" t="str">
            <v>PARRA GAMBA OLGA YOLANDA</v>
          </cell>
        </row>
        <row r="57">
          <cell r="AB57" t="str">
            <v>DC: Localizar Instituciones educativas y estudiantes objetivo con discapacidad visual</v>
          </cell>
          <cell r="AE57" t="str">
            <v>PEÑA CASTAÑEDA GLORIA JANNETH</v>
          </cell>
        </row>
        <row r="58">
          <cell r="AB58" t="str">
            <v>DC: Estudiar las necesidades de dotación a Instituciones educativas</v>
          </cell>
          <cell r="AE58" t="str">
            <v>PULIDO CASAS GUSTAVO</v>
          </cell>
        </row>
        <row r="59">
          <cell r="AB59" t="str">
            <v>DC: Planificar la producción de libros y textos escolares en formatos accesibles de braille, relieve, macrotipo y digitales y otras ayudas técnicas</v>
          </cell>
          <cell r="AE59" t="str">
            <v>RAMIREZ CALDERON MARY SOL</v>
          </cell>
        </row>
        <row r="60">
          <cell r="AB60" t="str">
            <v>DC: Formular un plan de distribución de libros y textos en formatos accesibles y ayudas técnicas</v>
          </cell>
          <cell r="AE60" t="str">
            <v>RAMIREZ OSORIO SANDRA MILENA</v>
          </cell>
        </row>
        <row r="61">
          <cell r="AB61" t="str">
            <v>DC: Gestionar la adquisición de recursos para la producción de libros y textos escolares en formatos accesibles de braille, relieve, macrotipo y digitales y otras ayudas técnicas</v>
          </cell>
          <cell r="AE61" t="str">
            <v>RODRIGUEZ ALVAREZ SANTIAGO ADOLFO</v>
          </cell>
        </row>
        <row r="62">
          <cell r="AB62" t="str">
            <v>DC: Realización de la producción</v>
          </cell>
          <cell r="AE62" t="str">
            <v>ROMERO RAMIREZ CLARA INES</v>
          </cell>
        </row>
        <row r="63">
          <cell r="AB63" t="str">
            <v>DC: Gestionar la logística de transporte y entrega de libros y textos en formatos accesibles y ayudas técnicas</v>
          </cell>
          <cell r="AE63" t="str">
            <v xml:space="preserve">SANCHEZ CANTOR GLADYS </v>
          </cell>
        </row>
        <row r="64">
          <cell r="AB64" t="str">
            <v>DC: Realizar las entregas de libros y textos en formatos accesibles y ayudas técnicas</v>
          </cell>
          <cell r="AE64" t="str">
            <v>SANTOYO ROMERO YESID FERNANDO</v>
          </cell>
        </row>
        <row r="65">
          <cell r="AB65" t="str">
            <v>DC: Verificar entregas y uso de libros y textos en formatos accesibles y ayudas técnicas</v>
          </cell>
          <cell r="AE65" t="str">
            <v>SERRANO MORENO MARIA MARLEN</v>
          </cell>
        </row>
        <row r="66">
          <cell r="AB66" t="str">
            <v>DC: Formular proyectos de investigación o innovación, articulados con otros organismos del Estado.</v>
          </cell>
          <cell r="AE66" t="str">
            <v>SIERRA USAQUEN HECTOR HUGO</v>
          </cell>
        </row>
        <row r="67">
          <cell r="AB67" t="str">
            <v>DC: Buscar cofinanciación para el desarrollo de las investigaciones</v>
          </cell>
          <cell r="AE67" t="str">
            <v>TORRES PICO CARLOS IVAN</v>
          </cell>
        </row>
        <row r="68">
          <cell r="AB68" t="str">
            <v>DC: Desarrollar las investigaciones</v>
          </cell>
          <cell r="AE68" t="str">
            <v>ULLOA SUAVITA LUZ ANGELA</v>
          </cell>
        </row>
        <row r="69">
          <cell r="AB69" t="str">
            <v>DC: Divulgar los prototipos de herramientas desarrolladas</v>
          </cell>
          <cell r="AE69" t="str">
            <v>URIBE PITA ELIANA</v>
          </cell>
        </row>
        <row r="70">
          <cell r="AB70" t="str">
            <v>DC: Generar procesos de apropiación de los prototipos de herramientas desarrolladas</v>
          </cell>
          <cell r="AE70" t="str">
            <v>VALDES LAGUNA CLAUDIA ALEJANDRA</v>
          </cell>
        </row>
        <row r="71">
          <cell r="AB71" t="str">
            <v>FP: Elaborar piezas de información y comunicación sobre derechos de personas con discapacidad visual</v>
          </cell>
          <cell r="AE71" t="str">
            <v>VERDUGO SANCHEZ ESPERANZA</v>
          </cell>
        </row>
        <row r="72">
          <cell r="AB72" t="str">
            <v>FP: Diseñar campañas para la divulgación de los derechos de las personas con discapacidad visual</v>
          </cell>
          <cell r="AE72" t="str">
            <v>YANKEN CIFUENTES VLADIMIR</v>
          </cell>
        </row>
        <row r="73">
          <cell r="AB73" t="str">
            <v>FP: Ejecutar las campañas de divulgación de los derechos de las personas con discapacidad visual</v>
          </cell>
        </row>
        <row r="74">
          <cell r="AB74" t="str">
            <v>FP: Implementar canales de divulgación de la información sobre derechos a las personas con discapacidad</v>
          </cell>
        </row>
        <row r="75">
          <cell r="AB75" t="str">
            <v>FP: Publicar información sobre los derechos de personas con discapacidad</v>
          </cell>
        </row>
        <row r="76">
          <cell r="AB76" t="str">
            <v>FP: Brindar espacios de diálogo entre la población con Discapacidad y las entidades públicas, a través de los canales virtuales de comunicación del INCI</v>
          </cell>
        </row>
        <row r="77">
          <cell r="AB77" t="str">
            <v>FP: Brindar espacios de diálogo entre la población con Discapacidad y las entidades públicas de forma presencial</v>
          </cell>
        </row>
        <row r="78">
          <cell r="AB78" t="str">
            <v>FP: Alistamiento para las asesorías a organizaciones de personas con discapacidad u otros colectivos</v>
          </cell>
        </row>
        <row r="79">
          <cell r="AB79" t="str">
            <v>FP: Ejecutar las actividades de asistencia técnica de los respectivos planes de trabajo para las asesorías a organizaciones de personas con discapacidad u otros colectivos</v>
          </cell>
        </row>
        <row r="80">
          <cell r="AB80" t="str">
            <v>FP: Monitoreo y seguimiento a las asesorías a organizaciones de personas con discapacidad u otros colectivos</v>
          </cell>
        </row>
        <row r="81">
          <cell r="AB81" t="str">
            <v>FP: Desarrollar eventos de discusión, retroalimentación, construccion y evaluacion con  actores del entorno de la Personas Discapacidad sobre procesos de participación y el ejercicio de los derechos</v>
          </cell>
        </row>
        <row r="82">
          <cell r="AB82" t="str">
            <v>FP: Alistamiento para las asesorías a  personas naturales con discapacidad</v>
          </cell>
        </row>
        <row r="83">
          <cell r="AB83" t="str">
            <v>FP: Ejecutar las actividades de asistencia técnica de los respectivos planes de trabajo de asesorías a  personas naturales con discapacidad</v>
          </cell>
        </row>
        <row r="84">
          <cell r="AB84" t="str">
            <v>FP: Monitoreo y seguimiento a las asesorías a  personas naturales con discapacidad</v>
          </cell>
        </row>
        <row r="85">
          <cell r="AB85" t="str">
            <v>FP: Elaborar  para presentación a las entidades correspondientes documentos de propuestas y proyectos de reglamento de las leyes que regulan la discapacidad en el pais.</v>
          </cell>
        </row>
        <row r="86">
          <cell r="AB86" t="str">
            <v>FP: Realizar seguimiento a las propuestas presentadas para la reglamentación de la atención de derechos de la Personas de Discapacidad</v>
          </cell>
        </row>
        <row r="87">
          <cell r="AB87" t="str">
            <v>FP: Desarrollar espacios de participación para la construcción de proyectos de reglamento  de las leyes que desarrollan los derechos de las personas con discapacidad</v>
          </cell>
        </row>
        <row r="88">
          <cell r="AB88" t="str">
            <v xml:space="preserve">FP: Difundir la información necesaria y pertinente para el adecuado ejercicio de la participación de las personas con discapacidad
</v>
          </cell>
        </row>
        <row r="89">
          <cell r="AB89" t="str">
            <v>FP: Implementar canales de comunicación, medios y recursos  para el fortalecimiento y articulación de la red de organizaciones de y para personas con discapacidad</v>
          </cell>
        </row>
        <row r="90">
          <cell r="AB90" t="str">
            <v xml:space="preserve">FP: Implementar  un programa de asistencia legal a las personas con discapacidad visual, sus cuidadores y sus familias para la exigencia de sus derechos.
</v>
          </cell>
        </row>
        <row r="91">
          <cell r="AB91" t="str">
            <v>FP: Crear una red de apoyo legal a las personas con discapacidad visual, través de distintas organizaciones del país</v>
          </cell>
        </row>
        <row r="92">
          <cell r="AB92" t="str">
            <v xml:space="preserve">MP: Adquirir equipos, mobiliario, materiales y servicios para mejorar la plataforma tecnológica de información y comunicaciones
</v>
          </cell>
        </row>
        <row r="93">
          <cell r="AB93" t="str">
            <v>MP: Mantener los equipos, mobiliario e infraestructura de la plataforma tecnológica de información y comunicaciones</v>
          </cell>
        </row>
        <row r="94">
          <cell r="AB94" t="str">
            <v>MP: Adquirir aplicativos y software requeridos para mejorar la eficiencia de los procesos de la entidad</v>
          </cell>
        </row>
        <row r="95">
          <cell r="AB95" t="str">
            <v>MP: Realizar el mantenimiento de aplicativos y sistemas de información, con que cuenta la entidad actualmente.</v>
          </cell>
        </row>
        <row r="96">
          <cell r="AB96" t="str">
            <v xml:space="preserve">MP: Adquirir equipo,  mobiliario, materiales y servicios necesario para mejorar la seguridad de la información
</v>
          </cell>
        </row>
        <row r="97">
          <cell r="AB97" t="str">
            <v>MP: Implementar la política de seguridad informática</v>
          </cell>
        </row>
        <row r="98">
          <cell r="AB98" t="str">
            <v>MP: Prevenir el riesgo de fuga de información a través de un sistema de control de información de mercadeo de la imprenta.</v>
          </cell>
        </row>
        <row r="99">
          <cell r="AB99" t="str">
            <v xml:space="preserve">MP: Efectuar la adecuación y mejoramiento de espacios físicos y redes electricas.
</v>
          </cell>
        </row>
        <row r="100">
          <cell r="AB100" t="str">
            <v>MP: Adaptar y señalizar las áreas de circulación para los servidores públicos con discapacidad</v>
          </cell>
        </row>
        <row r="101">
          <cell r="AB101" t="str">
            <v>MP: Adquirir equipo, mobiliario, materiales y servicios necesarios para una adecuada gestión documental, gestion ambiental en concordancia con  las normas.</v>
          </cell>
        </row>
        <row r="102">
          <cell r="AB102" t="str">
            <v>MP: Efectuar la organización y disposición final del archivo del INCI de conformidad con las normas</v>
          </cell>
        </row>
        <row r="103">
          <cell r="AB103" t="str">
            <v xml:space="preserve">MP: Implementar TRD actualizadas
</v>
          </cell>
        </row>
        <row r="104">
          <cell r="AB104" t="str">
            <v xml:space="preserve">MP: Reemplazar por formularios electrónicos los documentos que han sido identificados viables de acuerdo al decreto 2609 de 2012.
</v>
          </cell>
        </row>
        <row r="105">
          <cell r="AB105" t="str">
            <v xml:space="preserve">MP: Ajustar procedimientos en la medida que se incorporen los formularios electrónicos que han sido identificado viables
</v>
          </cell>
        </row>
        <row r="106">
          <cell r="AB106" t="str">
            <v xml:space="preserve">MP: Generar inventario de documentos vitales y esenciales ( estos documentos permiten que  la entidad continúe su normal desarrollo en caso de siniestro) actualizado
</v>
          </cell>
        </row>
        <row r="107">
          <cell r="AB107" t="str">
            <v xml:space="preserve">MP: Implementar Plan de Emergencia para la atención de riesgos de los documentos ajustado e implementado
</v>
          </cell>
        </row>
        <row r="108">
          <cell r="AB108" t="str">
            <v xml:space="preserve">MP: Convertir documentos físicos-folios a documentos electrónicos y organizados 
</v>
          </cell>
        </row>
        <row r="109">
          <cell r="AB109" t="str">
            <v xml:space="preserve">MP: Actualizar Sistema de información (Orfeo) con documentos digitalizados y accesibles
</v>
          </cell>
        </row>
        <row r="110">
          <cell r="AB110" t="str">
            <v xml:space="preserve">MP: Identificar y migrar los documentos  que se encuentran en soportes obsoletos 
</v>
          </cell>
        </row>
        <row r="111">
          <cell r="AB111" t="str">
            <v xml:space="preserve">MP: Mitigar los riesgos generados en el espacio físico destinado para el archivo.
</v>
          </cell>
        </row>
        <row r="112">
          <cell r="AB112" t="str">
            <v xml:space="preserve">MP: Realizar auditorías de gestión documental 
</v>
          </cell>
        </row>
        <row r="113">
          <cell r="AB113" t="str">
            <v>MP: Reinducir a los funcionarios en Gestión Documental</v>
          </cell>
        </row>
        <row r="114">
          <cell r="AB114" t="str">
            <v>MP: Adquirir o Mantener las certicaciones de normas de gestion de conformidad con las normas que regulan las materias.</v>
          </cell>
        </row>
        <row r="115">
          <cell r="AB115" t="str">
            <v>MP: Actualizar las competencias en la materia de servidores públicos</v>
          </cell>
        </row>
        <row r="116">
          <cell r="AB116" t="str">
            <v>MP: Realizar actividades de difusión concernientes al Sistema Integrado de Gestión para su apropiación, implementación y gestión</v>
          </cell>
        </row>
        <row r="117">
          <cell r="AB117" t="str">
            <v xml:space="preserve">MP: Desarrollar medición de clima organizacional.
</v>
          </cell>
        </row>
        <row r="118">
          <cell r="AB118" t="str">
            <v>MP: Implementar acciones de bienestar para reducir el riesgo psicosocial</v>
          </cell>
        </row>
        <row r="119">
          <cell r="AB119" t="str">
            <v xml:space="preserve">MP:  Adquirir equipo, mobiliario, materiales y servicios necesarios para  el mejoramiento de los puestos de trabajo en partícular de las personas con discapacidad. 
</v>
          </cell>
        </row>
        <row r="120">
          <cell r="AB120" t="str">
            <v xml:space="preserve">MP: Realizar programas de salud preventiva para reducir el riesgo de enfermedades laborales.
</v>
          </cell>
        </row>
        <row r="121">
          <cell r="AB121" t="str">
            <v>MP: Implementar un programa anual de vigilancia epidemiologica dirigidos a funcionarios y contratistas.</v>
          </cell>
        </row>
        <row r="122">
          <cell r="AB122" t="str">
            <v xml:space="preserve">MP: Adquirir equipo,  mobiliario, materiales y servicios necesario para una adecuada gestión de la seguridad industrial, en particular de los servidores públicos en condición de discapacidad. 
</v>
          </cell>
        </row>
        <row r="123">
          <cell r="AB123" t="str">
            <v>MP: Implementar un programa de prevención de accidentes e incidentes.</v>
          </cell>
        </row>
        <row r="124">
          <cell r="AB124" t="str">
            <v>MP: Elaborar Manual de Funciones actualizado de acuerdo al Decreto 1785 con Gestión Humana y la Oficina Asesora de Planeación</v>
          </cell>
        </row>
        <row r="125">
          <cell r="AB125" t="str">
            <v>MP: Realizar la migración de datos del software antiguo al nuevo a instalar.
Instalar el nuevo software de Nómina para la entidad</v>
          </cell>
        </row>
        <row r="126">
          <cell r="AB126" t="str">
            <v>MP: Realizar mediciones de clima organizacional.</v>
          </cell>
        </row>
        <row r="127">
          <cell r="AB127" t="str">
            <v xml:space="preserve">MP: Revisión de los procesos judiciales incluyendo el saneamiento de inmuebles
</v>
          </cell>
        </row>
        <row r="128">
          <cell r="AB128" t="str">
            <v xml:space="preserve">MP: Implementar plan de depuración de bienes muebles </v>
          </cell>
        </row>
        <row r="129">
          <cell r="AB129" t="str">
            <v>MP: Realizar el plan de defensa judicial</v>
          </cell>
        </row>
        <row r="130">
          <cell r="AB130" t="str">
            <v>MP: Ejecutar el plan de defensa judicial</v>
          </cell>
        </row>
        <row r="131">
          <cell r="AB131" t="str">
            <v>MP: 
Elaboración del Plan Institucional de capacitación</v>
          </cell>
        </row>
        <row r="132">
          <cell r="AB132" t="str">
            <v>MP: 
EjecucIón del Plan Institucional de capacitación</v>
          </cell>
        </row>
        <row r="133">
          <cell r="AB133" t="str">
            <v xml:space="preserve">MP: Evaluación del Plan Institucional de capacitación
</v>
          </cell>
        </row>
        <row r="134">
          <cell r="AB134" t="str">
            <v>MP: 
Capacitar a los funcionarios en supervisión contractual</v>
          </cell>
        </row>
        <row r="135">
          <cell r="AB135" t="str">
            <v>MP: Capacitar y preparar a funcionarios en la elaboración de estudios previos</v>
          </cell>
        </row>
        <row r="136">
          <cell r="AB136" t="str">
            <v xml:space="preserve">MP: 
Formar equipo de Auditores Integrales 
</v>
          </cell>
        </row>
        <row r="137">
          <cell r="AB137" t="str">
            <v>MP: 
Formar y Evaluar a Funcionarios del INCI en SIG</v>
          </cell>
        </row>
        <row r="138">
          <cell r="AB138" t="str">
            <v xml:space="preserve">MP: 
Elaboración del Plan de auditorías
</v>
          </cell>
        </row>
        <row r="139">
          <cell r="AB139" t="str">
            <v>MP: Ejecución del Plan de Auditorías</v>
          </cell>
        </row>
        <row r="140">
          <cell r="AB140" t="str">
            <v>MP: Evaluación del Plan de auditorías</v>
          </cell>
        </row>
        <row r="141">
          <cell r="AB141" t="str">
            <v xml:space="preserve">MP: Implementar en base a las auditorias integrales,  estrategias de comunicación del SIG
</v>
          </cell>
        </row>
        <row r="142">
          <cell r="AB142" t="str">
            <v xml:space="preserve">MP: 
Implementar un programa de auditoría de comisiones
</v>
          </cell>
        </row>
        <row r="143">
          <cell r="AB143" t="str">
            <v>MP: Implementar un programa de auditorías a PQRS</v>
          </cell>
        </row>
        <row r="144">
          <cell r="AB144" t="str">
            <v>MP: Realizar un diagnostico integral de los procesos para llevar a cabo una reingeniería integral de la entidad</v>
          </cell>
        </row>
        <row r="145">
          <cell r="AB145" t="str">
            <v xml:space="preserve">MP: Autorevisar y autoevaluar los distintos procesos del SIG.
</v>
          </cell>
        </row>
        <row r="146">
          <cell r="AB146" t="str">
            <v xml:space="preserve">MP: Implementar Plan de Optimización hecho por Min TIC para el proceso de Producción y Mercadeo así como la implementación de acciones de mejora para reestructurar los 14 procesos
</v>
          </cell>
        </row>
        <row r="147">
          <cell r="AB147" t="str">
            <v xml:space="preserve">MP: 
Implementar un sistema de almacenamiento y control de productos en proceso y materia prima para la imprenta para prevenir el riesgo de pérdida de recursos
</v>
          </cell>
        </row>
        <row r="148">
          <cell r="AB148" t="str">
            <v xml:space="preserve">MP: 
Implementar estrategias de mercadeo social actualizadas e implementadas para la tienda Tiflocolombia
</v>
          </cell>
        </row>
        <row r="149">
          <cell r="AB149" t="str">
            <v xml:space="preserve">MP: Implementar acciones de mejora a procesos reestructurados
</v>
          </cell>
        </row>
        <row r="150">
          <cell r="AB150" t="str">
            <v xml:space="preserve">MP:  Establecer los mecanismos eficientes para la rendición de cuentas de la Entidad, evidenciando transparencia en la gestión de la administración pública. 
</v>
          </cell>
        </row>
        <row r="151">
          <cell r="AB151" t="str">
            <v>MP: Elaborar y actualizar el Plan de Desarrollo Informático y Política de Seguridad Informática</v>
          </cell>
        </row>
        <row r="152">
          <cell r="AB152" t="str">
            <v xml:space="preserve">MP: Diseñar, Implementar  y mantener el Sistema de gestión de tecnología </v>
          </cell>
        </row>
        <row r="153">
          <cell r="AB153" t="str">
            <v>MP: Ajustar y mantener el nivel AAA de accesibilidad  para la población con discapacidad visual en la página web y los contenidos</v>
          </cell>
        </row>
        <row r="154">
          <cell r="AB154" t="str">
            <v>MP: Capacitar a funcionarios de la entidad   en lineamientos de Gobierno en línea para mejorar el desempeño institucional</v>
          </cell>
        </row>
        <row r="155">
          <cell r="AB155" t="str">
            <v>MP: Diseñar, implementar y mantener el plan de promoción y divulgación de la Estrategia de Gobierno en Linea</v>
          </cell>
        </row>
        <row r="156">
          <cell r="AB156" t="str">
            <v>MP: Diseñar, implementar y mantener el Esquema de monitoreo y evaluación de la estrategia GEL</v>
          </cell>
        </row>
        <row r="157">
          <cell r="AB157" t="str">
            <v>MP: Complementar y actualizar permanentemente la Caracterización de usuarios</v>
          </cell>
        </row>
        <row r="158">
          <cell r="AB158" t="str">
            <v>MP: Diseñar e implementar el plan de participación ciudadana por medios electrónicos</v>
          </cell>
        </row>
        <row r="159">
          <cell r="AB159" t="str">
            <v>MP: Diseñar, implementar y mantener el Sistema de Consulta interactiva de información sobre discapacidad visual (Mesa de ayuda y emisora virtual)</v>
          </cell>
        </row>
        <row r="160">
          <cell r="AB160" t="str">
            <v>MP: Diseñar e implementar el Plan de automatización y optimización de los procesos misionales</v>
          </cell>
        </row>
        <row r="161">
          <cell r="AB161" t="str">
            <v>MP: Diseñar e implementar Espacios de innovación abierta</v>
          </cell>
        </row>
        <row r="162">
          <cell r="AB162" t="str">
            <v>Otra actividad</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anual"/>
      <sheetName val="Plan adquisiciones"/>
      <sheetName val="COMISIONES"/>
      <sheetName val="Listas PE"/>
      <sheetName val="Activ.Plan Estratégico"/>
      <sheetName val="Presup Plan Estratégico"/>
      <sheetName val="BPIN"/>
      <sheetName val="ACT-SUB"/>
    </sheetNames>
    <sheetDataSet>
      <sheetData sheetId="0"/>
      <sheetData sheetId="1"/>
      <sheetData sheetId="2"/>
      <sheetData sheetId="3">
        <row r="2">
          <cell r="AA2" t="str">
            <v>DC-01</v>
          </cell>
        </row>
        <row r="3">
          <cell r="AA3" t="str">
            <v>DC-02</v>
          </cell>
        </row>
        <row r="4">
          <cell r="AA4" t="str">
            <v>DC-03</v>
          </cell>
        </row>
        <row r="5">
          <cell r="AA5" t="str">
            <v>DC-04</v>
          </cell>
        </row>
        <row r="6">
          <cell r="AA6" t="str">
            <v>DC-05</v>
          </cell>
        </row>
        <row r="7">
          <cell r="AA7" t="str">
            <v>DC-06</v>
          </cell>
        </row>
        <row r="8">
          <cell r="AA8" t="str">
            <v>DC-07</v>
          </cell>
        </row>
        <row r="9">
          <cell r="AA9" t="str">
            <v>DC-08</v>
          </cell>
        </row>
        <row r="10">
          <cell r="AA10" t="str">
            <v>DC-09</v>
          </cell>
        </row>
        <row r="11">
          <cell r="AA11" t="str">
            <v>DC-10</v>
          </cell>
        </row>
        <row r="12">
          <cell r="AA12" t="str">
            <v>DC-11</v>
          </cell>
        </row>
        <row r="13">
          <cell r="AA13" t="str">
            <v>DC-12</v>
          </cell>
        </row>
        <row r="14">
          <cell r="AA14" t="str">
            <v>DC-13</v>
          </cell>
        </row>
        <row r="15">
          <cell r="AA15" t="str">
            <v>DC-14</v>
          </cell>
        </row>
        <row r="16">
          <cell r="AA16" t="str">
            <v>DC-15</v>
          </cell>
        </row>
        <row r="17">
          <cell r="AA17" t="str">
            <v>DC-16</v>
          </cell>
        </row>
        <row r="18">
          <cell r="AA18" t="str">
            <v>DC-17</v>
          </cell>
        </row>
        <row r="19">
          <cell r="AA19" t="str">
            <v>DC-18</v>
          </cell>
        </row>
        <row r="20">
          <cell r="AA20" t="str">
            <v>DC-19</v>
          </cell>
        </row>
        <row r="21">
          <cell r="AA21" t="str">
            <v>DC-20</v>
          </cell>
        </row>
        <row r="22">
          <cell r="AA22" t="str">
            <v>DC-21</v>
          </cell>
        </row>
        <row r="23">
          <cell r="AA23" t="str">
            <v>DC-22</v>
          </cell>
        </row>
        <row r="24">
          <cell r="AA24" t="str">
            <v>DC-23</v>
          </cell>
        </row>
        <row r="25">
          <cell r="AA25" t="str">
            <v>DC-24</v>
          </cell>
        </row>
        <row r="26">
          <cell r="AA26" t="str">
            <v>DC-25</v>
          </cell>
        </row>
        <row r="27">
          <cell r="AA27" t="str">
            <v>DC-26</v>
          </cell>
        </row>
        <row r="28">
          <cell r="AA28" t="str">
            <v>DC-27</v>
          </cell>
        </row>
        <row r="29">
          <cell r="AA29" t="str">
            <v>DC-28</v>
          </cell>
        </row>
        <row r="30">
          <cell r="AA30" t="str">
            <v>DC-29</v>
          </cell>
        </row>
        <row r="31">
          <cell r="AA31" t="str">
            <v>DC-30</v>
          </cell>
        </row>
        <row r="32">
          <cell r="AA32" t="str">
            <v>DC-31</v>
          </cell>
        </row>
        <row r="33">
          <cell r="AA33" t="str">
            <v>DC-32</v>
          </cell>
        </row>
        <row r="34">
          <cell r="AA34" t="str">
            <v>DC-33</v>
          </cell>
        </row>
        <row r="35">
          <cell r="AA35" t="str">
            <v>DC-34</v>
          </cell>
        </row>
        <row r="36">
          <cell r="AA36" t="str">
            <v>DC-35</v>
          </cell>
        </row>
        <row r="37">
          <cell r="AA37" t="str">
            <v>DC-36</v>
          </cell>
        </row>
        <row r="38">
          <cell r="AA38" t="str">
            <v>DC-37</v>
          </cell>
        </row>
        <row r="39">
          <cell r="AA39" t="str">
            <v>DC-38</v>
          </cell>
        </row>
        <row r="40">
          <cell r="AA40" t="str">
            <v>DC-39</v>
          </cell>
        </row>
        <row r="41">
          <cell r="AA41" t="str">
            <v>DC-40</v>
          </cell>
        </row>
        <row r="42">
          <cell r="AA42" t="str">
            <v>DC-41</v>
          </cell>
        </row>
        <row r="43">
          <cell r="AA43" t="str">
            <v>DC-42</v>
          </cell>
        </row>
        <row r="44">
          <cell r="AA44" t="str">
            <v>DC-43</v>
          </cell>
        </row>
        <row r="45">
          <cell r="AA45" t="str">
            <v>DC-45</v>
          </cell>
        </row>
        <row r="46">
          <cell r="AA46" t="str">
            <v>DC-46</v>
          </cell>
        </row>
        <row r="47">
          <cell r="AA47" t="str">
            <v>DC-47</v>
          </cell>
        </row>
        <row r="48">
          <cell r="AA48" t="str">
            <v>DC-48</v>
          </cell>
        </row>
        <row r="49">
          <cell r="AA49" t="str">
            <v>DC-48</v>
          </cell>
        </row>
        <row r="50">
          <cell r="AA50" t="str">
            <v>DC-48</v>
          </cell>
        </row>
        <row r="51">
          <cell r="AA51" t="str">
            <v>DC-49</v>
          </cell>
        </row>
        <row r="52">
          <cell r="AA52" t="str">
            <v>DC-49</v>
          </cell>
        </row>
        <row r="53">
          <cell r="AA53" t="str">
            <v>DC-49</v>
          </cell>
        </row>
        <row r="54">
          <cell r="AA54" t="str">
            <v>DC-49</v>
          </cell>
        </row>
        <row r="55">
          <cell r="AA55" t="str">
            <v>DC-50</v>
          </cell>
        </row>
        <row r="56">
          <cell r="AA56" t="str">
            <v>DC-51</v>
          </cell>
        </row>
        <row r="57">
          <cell r="AA57" t="str">
            <v>DC-53</v>
          </cell>
        </row>
        <row r="58">
          <cell r="AA58" t="str">
            <v>DC-54</v>
          </cell>
        </row>
        <row r="59">
          <cell r="AA59" t="str">
            <v>DC-55</v>
          </cell>
        </row>
        <row r="60">
          <cell r="AA60" t="str">
            <v>DC-56</v>
          </cell>
        </row>
        <row r="61">
          <cell r="AA61" t="str">
            <v>DC-57</v>
          </cell>
        </row>
        <row r="62">
          <cell r="AA62" t="str">
            <v>DC-58</v>
          </cell>
        </row>
        <row r="63">
          <cell r="AA63" t="str">
            <v>DC-59</v>
          </cell>
        </row>
        <row r="64">
          <cell r="AA64" t="str">
            <v>DC-60</v>
          </cell>
        </row>
        <row r="65">
          <cell r="AA65" t="str">
            <v>DC-61</v>
          </cell>
        </row>
        <row r="66">
          <cell r="AA66" t="str">
            <v>DC-62</v>
          </cell>
        </row>
        <row r="67">
          <cell r="AA67" t="str">
            <v>DC-63</v>
          </cell>
        </row>
        <row r="68">
          <cell r="AA68" t="str">
            <v>DC-64</v>
          </cell>
        </row>
        <row r="69">
          <cell r="AA69" t="str">
            <v>DC-65</v>
          </cell>
        </row>
        <row r="70">
          <cell r="AA70" t="str">
            <v>DC-66</v>
          </cell>
        </row>
        <row r="71">
          <cell r="AA71" t="str">
            <v>FP-01</v>
          </cell>
        </row>
        <row r="72">
          <cell r="AA72" t="str">
            <v>FP-02</v>
          </cell>
        </row>
        <row r="73">
          <cell r="AA73" t="str">
            <v>FP-03</v>
          </cell>
        </row>
        <row r="74">
          <cell r="AA74" t="str">
            <v>FP-04</v>
          </cell>
        </row>
        <row r="75">
          <cell r="AA75" t="str">
            <v>FP-05</v>
          </cell>
        </row>
        <row r="76">
          <cell r="AA76" t="str">
            <v>FP-06</v>
          </cell>
        </row>
        <row r="77">
          <cell r="AA77" t="str">
            <v>FP-07</v>
          </cell>
        </row>
        <row r="78">
          <cell r="AA78" t="str">
            <v>FP-08</v>
          </cell>
        </row>
        <row r="79">
          <cell r="AA79" t="str">
            <v>FP-09</v>
          </cell>
        </row>
        <row r="80">
          <cell r="AA80" t="str">
            <v>FP-10</v>
          </cell>
        </row>
        <row r="81">
          <cell r="AA81" t="str">
            <v>FP-11</v>
          </cell>
        </row>
        <row r="82">
          <cell r="AA82" t="str">
            <v>FP-12</v>
          </cell>
        </row>
        <row r="83">
          <cell r="AA83" t="str">
            <v>FP-13</v>
          </cell>
        </row>
        <row r="84">
          <cell r="AA84" t="str">
            <v>FP-14</v>
          </cell>
        </row>
        <row r="85">
          <cell r="AA85" t="str">
            <v>FP-15</v>
          </cell>
        </row>
        <row r="86">
          <cell r="AA86" t="str">
            <v>FP-16</v>
          </cell>
        </row>
        <row r="87">
          <cell r="AA87" t="str">
            <v>FP-17</v>
          </cell>
        </row>
        <row r="88">
          <cell r="AA88" t="str">
            <v>FP-18</v>
          </cell>
        </row>
        <row r="89">
          <cell r="AA89" t="str">
            <v>FP-19</v>
          </cell>
        </row>
        <row r="90">
          <cell r="AA90" t="str">
            <v>FP-20</v>
          </cell>
        </row>
        <row r="91">
          <cell r="AA91" t="str">
            <v>FP-21</v>
          </cell>
        </row>
        <row r="92">
          <cell r="AA92" t="str">
            <v>MP-01</v>
          </cell>
        </row>
        <row r="93">
          <cell r="AA93" t="str">
            <v>MP-02</v>
          </cell>
        </row>
        <row r="94">
          <cell r="AA94" t="str">
            <v>MP-03</v>
          </cell>
        </row>
        <row r="95">
          <cell r="AA95" t="str">
            <v>MP-04</v>
          </cell>
        </row>
        <row r="96">
          <cell r="AA96" t="str">
            <v>MP-05</v>
          </cell>
        </row>
        <row r="97">
          <cell r="AA97" t="str">
            <v>MP-06</v>
          </cell>
        </row>
        <row r="98">
          <cell r="AA98" t="str">
            <v>MP-07</v>
          </cell>
        </row>
        <row r="99">
          <cell r="AA99" t="str">
            <v>MP-08</v>
          </cell>
        </row>
        <row r="100">
          <cell r="AA100" t="str">
            <v>MP-09</v>
          </cell>
        </row>
        <row r="101">
          <cell r="AA101" t="str">
            <v>MP-10</v>
          </cell>
        </row>
        <row r="102">
          <cell r="AA102" t="str">
            <v>MP-11</v>
          </cell>
        </row>
        <row r="103">
          <cell r="AA103" t="str">
            <v>MP-12</v>
          </cell>
        </row>
        <row r="104">
          <cell r="AA104" t="str">
            <v>MP-13</v>
          </cell>
        </row>
        <row r="105">
          <cell r="AA105" t="str">
            <v>MP-14</v>
          </cell>
        </row>
        <row r="106">
          <cell r="AA106" t="str">
            <v>MP-15</v>
          </cell>
        </row>
        <row r="107">
          <cell r="AA107" t="str">
            <v>MP-16</v>
          </cell>
        </row>
        <row r="108">
          <cell r="AA108" t="str">
            <v>MP-17</v>
          </cell>
        </row>
        <row r="109">
          <cell r="AA109" t="str">
            <v>MP-18</v>
          </cell>
        </row>
        <row r="110">
          <cell r="AA110" t="str">
            <v>MP-19</v>
          </cell>
        </row>
        <row r="111">
          <cell r="AA111" t="str">
            <v>MP-20</v>
          </cell>
        </row>
        <row r="112">
          <cell r="AA112" t="str">
            <v>MP-21</v>
          </cell>
        </row>
        <row r="113">
          <cell r="AA113" t="str">
            <v>MP-22</v>
          </cell>
        </row>
        <row r="114">
          <cell r="AA114" t="str">
            <v>MP-23</v>
          </cell>
        </row>
        <row r="115">
          <cell r="AA115" t="str">
            <v>MP-24</v>
          </cell>
        </row>
        <row r="116">
          <cell r="AA116" t="str">
            <v>MP-25</v>
          </cell>
        </row>
        <row r="117">
          <cell r="AA117" t="str">
            <v>MP-26</v>
          </cell>
        </row>
        <row r="118">
          <cell r="AA118" t="str">
            <v>MP-27</v>
          </cell>
        </row>
        <row r="119">
          <cell r="AA119" t="str">
            <v>MP-28</v>
          </cell>
        </row>
        <row r="120">
          <cell r="AA120" t="str">
            <v>MP-29</v>
          </cell>
        </row>
        <row r="121">
          <cell r="AA121" t="str">
            <v>MP-30</v>
          </cell>
        </row>
        <row r="122">
          <cell r="AA122" t="str">
            <v>MP-31</v>
          </cell>
        </row>
        <row r="123">
          <cell r="AA123" t="str">
            <v>MP-32</v>
          </cell>
        </row>
        <row r="124">
          <cell r="AA124" t="str">
            <v>OT-01</v>
          </cell>
        </row>
        <row r="125">
          <cell r="AA125" t="str">
            <v>OT-02</v>
          </cell>
        </row>
        <row r="126">
          <cell r="AA126" t="str">
            <v>OT-03</v>
          </cell>
        </row>
        <row r="127">
          <cell r="AA127" t="str">
            <v>OT-04</v>
          </cell>
        </row>
        <row r="128">
          <cell r="AA128" t="str">
            <v>OT-05</v>
          </cell>
        </row>
        <row r="129">
          <cell r="AA129" t="str">
            <v>OT-06</v>
          </cell>
        </row>
        <row r="130">
          <cell r="AA130" t="str">
            <v>OT-07</v>
          </cell>
        </row>
        <row r="131">
          <cell r="AA131" t="str">
            <v>OT-08</v>
          </cell>
        </row>
        <row r="132">
          <cell r="AA132" t="str">
            <v>OT-09</v>
          </cell>
        </row>
        <row r="133">
          <cell r="AA133" t="str">
            <v>OT-10</v>
          </cell>
        </row>
        <row r="134">
          <cell r="AA134" t="str">
            <v>OT-11</v>
          </cell>
        </row>
        <row r="135">
          <cell r="AA135" t="str">
            <v>OT-12</v>
          </cell>
        </row>
        <row r="136">
          <cell r="AA136" t="str">
            <v>OT-13</v>
          </cell>
        </row>
        <row r="137">
          <cell r="AA137" t="str">
            <v>OT-14</v>
          </cell>
        </row>
        <row r="138">
          <cell r="AA138" t="str">
            <v>OT-15</v>
          </cell>
        </row>
        <row r="139">
          <cell r="AA139" t="str">
            <v>OT-16</v>
          </cell>
        </row>
        <row r="140">
          <cell r="AA140" t="str">
            <v>OT-17</v>
          </cell>
        </row>
        <row r="141">
          <cell r="AA141" t="str">
            <v>OT-18</v>
          </cell>
        </row>
        <row r="142">
          <cell r="AA142" t="str">
            <v>OT-19</v>
          </cell>
        </row>
        <row r="143">
          <cell r="AA143" t="str">
            <v>OT-20</v>
          </cell>
        </row>
        <row r="144">
          <cell r="AA144" t="str">
            <v>OT-21</v>
          </cell>
        </row>
        <row r="145">
          <cell r="AA145" t="str">
            <v>OT-22</v>
          </cell>
        </row>
        <row r="146">
          <cell r="AA146" t="str">
            <v>OT-23</v>
          </cell>
        </row>
        <row r="147">
          <cell r="AA147" t="str">
            <v>OT-24</v>
          </cell>
        </row>
        <row r="148">
          <cell r="AA148" t="str">
            <v>OT-25</v>
          </cell>
        </row>
        <row r="149">
          <cell r="AA149" t="str">
            <v>OT-26</v>
          </cell>
        </row>
        <row r="150">
          <cell r="AA150" t="str">
            <v>OT-27</v>
          </cell>
        </row>
        <row r="151">
          <cell r="AA151" t="str">
            <v>OT-28</v>
          </cell>
        </row>
        <row r="152">
          <cell r="AA152" t="str">
            <v>OT-29</v>
          </cell>
        </row>
        <row r="153">
          <cell r="AA153" t="str">
            <v>OT-30</v>
          </cell>
        </row>
        <row r="154">
          <cell r="AA154" t="str">
            <v>OT-31</v>
          </cell>
        </row>
        <row r="155">
          <cell r="AA155" t="str">
            <v>OT-32</v>
          </cell>
        </row>
        <row r="156">
          <cell r="AA156" t="str">
            <v>OT-33</v>
          </cell>
        </row>
        <row r="157">
          <cell r="AA157" t="str">
            <v>OT-34</v>
          </cell>
        </row>
        <row r="158">
          <cell r="AA158" t="str">
            <v>OT-35</v>
          </cell>
        </row>
        <row r="159">
          <cell r="AA159" t="str">
            <v>OT-36</v>
          </cell>
        </row>
        <row r="160">
          <cell r="AA160" t="str">
            <v>OT-37</v>
          </cell>
        </row>
        <row r="161">
          <cell r="AA161" t="str">
            <v>OT-38</v>
          </cell>
        </row>
        <row r="162">
          <cell r="AA162">
            <v>0</v>
          </cell>
        </row>
      </sheetData>
      <sheetData sheetId="4"/>
      <sheetData sheetId="5"/>
      <sheetData sheetId="6"/>
      <sheetData sheetId="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2" displayName="Tabla2" ref="A2:I7" totalsRowShown="0" headerRowDxfId="79" dataDxfId="77" headerRowBorderDxfId="78" tableBorderDxfId="76" totalsRowBorderDxfId="75">
  <autoFilter ref="A2:I7" xr:uid="{00000000-0009-0000-0100-000002000000}"/>
  <tableColumns count="9">
    <tableColumn id="1" xr3:uid="{00000000-0010-0000-0000-000001000000}" name="#" dataDxfId="74"/>
    <tableColumn id="2" xr3:uid="{00000000-0010-0000-0000-000002000000}" name="Subcomponente / Procesos" dataDxfId="73"/>
    <tableColumn id="3" xr3:uid="{00000000-0010-0000-0000-000003000000}" name="Actividad " dataDxfId="72"/>
    <tableColumn id="4" xr3:uid="{00000000-0010-0000-0000-000004000000}" name="Meta o producto " dataDxfId="71"/>
    <tableColumn id="5" xr3:uid="{00000000-0010-0000-0000-000005000000}" name="Responsable " dataDxfId="70"/>
    <tableColumn id="6" xr3:uid="{00000000-0010-0000-0000-000006000000}" name="Fecha Programada " dataDxfId="69"/>
    <tableColumn id="7" xr3:uid="{00000000-0010-0000-0000-000007000000}" name="Primer trimestre seguimiento" dataDxfId="68"/>
    <tableColumn id="8" xr3:uid="{00000000-0010-0000-0000-000008000000}" name="Seguimiento OCI" dataDxfId="67"/>
    <tableColumn id="9" xr3:uid="{00000000-0010-0000-0000-000009000000}" name="cumplimiento" dataDxfId="66"/>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a3" displayName="Tabla3" ref="A2:L3" totalsRowShown="0" headerRowDxfId="65" dataDxfId="63" headerRowBorderDxfId="64" tableBorderDxfId="62" totalsRowBorderDxfId="61">
  <autoFilter ref="A2:L3" xr:uid="{00000000-0009-0000-0100-000003000000}"/>
  <tableColumns count="12">
    <tableColumn id="1" xr3:uid="{00000000-0010-0000-0100-000001000000}" name="#" dataDxfId="60"/>
    <tableColumn id="2" xr3:uid="{00000000-0010-0000-0100-000002000000}" name="NOMBRE DEL SERVICIO, PROCESO O PROCEDIMIENTO " dataDxfId="59"/>
    <tableColumn id="3" xr3:uid="{00000000-0010-0000-0100-000003000000}" name="TIPO DE RACIONALIZACIÓN" dataDxfId="58"/>
    <tableColumn id="4" xr3:uid="{00000000-0010-0000-0100-000004000000}" name="ACCIÓN ESPECÍFICA DE RACIONALIZACIÓN_x000a_" dataDxfId="57"/>
    <tableColumn id="5" xr3:uid="{00000000-0010-0000-0100-000005000000}" name="SITUACIÓN ACTUAL" dataDxfId="56"/>
    <tableColumn id="6" xr3:uid="{00000000-0010-0000-0100-000006000000}" name="DESCRIPCIÓN DE LA MEJORA A REALIZAR AL TRÁMITE, PROCESO O PROCEDIMIENTO " dataDxfId="55"/>
    <tableColumn id="7" xr3:uid="{00000000-0010-0000-0100-000007000000}" name="BENEFICIO AL CIUDADANO Y/O ENTIDAD" dataDxfId="54"/>
    <tableColumn id="8" xr3:uid="{00000000-0010-0000-0100-000008000000}" name="DEPENDENCIA RESPONSABLE" dataDxfId="53"/>
    <tableColumn id="9" xr3:uid="{00000000-0010-0000-0100-000009000000}" name="FECHA PROGRAMADA" dataDxfId="52"/>
    <tableColumn id="10" xr3:uid="{00000000-0010-0000-0100-00000A000000}" name="Primer trimestre seguimiento" dataDxfId="51"/>
    <tableColumn id="11" xr3:uid="{00000000-0010-0000-0100-00000B000000}" name="Seguimiento OCI" dataDxfId="50"/>
    <tableColumn id="12" xr3:uid="{00000000-0010-0000-0100-00000C000000}" name="Cumplimiento" dataDxfId="49" dataCellStyle="Porcentaje"/>
  </tableColumns>
  <tableStyleInfo name="TableStyleLight1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a5" displayName="Tabla5" ref="A2:I8" totalsRowShown="0" headerRowDxfId="48" dataDxfId="46" headerRowBorderDxfId="47" tableBorderDxfId="45" totalsRowBorderDxfId="44">
  <autoFilter ref="A2:I8" xr:uid="{00000000-0009-0000-0100-000005000000}"/>
  <tableColumns count="9">
    <tableColumn id="1" xr3:uid="{00000000-0010-0000-0200-000001000000}" name="#" dataDxfId="43"/>
    <tableColumn id="2" xr3:uid="{00000000-0010-0000-0200-000002000000}" name="Subcomponente / Procesos" dataDxfId="42"/>
    <tableColumn id="3" xr3:uid="{00000000-0010-0000-0200-000003000000}" name="Actividad " dataDxfId="41"/>
    <tableColumn id="4" xr3:uid="{00000000-0010-0000-0200-000004000000}" name="Meta o producto " dataDxfId="40"/>
    <tableColumn id="5" xr3:uid="{00000000-0010-0000-0200-000005000000}" name="Responsable " dataDxfId="39"/>
    <tableColumn id="6" xr3:uid="{00000000-0010-0000-0200-000006000000}" name="Fecha Programada " dataDxfId="38"/>
    <tableColumn id="7" xr3:uid="{00000000-0010-0000-0200-000007000000}" name="Primer trimestre seguimiento " dataDxfId="37"/>
    <tableColumn id="8" xr3:uid="{00000000-0010-0000-0200-000008000000}" name="Seguimiento OCI" dataDxfId="36"/>
    <tableColumn id="9" xr3:uid="{00000000-0010-0000-0200-000009000000}" name="Avance" dataDxfId="35"/>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a6" displayName="Tabla6" ref="A2:I9" totalsRowShown="0" headerRowDxfId="34" tableBorderDxfId="33">
  <autoFilter ref="A2:I9" xr:uid="{00000000-0009-0000-0100-000006000000}"/>
  <tableColumns count="9">
    <tableColumn id="1" xr3:uid="{00000000-0010-0000-0300-000001000000}" name="#" dataDxfId="32"/>
    <tableColumn id="2" xr3:uid="{00000000-0010-0000-0300-000002000000}" name="Subcomponente / Procesos" dataDxfId="31"/>
    <tableColumn id="3" xr3:uid="{00000000-0010-0000-0300-000003000000}" name="Actividad "/>
    <tableColumn id="4" xr3:uid="{00000000-0010-0000-0300-000004000000}" name="Meta o producto " dataDxfId="30"/>
    <tableColumn id="5" xr3:uid="{00000000-0010-0000-0300-000005000000}" name="Responsable " dataDxfId="29"/>
    <tableColumn id="6" xr3:uid="{00000000-0010-0000-0300-000006000000}" name="Fecha Programada "/>
    <tableColumn id="7" xr3:uid="{00000000-0010-0000-0300-000007000000}" name="Primer trimestre seguimiento" dataDxfId="28"/>
    <tableColumn id="8" xr3:uid="{00000000-0010-0000-0300-000008000000}" name="Seguimiento OCI" dataDxfId="27"/>
    <tableColumn id="9" xr3:uid="{00000000-0010-0000-0300-000009000000}" name="Avance" dataDxfId="26"/>
  </tableColumns>
  <tableStyleInfo name="TableStyleLight13"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4000000}" name="Tabla9" displayName="Tabla9" ref="A2:K9" totalsRowShown="0" headerRowDxfId="25" tableBorderDxfId="24">
  <autoFilter ref="A2:K9" xr:uid="{00000000-0009-0000-0100-000009000000}"/>
  <tableColumns count="11">
    <tableColumn id="1" xr3:uid="{00000000-0010-0000-0400-000001000000}" name="COMPONENTES" dataDxfId="23"/>
    <tableColumn id="2" xr3:uid="{00000000-0010-0000-0400-000002000000}" name="ACTIVIDADES" dataDxfId="22"/>
    <tableColumn id="3" xr3:uid="{00000000-0010-0000-0400-000003000000}" name="META/PRODUCTO" dataDxfId="21"/>
    <tableColumn id="4" xr3:uid="{00000000-0010-0000-0400-000004000000}" name="RESPONSABLE" dataDxfId="20"/>
    <tableColumn id="5" xr3:uid="{00000000-0010-0000-0400-000005000000}" name="Primer cuatrimestre" dataDxfId="19"/>
    <tableColumn id="6" xr3:uid="{00000000-0010-0000-0400-000006000000}" name="Segundo cuatrimestre" dataDxfId="18"/>
    <tableColumn id="7" xr3:uid="{00000000-0010-0000-0400-000007000000}" name="Tercer cuatrimestre" dataDxfId="17"/>
    <tableColumn id="8" xr3:uid="{00000000-0010-0000-0400-000008000000}" name="FECHA PROGRAMADA" dataDxfId="16"/>
    <tableColumn id="9" xr3:uid="{00000000-0010-0000-0400-000009000000}" name="Primer trimestre seguimiento" dataDxfId="15"/>
    <tableColumn id="10" xr3:uid="{00000000-0010-0000-0400-00000A000000}" name="Seguimiento OCI" dataDxfId="14"/>
    <tableColumn id="11" xr3:uid="{00000000-0010-0000-0400-00000B000000}" name="Avance" dataDxfId="13" dataCellStyle="Porcentaje"/>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5000000}" name="Tabla10" displayName="Tabla10" ref="A2:J5" totalsRowShown="0" headerRowDxfId="12" dataDxfId="11" tableBorderDxfId="10">
  <autoFilter ref="A2:J5" xr:uid="{00000000-0009-0000-0100-00000A000000}"/>
  <tableColumns count="10">
    <tableColumn id="1" xr3:uid="{00000000-0010-0000-0500-000001000000}" name="#" dataDxfId="9"/>
    <tableColumn id="2" xr3:uid="{00000000-0010-0000-0500-000002000000}" name="Subcomponente / Procesos" dataDxfId="8"/>
    <tableColumn id="3" xr3:uid="{00000000-0010-0000-0500-000003000000}" name="Número" dataDxfId="7"/>
    <tableColumn id="4" xr3:uid="{00000000-0010-0000-0500-000004000000}" name="Actividad " dataDxfId="6"/>
    <tableColumn id="5" xr3:uid="{00000000-0010-0000-0500-000005000000}" name="Meta o producto " dataDxfId="5"/>
    <tableColumn id="6" xr3:uid="{00000000-0010-0000-0500-000006000000}" name="Responsable " dataDxfId="4"/>
    <tableColumn id="7" xr3:uid="{00000000-0010-0000-0500-000007000000}" name="Fecha Programada " dataDxfId="3"/>
    <tableColumn id="8" xr3:uid="{00000000-0010-0000-0500-000008000000}" name="Primer trimestre seguimiento " dataDxfId="2"/>
    <tableColumn id="9" xr3:uid="{00000000-0010-0000-0500-000009000000}" name="Seguimiento OCI" dataDxfId="1"/>
    <tableColumn id="10" xr3:uid="{00000000-0010-0000-0500-00000A000000}" name="Avance" dataDxfId="0">
      <calculatedColumnFormula>SUBTOTAL(101,J1:J2)</calculatedColumnFormula>
    </tableColumn>
  </tableColumns>
  <tableStyleInfo name="TableStyleLight13"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I31"/>
  <sheetViews>
    <sheetView showGridLines="0" tabSelected="1" zoomScale="70" zoomScaleNormal="70" zoomScaleSheetLayoutView="150" workbookViewId="0">
      <pane ySplit="2" topLeftCell="A3" activePane="bottomLeft" state="frozen"/>
      <selection pane="bottomLeft" activeCell="F5" sqref="F5"/>
    </sheetView>
  </sheetViews>
  <sheetFormatPr baseColWidth="10" defaultColWidth="11.44140625" defaultRowHeight="15"/>
  <cols>
    <col min="1" max="1" width="6.33203125" style="23" customWidth="1"/>
    <col min="2" max="2" width="31.33203125" style="52" customWidth="1"/>
    <col min="3" max="3" width="34.88671875" style="23" customWidth="1"/>
    <col min="4" max="4" width="27.6640625" style="23" customWidth="1"/>
    <col min="5" max="5" width="23.88671875" style="23" customWidth="1"/>
    <col min="6" max="6" width="27.6640625" style="24" customWidth="1"/>
    <col min="7" max="7" width="42.44140625" style="23" customWidth="1"/>
    <col min="8" max="8" width="39.44140625" style="23" customWidth="1"/>
    <col min="9" max="9" width="16.5546875" style="26" customWidth="1"/>
    <col min="10" max="16384" width="11.44140625" style="23"/>
  </cols>
  <sheetData>
    <row r="1" spans="1:9" s="21" customFormat="1" ht="31.5" customHeight="1">
      <c r="A1" s="284" t="s">
        <v>0</v>
      </c>
      <c r="B1" s="285"/>
      <c r="C1" s="285"/>
      <c r="D1" s="285"/>
      <c r="E1" s="285"/>
      <c r="F1" s="285"/>
      <c r="G1" s="286"/>
      <c r="I1" s="22"/>
    </row>
    <row r="2" spans="1:9" s="22" customFormat="1" ht="40.5" customHeight="1">
      <c r="A2" s="95" t="s">
        <v>65</v>
      </c>
      <c r="B2" s="96" t="s">
        <v>1</v>
      </c>
      <c r="C2" s="96" t="s">
        <v>2</v>
      </c>
      <c r="D2" s="96" t="s">
        <v>3</v>
      </c>
      <c r="E2" s="96" t="s">
        <v>4</v>
      </c>
      <c r="F2" s="97" t="s">
        <v>5</v>
      </c>
      <c r="G2" s="98" t="s">
        <v>168</v>
      </c>
      <c r="H2" s="145" t="s">
        <v>219</v>
      </c>
      <c r="I2" s="145" t="s">
        <v>220</v>
      </c>
    </row>
    <row r="3" spans="1:9" s="51" customFormat="1" ht="93" customHeight="1">
      <c r="A3" s="99">
        <v>1</v>
      </c>
      <c r="B3" s="43" t="s">
        <v>83</v>
      </c>
      <c r="C3" s="91" t="s">
        <v>84</v>
      </c>
      <c r="D3" s="91" t="s">
        <v>85</v>
      </c>
      <c r="E3" s="43" t="s">
        <v>9</v>
      </c>
      <c r="F3" s="92" t="s">
        <v>86</v>
      </c>
      <c r="G3" s="100" t="s">
        <v>169</v>
      </c>
      <c r="H3" s="309" t="s">
        <v>230</v>
      </c>
      <c r="I3" s="183">
        <v>0</v>
      </c>
    </row>
    <row r="4" spans="1:9" ht="111.75" customHeight="1">
      <c r="A4" s="99">
        <f>+A3+1</f>
        <v>2</v>
      </c>
      <c r="B4" s="43" t="s">
        <v>8</v>
      </c>
      <c r="C4" s="43" t="s">
        <v>87</v>
      </c>
      <c r="D4" s="43" t="s">
        <v>52</v>
      </c>
      <c r="E4" s="43" t="s">
        <v>9</v>
      </c>
      <c r="F4" s="93" t="s">
        <v>88</v>
      </c>
      <c r="G4" s="101" t="s">
        <v>170</v>
      </c>
      <c r="H4" s="187" t="s">
        <v>288</v>
      </c>
      <c r="I4" s="243">
        <v>1</v>
      </c>
    </row>
    <row r="5" spans="1:9" ht="108" customHeight="1">
      <c r="A5" s="99">
        <f t="shared" ref="A5:A7" si="0">+A4+1</f>
        <v>3</v>
      </c>
      <c r="B5" s="43" t="s">
        <v>10</v>
      </c>
      <c r="C5" s="43" t="s">
        <v>90</v>
      </c>
      <c r="D5" s="43" t="s">
        <v>33</v>
      </c>
      <c r="E5" s="43" t="s">
        <v>9</v>
      </c>
      <c r="F5" s="93" t="s">
        <v>89</v>
      </c>
      <c r="G5" s="101" t="s">
        <v>171</v>
      </c>
      <c r="H5" s="187" t="s">
        <v>224</v>
      </c>
      <c r="I5" s="184">
        <v>1</v>
      </c>
    </row>
    <row r="6" spans="1:9" ht="86.25" customHeight="1">
      <c r="A6" s="99">
        <f t="shared" si="0"/>
        <v>4</v>
      </c>
      <c r="B6" s="43" t="s">
        <v>11</v>
      </c>
      <c r="C6" s="43" t="s">
        <v>91</v>
      </c>
      <c r="D6" s="43" t="s">
        <v>92</v>
      </c>
      <c r="E6" s="43" t="s">
        <v>93</v>
      </c>
      <c r="F6" s="94" t="s">
        <v>95</v>
      </c>
      <c r="G6" s="101" t="s">
        <v>172</v>
      </c>
      <c r="H6" s="187" t="s">
        <v>221</v>
      </c>
      <c r="I6" s="184">
        <v>1</v>
      </c>
    </row>
    <row r="7" spans="1:9" ht="90" customHeight="1">
      <c r="A7" s="102">
        <f t="shared" si="0"/>
        <v>5</v>
      </c>
      <c r="B7" s="103" t="s">
        <v>12</v>
      </c>
      <c r="C7" s="103" t="s">
        <v>50</v>
      </c>
      <c r="D7" s="103" t="s">
        <v>51</v>
      </c>
      <c r="E7" s="103" t="s">
        <v>76</v>
      </c>
      <c r="F7" s="104" t="s">
        <v>94</v>
      </c>
      <c r="G7" s="105" t="s">
        <v>173</v>
      </c>
      <c r="H7" s="188" t="s">
        <v>222</v>
      </c>
      <c r="I7" s="185">
        <v>1</v>
      </c>
    </row>
    <row r="8" spans="1:9" ht="27.75" customHeight="1" thickBot="1">
      <c r="A8" s="27" t="s">
        <v>75</v>
      </c>
      <c r="F8" s="23"/>
      <c r="H8" s="244" t="s">
        <v>223</v>
      </c>
      <c r="I8" s="245">
        <f>SUBTOTAL(101,Tabla2[cumplimiento])</f>
        <v>0.8</v>
      </c>
    </row>
    <row r="9" spans="1:9">
      <c r="F9" s="23"/>
    </row>
    <row r="10" spans="1:9">
      <c r="F10" s="23"/>
    </row>
    <row r="11" spans="1:9">
      <c r="F11" s="23"/>
    </row>
    <row r="12" spans="1:9">
      <c r="F12" s="23"/>
    </row>
    <row r="13" spans="1:9">
      <c r="F13" s="23"/>
    </row>
    <row r="14" spans="1:9">
      <c r="F14" s="23"/>
    </row>
    <row r="15" spans="1:9">
      <c r="F15" s="23"/>
    </row>
    <row r="16" spans="1:9">
      <c r="F16" s="23"/>
    </row>
    <row r="17" spans="6:6">
      <c r="F17" s="23"/>
    </row>
    <row r="18" spans="6:6">
      <c r="F18" s="23"/>
    </row>
    <row r="19" spans="6:6">
      <c r="F19" s="23"/>
    </row>
    <row r="20" spans="6:6">
      <c r="F20" s="23"/>
    </row>
    <row r="21" spans="6:6">
      <c r="F21" s="23"/>
    </row>
    <row r="22" spans="6:6">
      <c r="F22" s="23"/>
    </row>
    <row r="23" spans="6:6">
      <c r="F23" s="23"/>
    </row>
    <row r="24" spans="6:6">
      <c r="F24" s="23"/>
    </row>
    <row r="25" spans="6:6">
      <c r="F25" s="23"/>
    </row>
    <row r="26" spans="6:6">
      <c r="F26" s="23"/>
    </row>
    <row r="27" spans="6:6">
      <c r="F27" s="23"/>
    </row>
    <row r="28" spans="6:6">
      <c r="F28" s="23"/>
    </row>
    <row r="29" spans="6:6">
      <c r="F29" s="23"/>
    </row>
    <row r="30" spans="6:6">
      <c r="F30" s="23"/>
    </row>
    <row r="31" spans="6:6">
      <c r="F31" s="23"/>
    </row>
  </sheetData>
  <mergeCells count="1">
    <mergeCell ref="A1:G1"/>
  </mergeCells>
  <dataValidations disablePrompts="1" count="1">
    <dataValidation type="list" allowBlank="1" showInputMessage="1" showErrorMessage="1" sqref="B4:B7" xr:uid="{00000000-0002-0000-0000-000000000000}">
      <formula1>"Política de Administración de Riesgos,Construcción del Mapa de Riesgos de Corrupción,Consulta y Divulgación, Monitoreo Y Revisión, Seguimiento"</formula1>
    </dataValidation>
  </dataValidations>
  <pageMargins left="0.7" right="0.7" top="0.75" bottom="0.75" header="0.3" footer="0.3"/>
  <pageSetup scale="45"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6"/>
  <sheetViews>
    <sheetView topLeftCell="C1" zoomScale="60" zoomScaleNormal="60" zoomScaleSheetLayoutView="110" workbookViewId="0">
      <pane ySplit="2" topLeftCell="A3" activePane="bottomLeft" state="frozen"/>
      <selection pane="bottomLeft" activeCell="G7" sqref="G7"/>
    </sheetView>
  </sheetViews>
  <sheetFormatPr baseColWidth="10" defaultColWidth="11.44140625" defaultRowHeight="14.4"/>
  <cols>
    <col min="1" max="1" width="5.5546875" style="4" customWidth="1"/>
    <col min="2" max="2" width="25.5546875" style="4" customWidth="1"/>
    <col min="3" max="3" width="23" style="4" customWidth="1"/>
    <col min="4" max="4" width="27.6640625" style="4" customWidth="1"/>
    <col min="5" max="5" width="27" style="4" customWidth="1"/>
    <col min="6" max="6" width="34" style="4" customWidth="1"/>
    <col min="7" max="7" width="30.5546875" style="8" customWidth="1"/>
    <col min="8" max="8" width="23.33203125" style="4" customWidth="1"/>
    <col min="9" max="9" width="22.109375" style="4" customWidth="1"/>
    <col min="10" max="10" width="54.5546875" style="4" customWidth="1"/>
    <col min="11" max="11" width="36.5546875" style="4" customWidth="1"/>
    <col min="12" max="12" width="25.44140625" style="4" bestFit="1" customWidth="1"/>
    <col min="13" max="16384" width="11.44140625" style="4"/>
  </cols>
  <sheetData>
    <row r="1" spans="1:12" s="7" customFormat="1" ht="30.75" customHeight="1">
      <c r="A1" s="287" t="s">
        <v>16</v>
      </c>
      <c r="B1" s="288"/>
      <c r="C1" s="288"/>
      <c r="D1" s="288"/>
      <c r="E1" s="288"/>
      <c r="F1" s="288"/>
      <c r="G1" s="288"/>
      <c r="H1" s="288"/>
      <c r="I1" s="288"/>
      <c r="J1" s="289"/>
    </row>
    <row r="2" spans="1:12" s="5" customFormat="1" ht="91.5" customHeight="1">
      <c r="A2" s="95" t="s">
        <v>65</v>
      </c>
      <c r="B2" s="96" t="s">
        <v>23</v>
      </c>
      <c r="C2" s="96" t="s">
        <v>17</v>
      </c>
      <c r="D2" s="96" t="s">
        <v>18</v>
      </c>
      <c r="E2" s="96" t="s">
        <v>19</v>
      </c>
      <c r="F2" s="96" t="s">
        <v>20</v>
      </c>
      <c r="G2" s="97" t="s">
        <v>21</v>
      </c>
      <c r="H2" s="96" t="s">
        <v>22</v>
      </c>
      <c r="I2" s="96" t="s">
        <v>44</v>
      </c>
      <c r="J2" s="98" t="s">
        <v>168</v>
      </c>
      <c r="K2" s="147" t="s">
        <v>219</v>
      </c>
      <c r="L2" s="147" t="s">
        <v>302</v>
      </c>
    </row>
    <row r="3" spans="1:12" s="26" customFormat="1" ht="318" customHeight="1">
      <c r="A3" s="106">
        <v>1</v>
      </c>
      <c r="B3" s="107" t="s">
        <v>43</v>
      </c>
      <c r="C3" s="107" t="s">
        <v>96</v>
      </c>
      <c r="D3" s="107" t="s">
        <v>98</v>
      </c>
      <c r="E3" s="107" t="s">
        <v>100</v>
      </c>
      <c r="F3" s="108" t="s">
        <v>97</v>
      </c>
      <c r="G3" s="109" t="s">
        <v>99</v>
      </c>
      <c r="H3" s="108" t="s">
        <v>27</v>
      </c>
      <c r="I3" s="110">
        <v>44043</v>
      </c>
      <c r="J3" s="268" t="s">
        <v>300</v>
      </c>
      <c r="K3" s="269" t="s">
        <v>299</v>
      </c>
      <c r="L3" s="283">
        <v>0.5</v>
      </c>
    </row>
    <row r="4" spans="1:12" ht="39.75" customHeight="1" thickBot="1">
      <c r="G4" s="4"/>
      <c r="K4" s="146" t="s">
        <v>223</v>
      </c>
      <c r="L4" s="186">
        <f>SUBTOTAL(101,Tabla3[Cumplimiento])</f>
        <v>0.5</v>
      </c>
    </row>
    <row r="5" spans="1:12">
      <c r="G5" s="4"/>
    </row>
    <row r="6" spans="1:12">
      <c r="G6" s="4"/>
    </row>
    <row r="7" spans="1:12">
      <c r="G7" s="4"/>
    </row>
    <row r="8" spans="1:12">
      <c r="G8" s="4"/>
    </row>
    <row r="9" spans="1:12">
      <c r="G9" s="4"/>
    </row>
    <row r="10" spans="1:12">
      <c r="G10" s="4"/>
    </row>
    <row r="11" spans="1:12">
      <c r="G11" s="4"/>
    </row>
    <row r="12" spans="1:12">
      <c r="G12" s="4"/>
    </row>
    <row r="13" spans="1:12">
      <c r="G13" s="4"/>
    </row>
    <row r="14" spans="1:12">
      <c r="G14" s="4"/>
    </row>
    <row r="15" spans="1:12">
      <c r="G15" s="4"/>
    </row>
    <row r="16" spans="1:12">
      <c r="G16" s="4"/>
    </row>
    <row r="17" spans="7:7">
      <c r="G17" s="4"/>
    </row>
    <row r="18" spans="7:7">
      <c r="G18" s="4"/>
    </row>
    <row r="19" spans="7:7">
      <c r="G19" s="4"/>
    </row>
    <row r="20" spans="7:7">
      <c r="G20" s="4"/>
    </row>
    <row r="21" spans="7:7">
      <c r="G21" s="4"/>
    </row>
    <row r="22" spans="7:7">
      <c r="G22" s="4"/>
    </row>
    <row r="23" spans="7:7">
      <c r="G23" s="4"/>
    </row>
    <row r="24" spans="7:7">
      <c r="G24" s="4"/>
    </row>
    <row r="25" spans="7:7">
      <c r="G25" s="4"/>
    </row>
    <row r="26" spans="7:7">
      <c r="G26" s="4"/>
    </row>
  </sheetData>
  <mergeCells count="1">
    <mergeCell ref="A1:J1"/>
  </mergeCells>
  <pageMargins left="0.7" right="0.7" top="0.75" bottom="0.75" header="0.3" footer="0.3"/>
  <pageSetup paperSize="9" scale="42"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9"/>
  <sheetViews>
    <sheetView topLeftCell="E7" zoomScale="60" zoomScaleNormal="60" workbookViewId="0">
      <selection activeCell="N3" sqref="N3"/>
    </sheetView>
  </sheetViews>
  <sheetFormatPr baseColWidth="10" defaultColWidth="11.44140625" defaultRowHeight="21"/>
  <cols>
    <col min="1" max="1" width="29" style="4" customWidth="1"/>
    <col min="2" max="2" width="68.5546875" style="4" customWidth="1"/>
    <col min="3" max="3" width="51.33203125" style="4" customWidth="1"/>
    <col min="4" max="4" width="48" style="4" customWidth="1"/>
    <col min="5" max="5" width="21.33203125" style="19" customWidth="1"/>
    <col min="6" max="6" width="14.44140625" style="19" customWidth="1"/>
    <col min="7" max="7" width="18.5546875" style="19" customWidth="1"/>
    <col min="8" max="8" width="15" style="19" customWidth="1"/>
    <col min="9" max="9" width="22.6640625" style="4" customWidth="1"/>
    <col min="10" max="10" width="18.44140625" style="31" customWidth="1"/>
    <col min="11" max="11" width="19.109375" style="31" customWidth="1"/>
    <col min="12" max="12" width="18.5546875" style="31" customWidth="1"/>
    <col min="13" max="13" width="23.88671875" style="8" customWidth="1"/>
    <col min="14" max="14" width="73.44140625" style="4" customWidth="1"/>
    <col min="15" max="15" width="40.5546875" style="273" customWidth="1"/>
    <col min="16" max="16" width="19.44140625" style="4" bestFit="1" customWidth="1"/>
    <col min="17" max="16384" width="11.44140625" style="4"/>
  </cols>
  <sheetData>
    <row r="1" spans="1:16" s="25" customFormat="1" ht="81" customHeight="1">
      <c r="A1" s="290" t="s">
        <v>182</v>
      </c>
      <c r="B1" s="291"/>
      <c r="C1" s="291"/>
      <c r="D1" s="291"/>
      <c r="E1" s="291"/>
      <c r="F1" s="291"/>
      <c r="G1" s="291"/>
      <c r="H1" s="291"/>
      <c r="I1" s="291"/>
      <c r="J1" s="291"/>
      <c r="K1" s="291"/>
      <c r="L1" s="291"/>
      <c r="M1" s="291"/>
      <c r="N1" s="292"/>
      <c r="O1" s="270"/>
    </row>
    <row r="2" spans="1:16" s="7" customFormat="1" ht="84" customHeight="1">
      <c r="A2" s="115" t="s">
        <v>101</v>
      </c>
      <c r="B2" s="111" t="s">
        <v>45</v>
      </c>
      <c r="C2" s="111" t="s">
        <v>60</v>
      </c>
      <c r="D2" s="112" t="s">
        <v>183</v>
      </c>
      <c r="E2" s="113" t="s">
        <v>67</v>
      </c>
      <c r="F2" s="113" t="s">
        <v>68</v>
      </c>
      <c r="G2" s="113" t="s">
        <v>69</v>
      </c>
      <c r="H2" s="113" t="s">
        <v>70</v>
      </c>
      <c r="I2" s="111" t="s">
        <v>62</v>
      </c>
      <c r="J2" s="113" t="s">
        <v>71</v>
      </c>
      <c r="K2" s="113" t="s">
        <v>72</v>
      </c>
      <c r="L2" s="113" t="s">
        <v>73</v>
      </c>
      <c r="M2" s="114" t="s">
        <v>44</v>
      </c>
      <c r="N2" s="148" t="s">
        <v>168</v>
      </c>
      <c r="O2" s="271" t="s">
        <v>219</v>
      </c>
      <c r="P2" s="191" t="s">
        <v>301</v>
      </c>
    </row>
    <row r="3" spans="1:16" s="53" customFormat="1" ht="72.75" customHeight="1">
      <c r="A3" s="116" t="s">
        <v>56</v>
      </c>
      <c r="B3" s="61" t="s">
        <v>102</v>
      </c>
      <c r="C3" s="61" t="s">
        <v>103</v>
      </c>
      <c r="D3" s="61" t="s">
        <v>184</v>
      </c>
      <c r="E3" s="54" t="s">
        <v>47</v>
      </c>
      <c r="F3" s="54"/>
      <c r="G3" s="54"/>
      <c r="H3" s="54"/>
      <c r="I3" s="57" t="s">
        <v>27</v>
      </c>
      <c r="J3" s="62" t="s">
        <v>47</v>
      </c>
      <c r="K3" s="54"/>
      <c r="L3" s="54"/>
      <c r="M3" s="47" t="s">
        <v>105</v>
      </c>
      <c r="N3" s="149" t="s">
        <v>174</v>
      </c>
      <c r="O3" s="149" t="s">
        <v>287</v>
      </c>
      <c r="P3" s="155">
        <v>1</v>
      </c>
    </row>
    <row r="4" spans="1:16" ht="71.25" customHeight="1">
      <c r="A4" s="116" t="s">
        <v>54</v>
      </c>
      <c r="B4" s="61" t="s">
        <v>112</v>
      </c>
      <c r="C4" s="48" t="s">
        <v>115</v>
      </c>
      <c r="D4" s="48" t="s">
        <v>185</v>
      </c>
      <c r="E4" s="18"/>
      <c r="F4" s="18" t="s">
        <v>47</v>
      </c>
      <c r="G4" s="18"/>
      <c r="H4" s="18"/>
      <c r="I4" s="57" t="s">
        <v>27</v>
      </c>
      <c r="J4" s="28" t="s">
        <v>49</v>
      </c>
      <c r="K4" s="29"/>
      <c r="L4" s="29"/>
      <c r="M4" s="48" t="s">
        <v>209</v>
      </c>
      <c r="N4" s="149" t="s">
        <v>175</v>
      </c>
      <c r="O4" s="149" t="s">
        <v>225</v>
      </c>
      <c r="P4" s="155">
        <v>1</v>
      </c>
    </row>
    <row r="5" spans="1:16" ht="99.75" customHeight="1">
      <c r="A5" s="117" t="s">
        <v>53</v>
      </c>
      <c r="B5" s="63" t="s">
        <v>104</v>
      </c>
      <c r="C5" s="55" t="s">
        <v>179</v>
      </c>
      <c r="D5" s="55" t="s">
        <v>186</v>
      </c>
      <c r="E5" s="18" t="s">
        <v>47</v>
      </c>
      <c r="F5" s="18"/>
      <c r="G5" s="18"/>
      <c r="H5" s="18"/>
      <c r="I5" s="57" t="s">
        <v>27</v>
      </c>
      <c r="J5" s="30"/>
      <c r="K5" s="28" t="s">
        <v>49</v>
      </c>
      <c r="L5" s="29"/>
      <c r="M5" s="47" t="s">
        <v>105</v>
      </c>
      <c r="N5" s="150" t="s">
        <v>217</v>
      </c>
      <c r="O5" s="149" t="s">
        <v>280</v>
      </c>
      <c r="P5" s="156">
        <v>1</v>
      </c>
    </row>
    <row r="6" spans="1:16" s="9" customFormat="1" ht="149.25" customHeight="1">
      <c r="A6" s="116" t="s">
        <v>107</v>
      </c>
      <c r="B6" s="61" t="s">
        <v>181</v>
      </c>
      <c r="C6" s="55" t="s">
        <v>106</v>
      </c>
      <c r="D6" s="55" t="s">
        <v>187</v>
      </c>
      <c r="E6" s="56" t="s">
        <v>47</v>
      </c>
      <c r="F6" s="18"/>
      <c r="G6" s="18"/>
      <c r="H6" s="18"/>
      <c r="I6" s="57" t="s">
        <v>27</v>
      </c>
      <c r="J6" s="30"/>
      <c r="K6" s="28" t="s">
        <v>49</v>
      </c>
      <c r="L6" s="29"/>
      <c r="M6" s="47" t="s">
        <v>110</v>
      </c>
      <c r="N6" s="149" t="s">
        <v>210</v>
      </c>
      <c r="O6" s="149" t="s">
        <v>226</v>
      </c>
      <c r="P6" s="58">
        <v>0</v>
      </c>
    </row>
    <row r="7" spans="1:16" ht="98.25" customHeight="1">
      <c r="A7" s="117" t="s">
        <v>57</v>
      </c>
      <c r="B7" s="64" t="s">
        <v>108</v>
      </c>
      <c r="C7" s="48" t="s">
        <v>109</v>
      </c>
      <c r="D7" s="48" t="s">
        <v>188</v>
      </c>
      <c r="E7" s="18" t="s">
        <v>47</v>
      </c>
      <c r="F7" s="18"/>
      <c r="G7" s="18"/>
      <c r="H7" s="18"/>
      <c r="I7" s="57" t="s">
        <v>27</v>
      </c>
      <c r="J7" s="30"/>
      <c r="K7" s="28" t="s">
        <v>49</v>
      </c>
      <c r="L7" s="30"/>
      <c r="M7" s="47" t="s">
        <v>111</v>
      </c>
      <c r="N7" s="151" t="s">
        <v>211</v>
      </c>
      <c r="O7" s="149" t="s">
        <v>226</v>
      </c>
      <c r="P7" s="48">
        <v>0</v>
      </c>
    </row>
    <row r="8" spans="1:16" ht="61.5" customHeight="1">
      <c r="A8" s="117" t="s">
        <v>57</v>
      </c>
      <c r="B8" s="64" t="s">
        <v>113</v>
      </c>
      <c r="C8" s="48" t="s">
        <v>114</v>
      </c>
      <c r="D8" s="48" t="s">
        <v>189</v>
      </c>
      <c r="E8" s="18" t="s">
        <v>47</v>
      </c>
      <c r="F8" s="18"/>
      <c r="G8" s="18"/>
      <c r="H8" s="18"/>
      <c r="I8" s="57" t="s">
        <v>77</v>
      </c>
      <c r="J8" s="30"/>
      <c r="K8" s="28"/>
      <c r="L8" s="30"/>
      <c r="M8" s="48" t="s">
        <v>86</v>
      </c>
      <c r="N8" s="151" t="s">
        <v>178</v>
      </c>
      <c r="O8" s="149" t="s">
        <v>226</v>
      </c>
      <c r="P8" s="48">
        <v>0</v>
      </c>
    </row>
    <row r="9" spans="1:16" ht="121.5" customHeight="1">
      <c r="A9" s="117" t="s">
        <v>58</v>
      </c>
      <c r="B9" s="64" t="s">
        <v>116</v>
      </c>
      <c r="C9" s="58" t="s">
        <v>117</v>
      </c>
      <c r="D9" s="58" t="s">
        <v>190</v>
      </c>
      <c r="E9" s="18"/>
      <c r="F9" s="18" t="s">
        <v>47</v>
      </c>
      <c r="G9" s="18" t="s">
        <v>47</v>
      </c>
      <c r="H9" s="18"/>
      <c r="I9" s="57" t="s">
        <v>27</v>
      </c>
      <c r="J9" s="30"/>
      <c r="K9" s="28" t="s">
        <v>49</v>
      </c>
      <c r="L9" s="29"/>
      <c r="M9" s="47" t="s">
        <v>111</v>
      </c>
      <c r="N9" s="151" t="s">
        <v>212</v>
      </c>
      <c r="O9" s="149" t="s">
        <v>226</v>
      </c>
      <c r="P9" s="48">
        <v>0</v>
      </c>
    </row>
    <row r="10" spans="1:16" ht="90.75" customHeight="1">
      <c r="A10" s="117" t="s">
        <v>54</v>
      </c>
      <c r="B10" s="65" t="s">
        <v>119</v>
      </c>
      <c r="C10" s="59" t="s">
        <v>59</v>
      </c>
      <c r="D10" s="59" t="s">
        <v>191</v>
      </c>
      <c r="E10" s="18"/>
      <c r="F10" s="18"/>
      <c r="G10" s="18" t="s">
        <v>47</v>
      </c>
      <c r="H10" s="18"/>
      <c r="I10" s="57" t="s">
        <v>27</v>
      </c>
      <c r="J10" s="30"/>
      <c r="K10" s="28" t="s">
        <v>49</v>
      </c>
      <c r="L10" s="28" t="s">
        <v>49</v>
      </c>
      <c r="M10" s="60" t="s">
        <v>118</v>
      </c>
      <c r="N10" s="152" t="s">
        <v>176</v>
      </c>
      <c r="O10" s="149" t="s">
        <v>226</v>
      </c>
      <c r="P10" s="48">
        <v>0</v>
      </c>
    </row>
    <row r="11" spans="1:16" ht="245.25" customHeight="1">
      <c r="A11" s="116" t="s">
        <v>55</v>
      </c>
      <c r="B11" s="66" t="s">
        <v>121</v>
      </c>
      <c r="C11" s="58" t="s">
        <v>122</v>
      </c>
      <c r="D11" s="58" t="s">
        <v>192</v>
      </c>
      <c r="E11" s="18"/>
      <c r="F11" s="18" t="s">
        <v>47</v>
      </c>
      <c r="G11" s="18"/>
      <c r="H11" s="18"/>
      <c r="I11" s="57" t="s">
        <v>27</v>
      </c>
      <c r="J11" s="30"/>
      <c r="K11" s="28" t="s">
        <v>49</v>
      </c>
      <c r="L11" s="29"/>
      <c r="M11" s="48" t="s">
        <v>120</v>
      </c>
      <c r="N11" s="153" t="s">
        <v>177</v>
      </c>
      <c r="O11" s="78" t="s">
        <v>231</v>
      </c>
      <c r="P11" s="48">
        <v>0</v>
      </c>
    </row>
    <row r="12" spans="1:16" ht="85.5" customHeight="1" thickBot="1">
      <c r="A12" s="119" t="s">
        <v>55</v>
      </c>
      <c r="B12" s="120" t="s">
        <v>78</v>
      </c>
      <c r="C12" s="121" t="s">
        <v>48</v>
      </c>
      <c r="D12" s="121" t="s">
        <v>193</v>
      </c>
      <c r="E12" s="122"/>
      <c r="F12" s="122"/>
      <c r="G12" s="122"/>
      <c r="H12" s="122" t="s">
        <v>49</v>
      </c>
      <c r="I12" s="121" t="s">
        <v>76</v>
      </c>
      <c r="J12" s="123"/>
      <c r="K12" s="124" t="s">
        <v>49</v>
      </c>
      <c r="L12" s="124" t="s">
        <v>49</v>
      </c>
      <c r="M12" s="121" t="s">
        <v>123</v>
      </c>
      <c r="N12" s="154" t="s">
        <v>281</v>
      </c>
      <c r="O12" s="149" t="s">
        <v>232</v>
      </c>
      <c r="P12" s="156">
        <v>1</v>
      </c>
    </row>
    <row r="13" spans="1:16">
      <c r="A13" s="38" t="s">
        <v>75</v>
      </c>
      <c r="M13" s="4"/>
      <c r="O13" s="272" t="s">
        <v>223</v>
      </c>
      <c r="P13" s="159">
        <f>AVERAGE(P3:P12)</f>
        <v>0.4</v>
      </c>
    </row>
    <row r="14" spans="1:16">
      <c r="M14" s="4"/>
    </row>
    <row r="15" spans="1:16">
      <c r="M15" s="4"/>
    </row>
    <row r="16" spans="1:16">
      <c r="M16" s="4"/>
    </row>
    <row r="17" spans="13:13">
      <c r="M17" s="4"/>
    </row>
    <row r="18" spans="13:13">
      <c r="M18" s="4"/>
    </row>
    <row r="19" spans="13:13">
      <c r="M19" s="4"/>
    </row>
  </sheetData>
  <mergeCells count="1">
    <mergeCell ref="A1:N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4"/>
  <sheetViews>
    <sheetView showGridLines="0" topLeftCell="D4" zoomScale="80" zoomScaleNormal="80" workbookViewId="0">
      <selection activeCell="H3" sqref="H3"/>
    </sheetView>
  </sheetViews>
  <sheetFormatPr baseColWidth="10" defaultColWidth="11.44140625" defaultRowHeight="14.4"/>
  <cols>
    <col min="1" max="1" width="5.33203125" style="15" customWidth="1"/>
    <col min="2" max="2" width="31.33203125" style="2" customWidth="1"/>
    <col min="3" max="3" width="53.5546875" style="2" customWidth="1"/>
    <col min="4" max="4" width="34.6640625" style="2" customWidth="1"/>
    <col min="5" max="5" width="28" style="2" customWidth="1"/>
    <col min="6" max="6" width="25.5546875" style="3" bestFit="1" customWidth="1"/>
    <col min="7" max="7" width="39.5546875" style="2" customWidth="1"/>
    <col min="8" max="8" width="41" style="280" customWidth="1"/>
    <col min="9" max="9" width="13.5546875" style="2" bestFit="1" customWidth="1"/>
    <col min="10" max="16384" width="11.44140625" style="2"/>
  </cols>
  <sheetData>
    <row r="1" spans="1:9" s="6" customFormat="1" ht="39.75" customHeight="1">
      <c r="A1" s="293" t="s">
        <v>6</v>
      </c>
      <c r="B1" s="294"/>
      <c r="C1" s="294"/>
      <c r="D1" s="294"/>
      <c r="E1" s="294"/>
      <c r="F1" s="294"/>
      <c r="G1" s="295"/>
      <c r="H1" s="274"/>
    </row>
    <row r="2" spans="1:9" s="5" customFormat="1" ht="56.25" customHeight="1">
      <c r="A2" s="127" t="s">
        <v>65</v>
      </c>
      <c r="B2" s="41" t="s">
        <v>1</v>
      </c>
      <c r="C2" s="41" t="s">
        <v>2</v>
      </c>
      <c r="D2" s="41" t="s">
        <v>3</v>
      </c>
      <c r="E2" s="41" t="s">
        <v>4</v>
      </c>
      <c r="F2" s="42" t="s">
        <v>5</v>
      </c>
      <c r="G2" s="128" t="s">
        <v>194</v>
      </c>
      <c r="H2" s="275" t="s">
        <v>219</v>
      </c>
      <c r="I2" s="161" t="s">
        <v>301</v>
      </c>
    </row>
    <row r="3" spans="1:9" s="5" customFormat="1" ht="93.6">
      <c r="A3" s="32">
        <v>1</v>
      </c>
      <c r="B3" s="67" t="s">
        <v>34</v>
      </c>
      <c r="C3" s="67" t="s">
        <v>125</v>
      </c>
      <c r="D3" s="1" t="s">
        <v>63</v>
      </c>
      <c r="E3" s="1" t="s">
        <v>124</v>
      </c>
      <c r="F3" s="13" t="s">
        <v>110</v>
      </c>
      <c r="G3" s="129" t="s">
        <v>195</v>
      </c>
      <c r="H3" s="276" t="s">
        <v>289</v>
      </c>
      <c r="I3" s="160">
        <v>0</v>
      </c>
    </row>
    <row r="4" spans="1:9" ht="156" customHeight="1">
      <c r="A4" s="33">
        <v>2</v>
      </c>
      <c r="B4" s="1" t="s">
        <v>34</v>
      </c>
      <c r="C4" s="1" t="s">
        <v>126</v>
      </c>
      <c r="D4" s="1" t="s">
        <v>40</v>
      </c>
      <c r="E4" s="1" t="s">
        <v>39</v>
      </c>
      <c r="F4" s="13" t="s">
        <v>127</v>
      </c>
      <c r="G4" s="130" t="s">
        <v>202</v>
      </c>
      <c r="H4" s="277" t="s">
        <v>282</v>
      </c>
      <c r="I4" s="189">
        <v>0.1</v>
      </c>
    </row>
    <row r="5" spans="1:9" ht="92.25" customHeight="1">
      <c r="A5" s="33">
        <v>3</v>
      </c>
      <c r="B5" s="1" t="s">
        <v>13</v>
      </c>
      <c r="C5" s="1" t="s">
        <v>38</v>
      </c>
      <c r="D5" s="1" t="s">
        <v>42</v>
      </c>
      <c r="E5" s="1" t="s">
        <v>39</v>
      </c>
      <c r="F5" s="13" t="s">
        <v>129</v>
      </c>
      <c r="G5" s="130" t="s">
        <v>208</v>
      </c>
      <c r="H5" s="242" t="s">
        <v>290</v>
      </c>
      <c r="I5" s="190">
        <v>0.5</v>
      </c>
    </row>
    <row r="6" spans="1:9" ht="108" customHeight="1">
      <c r="A6" s="33">
        <v>4</v>
      </c>
      <c r="B6" s="1" t="s">
        <v>13</v>
      </c>
      <c r="C6" s="1" t="s">
        <v>131</v>
      </c>
      <c r="D6" s="1" t="s">
        <v>128</v>
      </c>
      <c r="E6" s="1" t="s">
        <v>39</v>
      </c>
      <c r="F6" s="13" t="s">
        <v>110</v>
      </c>
      <c r="G6" s="130" t="s">
        <v>213</v>
      </c>
      <c r="H6" s="242" t="s">
        <v>291</v>
      </c>
      <c r="I6" s="1">
        <v>0</v>
      </c>
    </row>
    <row r="7" spans="1:9" ht="105" customHeight="1">
      <c r="A7" s="33">
        <v>5</v>
      </c>
      <c r="B7" s="1" t="s">
        <v>14</v>
      </c>
      <c r="C7" s="1" t="s">
        <v>130</v>
      </c>
      <c r="D7" s="1" t="s">
        <v>132</v>
      </c>
      <c r="E7" s="1" t="s">
        <v>64</v>
      </c>
      <c r="F7" s="13" t="s">
        <v>133</v>
      </c>
      <c r="G7" s="130" t="s">
        <v>214</v>
      </c>
      <c r="H7" s="242" t="s">
        <v>283</v>
      </c>
      <c r="I7" s="189">
        <v>1</v>
      </c>
    </row>
    <row r="8" spans="1:9" ht="102.75" customHeight="1">
      <c r="A8" s="34">
        <v>6</v>
      </c>
      <c r="B8" s="35" t="s">
        <v>15</v>
      </c>
      <c r="C8" s="35" t="s">
        <v>74</v>
      </c>
      <c r="D8" s="35" t="s">
        <v>41</v>
      </c>
      <c r="E8" s="35" t="s">
        <v>39</v>
      </c>
      <c r="F8" s="36" t="s">
        <v>134</v>
      </c>
      <c r="G8" s="131" t="s">
        <v>196</v>
      </c>
      <c r="H8" s="278" t="s">
        <v>227</v>
      </c>
      <c r="I8" s="35">
        <v>0</v>
      </c>
    </row>
    <row r="9" spans="1:9" ht="28.8">
      <c r="A9" s="37" t="s">
        <v>66</v>
      </c>
      <c r="F9" s="2"/>
      <c r="H9" s="279" t="s">
        <v>223</v>
      </c>
      <c r="I9" s="246">
        <f>SUBTOTAL(101,Tabla5[Avance])</f>
        <v>0.26666666666666666</v>
      </c>
    </row>
    <row r="10" spans="1:9">
      <c r="F10" s="2"/>
    </row>
    <row r="11" spans="1:9">
      <c r="F11" s="2"/>
    </row>
    <row r="12" spans="1:9">
      <c r="F12" s="2"/>
    </row>
    <row r="13" spans="1:9">
      <c r="F13" s="2"/>
    </row>
    <row r="14" spans="1:9">
      <c r="F14" s="2"/>
    </row>
    <row r="15" spans="1:9">
      <c r="F15" s="2"/>
    </row>
    <row r="16" spans="1:9">
      <c r="F16" s="2"/>
    </row>
    <row r="17" spans="6:6">
      <c r="F17" s="2"/>
    </row>
    <row r="18" spans="6:6">
      <c r="F18" s="2"/>
    </row>
    <row r="19" spans="6:6">
      <c r="F19" s="2"/>
    </row>
    <row r="20" spans="6:6">
      <c r="F20" s="2"/>
    </row>
    <row r="21" spans="6:6">
      <c r="F21" s="2"/>
    </row>
    <row r="22" spans="6:6">
      <c r="F22" s="2"/>
    </row>
    <row r="23" spans="6:6">
      <c r="F23" s="2"/>
    </row>
    <row r="24" spans="6:6">
      <c r="F24" s="2"/>
    </row>
  </sheetData>
  <mergeCells count="1">
    <mergeCell ref="A1:G1"/>
  </mergeCells>
  <dataValidations count="1">
    <dataValidation type="list" allowBlank="1" showInputMessage="1" showErrorMessage="1" sqref="B3:B24" xr:uid="{00000000-0002-0000-0300-000000000000}">
      <formula1>"Estructura Adminsitrativa y Direccionamiento Estratégico, Fortalecimiento de los canales de atención,Talento Humano,Normativo y procedimental,Relacionamiento con el ciudadano"</formula1>
    </dataValidation>
  </dataValidations>
  <pageMargins left="0.7" right="0.7" top="0.75" bottom="0.75" header="0.3" footer="0.3"/>
  <pageSetup orientation="portrait" horizontalDpi="4294967295" verticalDpi="4294967295"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1"/>
  <sheetViews>
    <sheetView showGridLines="0" topLeftCell="C7" zoomScale="80" zoomScaleNormal="80" zoomScaleSheetLayoutView="106" workbookViewId="0">
      <selection activeCell="G3" sqref="G3"/>
    </sheetView>
  </sheetViews>
  <sheetFormatPr baseColWidth="10" defaultColWidth="11.44140625" defaultRowHeight="14.4"/>
  <cols>
    <col min="1" max="1" width="5.6640625" style="4" customWidth="1"/>
    <col min="2" max="2" width="31.33203125" style="4" customWidth="1"/>
    <col min="3" max="3" width="33.44140625" style="4" customWidth="1"/>
    <col min="4" max="4" width="35.5546875" style="4" customWidth="1"/>
    <col min="5" max="5" width="23.88671875" style="4" customWidth="1"/>
    <col min="6" max="6" width="29.109375" style="8" customWidth="1"/>
    <col min="7" max="7" width="41.5546875" style="4" customWidth="1"/>
    <col min="8" max="8" width="30.88671875" style="273" customWidth="1"/>
    <col min="9" max="16384" width="11.44140625" style="4"/>
  </cols>
  <sheetData>
    <row r="1" spans="1:9" s="7" customFormat="1" ht="32.25" customHeight="1">
      <c r="A1" s="296" t="s">
        <v>7</v>
      </c>
      <c r="B1" s="297"/>
      <c r="C1" s="297"/>
      <c r="D1" s="297"/>
      <c r="E1" s="297"/>
      <c r="F1" s="297"/>
      <c r="G1" s="297"/>
      <c r="H1" s="281"/>
    </row>
    <row r="2" spans="1:9" s="5" customFormat="1" ht="39.75" customHeight="1">
      <c r="A2" s="40" t="s">
        <v>65</v>
      </c>
      <c r="B2" s="41" t="s">
        <v>1</v>
      </c>
      <c r="C2" s="41" t="s">
        <v>2</v>
      </c>
      <c r="D2" s="41" t="s">
        <v>3</v>
      </c>
      <c r="E2" s="41" t="s">
        <v>4</v>
      </c>
      <c r="F2" s="42" t="s">
        <v>5</v>
      </c>
      <c r="G2" s="90" t="s">
        <v>168</v>
      </c>
      <c r="H2" s="282" t="s">
        <v>219</v>
      </c>
      <c r="I2" s="162" t="s">
        <v>301</v>
      </c>
    </row>
    <row r="3" spans="1:9" s="5" customFormat="1" ht="127.5" customHeight="1">
      <c r="A3" s="39">
        <v>1</v>
      </c>
      <c r="B3" s="69" t="s">
        <v>26</v>
      </c>
      <c r="C3" s="70" t="s">
        <v>146</v>
      </c>
      <c r="D3" s="69" t="s">
        <v>32</v>
      </c>
      <c r="E3" s="69" t="s">
        <v>147</v>
      </c>
      <c r="F3" s="71" t="s">
        <v>150</v>
      </c>
      <c r="G3" s="70" t="s">
        <v>197</v>
      </c>
      <c r="H3" s="192" t="s">
        <v>228</v>
      </c>
      <c r="I3" s="168">
        <v>1</v>
      </c>
    </row>
    <row r="4" spans="1:9" s="5" customFormat="1" ht="119.25" customHeight="1">
      <c r="A4" s="39">
        <f>+A3+1</f>
        <v>2</v>
      </c>
      <c r="B4" s="69" t="s">
        <v>26</v>
      </c>
      <c r="C4" s="70" t="s">
        <v>136</v>
      </c>
      <c r="D4" s="69" t="s">
        <v>137</v>
      </c>
      <c r="E4" s="69" t="s">
        <v>135</v>
      </c>
      <c r="F4" s="71" t="s">
        <v>149</v>
      </c>
      <c r="G4" s="70" t="s">
        <v>198</v>
      </c>
      <c r="H4" s="192" t="s">
        <v>228</v>
      </c>
      <c r="I4" s="168">
        <v>1</v>
      </c>
    </row>
    <row r="5" spans="1:9" s="5" customFormat="1" ht="144.75" customHeight="1">
      <c r="A5" s="39">
        <f t="shared" ref="A5:A8" si="0">+A4+1</f>
        <v>3</v>
      </c>
      <c r="B5" s="10" t="s">
        <v>29</v>
      </c>
      <c r="C5" s="10" t="s">
        <v>28</v>
      </c>
      <c r="D5" s="20" t="s">
        <v>203</v>
      </c>
      <c r="E5" s="10" t="s">
        <v>30</v>
      </c>
      <c r="F5" s="72" t="s">
        <v>139</v>
      </c>
      <c r="G5" s="10" t="s">
        <v>199</v>
      </c>
      <c r="H5" s="192" t="s">
        <v>233</v>
      </c>
      <c r="I5" s="157">
        <v>0</v>
      </c>
    </row>
    <row r="6" spans="1:9" s="5" customFormat="1" ht="90" customHeight="1">
      <c r="A6" s="39">
        <f t="shared" si="0"/>
        <v>4</v>
      </c>
      <c r="B6" s="10" t="s">
        <v>29</v>
      </c>
      <c r="C6" s="69" t="s">
        <v>166</v>
      </c>
      <c r="D6" s="69" t="s">
        <v>167</v>
      </c>
      <c r="E6" s="69" t="s">
        <v>79</v>
      </c>
      <c r="F6" s="73" t="s">
        <v>139</v>
      </c>
      <c r="G6" s="10" t="s">
        <v>199</v>
      </c>
      <c r="H6" s="192" t="s">
        <v>229</v>
      </c>
      <c r="I6" s="157">
        <v>0</v>
      </c>
    </row>
    <row r="7" spans="1:9" s="5" customFormat="1" ht="168.75" customHeight="1">
      <c r="A7" s="39">
        <f t="shared" si="0"/>
        <v>5</v>
      </c>
      <c r="B7" s="14" t="s">
        <v>35</v>
      </c>
      <c r="C7" s="69" t="s">
        <v>140</v>
      </c>
      <c r="D7" s="69" t="s">
        <v>138</v>
      </c>
      <c r="E7" s="69" t="s">
        <v>80</v>
      </c>
      <c r="F7" s="73" t="s">
        <v>139</v>
      </c>
      <c r="G7" s="69" t="s">
        <v>200</v>
      </c>
      <c r="H7" s="192" t="s">
        <v>293</v>
      </c>
      <c r="I7" s="158">
        <v>0</v>
      </c>
    </row>
    <row r="8" spans="1:9" ht="139.5" customHeight="1">
      <c r="A8" s="39">
        <f t="shared" si="0"/>
        <v>6</v>
      </c>
      <c r="B8" s="74" t="s">
        <v>24</v>
      </c>
      <c r="C8" s="75" t="s">
        <v>148</v>
      </c>
      <c r="D8" s="75" t="s">
        <v>141</v>
      </c>
      <c r="E8" s="75" t="s">
        <v>81</v>
      </c>
      <c r="F8" s="76" t="s">
        <v>127</v>
      </c>
      <c r="G8" s="75" t="s">
        <v>201</v>
      </c>
      <c r="H8" s="78" t="s">
        <v>234</v>
      </c>
      <c r="I8" s="247">
        <v>1</v>
      </c>
    </row>
    <row r="9" spans="1:9" ht="15.6">
      <c r="A9" s="163"/>
      <c r="B9" s="164"/>
      <c r="C9" s="165"/>
      <c r="D9" s="166"/>
      <c r="E9" s="166"/>
      <c r="F9" s="165"/>
      <c r="G9" s="167"/>
      <c r="H9" s="193" t="s">
        <v>223</v>
      </c>
      <c r="I9" s="159">
        <f>SUBTOTAL(101,I3:I8)</f>
        <v>0.5</v>
      </c>
    </row>
    <row r="10" spans="1:9">
      <c r="F10" s="4"/>
    </row>
    <row r="11" spans="1:9">
      <c r="F11" s="4"/>
    </row>
    <row r="12" spans="1:9">
      <c r="F12" s="4"/>
    </row>
    <row r="13" spans="1:9">
      <c r="F13" s="4"/>
    </row>
    <row r="14" spans="1:9">
      <c r="F14" s="4"/>
    </row>
    <row r="15" spans="1:9">
      <c r="F15" s="4"/>
    </row>
    <row r="16" spans="1:9">
      <c r="F16" s="4"/>
    </row>
    <row r="17" spans="6:6">
      <c r="F17" s="4"/>
    </row>
    <row r="18" spans="6:6">
      <c r="F18" s="4"/>
    </row>
    <row r="19" spans="6:6">
      <c r="F19" s="4"/>
    </row>
    <row r="20" spans="6:6">
      <c r="F20" s="4"/>
    </row>
    <row r="21" spans="6:6">
      <c r="F21" s="4"/>
    </row>
    <row r="22" spans="6:6">
      <c r="F22" s="4"/>
    </row>
    <row r="23" spans="6:6">
      <c r="F23" s="4"/>
    </row>
    <row r="24" spans="6:6">
      <c r="F24" s="4"/>
    </row>
    <row r="25" spans="6:6">
      <c r="F25" s="4"/>
    </row>
    <row r="26" spans="6:6">
      <c r="F26" s="4"/>
    </row>
    <row r="27" spans="6:6">
      <c r="F27" s="4"/>
    </row>
    <row r="28" spans="6:6">
      <c r="F28" s="4"/>
    </row>
    <row r="29" spans="6:6">
      <c r="F29" s="4"/>
    </row>
    <row r="30" spans="6:6">
      <c r="F30" s="4"/>
    </row>
    <row r="31" spans="6:6">
      <c r="F31" s="4"/>
    </row>
  </sheetData>
  <mergeCells count="1">
    <mergeCell ref="A1:G1"/>
  </mergeCells>
  <dataValidations count="1">
    <dataValidation type="list" allowBlank="1" showInputMessage="1" showErrorMessage="1" sqref="B9:B28" xr:uid="{00000000-0002-0000-0400-000000000000}">
      <formula1>"Lineamientos de Transparencia activa,Lineamientos de Transparencia pasiva,Elaboración de los instrumentos de Gestión de la Información,Criterio diferencial de la información,Criterio diferencial de accesibilidad,Monitoreo del Acceso a la información públi"</formula1>
    </dataValidation>
  </dataValidations>
  <pageMargins left="0.7" right="0.7" top="0.75" bottom="0.75" header="0.3" footer="0.3"/>
  <pageSetup paperSize="9" scale="38"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9"/>
  <sheetViews>
    <sheetView zoomScale="60" zoomScaleNormal="60" workbookViewId="0">
      <selection activeCell="C6" sqref="C6"/>
    </sheetView>
  </sheetViews>
  <sheetFormatPr baseColWidth="10" defaultColWidth="46.6640625" defaultRowHeight="15"/>
  <cols>
    <col min="1" max="1" width="42.109375" style="11" customWidth="1"/>
    <col min="2" max="2" width="53.44140625" style="11" customWidth="1"/>
    <col min="3" max="3" width="53.6640625" style="11" customWidth="1"/>
    <col min="4" max="4" width="29.109375" style="11" customWidth="1"/>
    <col min="5" max="5" width="18.88671875" style="16" customWidth="1"/>
    <col min="6" max="7" width="18.88671875" style="11" customWidth="1"/>
    <col min="8" max="8" width="26.6640625" style="11" customWidth="1"/>
    <col min="9" max="10" width="46.6640625" style="11"/>
    <col min="11" max="11" width="26.33203125" style="201" customWidth="1"/>
    <col min="12" max="16384" width="46.6640625" style="11"/>
  </cols>
  <sheetData>
    <row r="1" spans="1:11" ht="26.25" customHeight="1">
      <c r="A1" s="298" t="s">
        <v>37</v>
      </c>
      <c r="B1" s="299"/>
      <c r="C1" s="299"/>
      <c r="D1" s="299"/>
      <c r="E1" s="299"/>
      <c r="F1" s="299"/>
      <c r="G1" s="299"/>
      <c r="H1" s="299"/>
      <c r="I1" s="300"/>
    </row>
    <row r="2" spans="1:11" ht="43.5" customHeight="1">
      <c r="A2" s="81" t="s">
        <v>61</v>
      </c>
      <c r="B2" s="132" t="s">
        <v>45</v>
      </c>
      <c r="C2" s="132" t="s">
        <v>46</v>
      </c>
      <c r="D2" s="132" t="s">
        <v>62</v>
      </c>
      <c r="E2" s="133" t="s">
        <v>71</v>
      </c>
      <c r="F2" s="133" t="s">
        <v>72</v>
      </c>
      <c r="G2" s="133" t="s">
        <v>73</v>
      </c>
      <c r="H2" s="134" t="s">
        <v>44</v>
      </c>
      <c r="I2" s="169" t="s">
        <v>168</v>
      </c>
      <c r="J2" s="162" t="s">
        <v>219</v>
      </c>
      <c r="K2" s="202" t="s">
        <v>301</v>
      </c>
    </row>
    <row r="3" spans="1:11" s="12" customFormat="1" ht="98.25" customHeight="1">
      <c r="A3" s="80" t="s">
        <v>158</v>
      </c>
      <c r="B3" s="61" t="s">
        <v>154</v>
      </c>
      <c r="C3" s="77" t="s">
        <v>155</v>
      </c>
      <c r="D3" s="47" t="s">
        <v>27</v>
      </c>
      <c r="E3" s="17"/>
      <c r="F3" s="86" t="s">
        <v>47</v>
      </c>
      <c r="G3" s="50"/>
      <c r="H3" s="135">
        <v>43981</v>
      </c>
      <c r="I3" s="149" t="s">
        <v>215</v>
      </c>
      <c r="J3" s="44" t="s">
        <v>303</v>
      </c>
      <c r="K3" s="203">
        <v>0</v>
      </c>
    </row>
    <row r="4" spans="1:11" s="12" customFormat="1" ht="204" customHeight="1">
      <c r="A4" s="80" t="s">
        <v>158</v>
      </c>
      <c r="B4" s="44" t="s">
        <v>157</v>
      </c>
      <c r="C4" s="44" t="s">
        <v>156</v>
      </c>
      <c r="D4" s="47" t="s">
        <v>77</v>
      </c>
      <c r="E4" s="17"/>
      <c r="F4" s="86" t="s">
        <v>49</v>
      </c>
      <c r="G4" s="50"/>
      <c r="H4" s="135">
        <v>44073</v>
      </c>
      <c r="I4" s="170" t="s">
        <v>204</v>
      </c>
      <c r="J4" s="44" t="s">
        <v>303</v>
      </c>
      <c r="K4" s="203">
        <v>0</v>
      </c>
    </row>
    <row r="5" spans="1:11" s="12" customFormat="1" ht="108.75" customHeight="1">
      <c r="A5" s="80" t="s">
        <v>158</v>
      </c>
      <c r="B5" s="63" t="s">
        <v>104</v>
      </c>
      <c r="C5" s="79" t="s">
        <v>160</v>
      </c>
      <c r="D5" s="44" t="s">
        <v>27</v>
      </c>
      <c r="E5" s="17"/>
      <c r="F5" s="86" t="s">
        <v>47</v>
      </c>
      <c r="G5" s="49"/>
      <c r="H5" s="135">
        <v>43951</v>
      </c>
      <c r="I5" s="150" t="s">
        <v>180</v>
      </c>
      <c r="J5" s="44" t="s">
        <v>304</v>
      </c>
      <c r="K5" s="203">
        <v>1</v>
      </c>
    </row>
    <row r="6" spans="1:11" s="12" customFormat="1" ht="144" customHeight="1">
      <c r="A6" s="81" t="s">
        <v>159</v>
      </c>
      <c r="B6" s="61" t="s">
        <v>161</v>
      </c>
      <c r="C6" s="83" t="s">
        <v>117</v>
      </c>
      <c r="D6" s="44" t="s">
        <v>27</v>
      </c>
      <c r="E6" s="17"/>
      <c r="F6" s="86" t="s">
        <v>47</v>
      </c>
      <c r="G6" s="88" t="s">
        <v>47</v>
      </c>
      <c r="H6" s="135" t="s">
        <v>162</v>
      </c>
      <c r="I6" s="149" t="s">
        <v>216</v>
      </c>
      <c r="J6" s="44" t="s">
        <v>303</v>
      </c>
      <c r="K6" s="203">
        <v>0</v>
      </c>
    </row>
    <row r="7" spans="1:11" s="12" customFormat="1" ht="213.6" customHeight="1">
      <c r="A7" s="81" t="s">
        <v>159</v>
      </c>
      <c r="B7" s="78" t="s">
        <v>163</v>
      </c>
      <c r="C7" s="83" t="s">
        <v>164</v>
      </c>
      <c r="D7" s="44" t="s">
        <v>27</v>
      </c>
      <c r="E7" s="17"/>
      <c r="F7" s="86" t="s">
        <v>47</v>
      </c>
      <c r="G7" s="88" t="s">
        <v>47</v>
      </c>
      <c r="H7" s="135" t="s">
        <v>120</v>
      </c>
      <c r="I7" s="171" t="s">
        <v>205</v>
      </c>
      <c r="J7" s="44" t="s">
        <v>303</v>
      </c>
      <c r="K7" s="203">
        <v>0</v>
      </c>
    </row>
    <row r="8" spans="1:11" s="12" customFormat="1" ht="160.5" customHeight="1" thickBot="1">
      <c r="A8" s="82" t="s">
        <v>159</v>
      </c>
      <c r="B8" s="84" t="s">
        <v>165</v>
      </c>
      <c r="C8" s="85" t="s">
        <v>48</v>
      </c>
      <c r="D8" s="45" t="s">
        <v>76</v>
      </c>
      <c r="E8" s="46"/>
      <c r="F8" s="87" t="s">
        <v>47</v>
      </c>
      <c r="G8" s="89" t="s">
        <v>47</v>
      </c>
      <c r="H8" s="136" t="s">
        <v>142</v>
      </c>
      <c r="I8" s="172" t="s">
        <v>284</v>
      </c>
      <c r="J8" s="44" t="s">
        <v>235</v>
      </c>
      <c r="K8" s="203">
        <v>1</v>
      </c>
    </row>
    <row r="9" spans="1:11" ht="33.75" customHeight="1">
      <c r="A9" s="194"/>
      <c r="B9" s="195"/>
      <c r="C9" s="195"/>
      <c r="D9" s="195"/>
      <c r="E9" s="196"/>
      <c r="F9" s="197"/>
      <c r="G9" s="198"/>
      <c r="H9" s="199"/>
      <c r="I9" s="200"/>
      <c r="J9" s="248" t="s">
        <v>223</v>
      </c>
      <c r="K9" s="249">
        <f>SUBTOTAL(101,K3:K8)</f>
        <v>0.33333333333333331</v>
      </c>
    </row>
  </sheetData>
  <mergeCells count="1">
    <mergeCell ref="A1:I1"/>
  </mergeCells>
  <pageMargins left="0.7" right="0.7" top="0.75" bottom="0.75" header="0.3" footer="0.3"/>
  <pageSetup paperSize="9" scale="28"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8"/>
  <sheetViews>
    <sheetView showGridLines="0" topLeftCell="D1" zoomScaleNormal="100" zoomScaleSheetLayoutView="100" workbookViewId="0">
      <selection activeCell="J2" sqref="J2"/>
    </sheetView>
  </sheetViews>
  <sheetFormatPr baseColWidth="10" defaultColWidth="11.44140625" defaultRowHeight="14.4"/>
  <cols>
    <col min="1" max="1" width="5.44140625" style="4" customWidth="1"/>
    <col min="2" max="2" width="28.109375" style="4" customWidth="1"/>
    <col min="3" max="3" width="8.88671875" style="4" customWidth="1"/>
    <col min="4" max="4" width="25.88671875" style="4" customWidth="1"/>
    <col min="5" max="5" width="21.44140625" style="4" customWidth="1"/>
    <col min="6" max="6" width="23.88671875" style="4" customWidth="1"/>
    <col min="7" max="7" width="21.88671875" style="8" customWidth="1"/>
    <col min="8" max="8" width="38.109375" style="4" customWidth="1"/>
    <col min="9" max="9" width="28" style="4" customWidth="1"/>
    <col min="10" max="16384" width="11.44140625" style="4"/>
  </cols>
  <sheetData>
    <row r="1" spans="1:10" s="7" customFormat="1" ht="21.75" customHeight="1">
      <c r="A1" s="301" t="s">
        <v>25</v>
      </c>
      <c r="B1" s="302"/>
      <c r="C1" s="302"/>
      <c r="D1" s="302"/>
      <c r="E1" s="302"/>
      <c r="F1" s="302"/>
      <c r="G1" s="302"/>
      <c r="H1" s="303"/>
    </row>
    <row r="2" spans="1:10" s="5" customFormat="1" ht="37.5" customHeight="1">
      <c r="A2" s="138" t="s">
        <v>65</v>
      </c>
      <c r="B2" s="137" t="s">
        <v>1</v>
      </c>
      <c r="C2" s="137" t="s">
        <v>207</v>
      </c>
      <c r="D2" s="137" t="s">
        <v>2</v>
      </c>
      <c r="E2" s="137" t="s">
        <v>3</v>
      </c>
      <c r="F2" s="137" t="s">
        <v>4</v>
      </c>
      <c r="G2" s="134" t="s">
        <v>5</v>
      </c>
      <c r="H2" s="126" t="s">
        <v>194</v>
      </c>
      <c r="I2" s="175" t="s">
        <v>219</v>
      </c>
      <c r="J2" s="175" t="s">
        <v>301</v>
      </c>
    </row>
    <row r="3" spans="1:10" ht="124.5" customHeight="1">
      <c r="A3" s="139">
        <v>1</v>
      </c>
      <c r="B3" s="83" t="s">
        <v>31</v>
      </c>
      <c r="C3" s="83">
        <v>1</v>
      </c>
      <c r="D3" s="83" t="s">
        <v>36</v>
      </c>
      <c r="E3" s="83" t="s">
        <v>153</v>
      </c>
      <c r="F3" s="83" t="s">
        <v>82</v>
      </c>
      <c r="G3" s="47" t="s">
        <v>151</v>
      </c>
      <c r="H3" s="140" t="s">
        <v>218</v>
      </c>
      <c r="I3" s="173" t="s">
        <v>285</v>
      </c>
      <c r="J3" s="180">
        <v>0.2</v>
      </c>
    </row>
    <row r="4" spans="1:10" ht="111" customHeight="1" thickBot="1">
      <c r="A4" s="141">
        <v>2</v>
      </c>
      <c r="B4" s="142" t="s">
        <v>144</v>
      </c>
      <c r="C4" s="142">
        <v>1</v>
      </c>
      <c r="D4" s="142" t="s">
        <v>152</v>
      </c>
      <c r="E4" s="142" t="s">
        <v>145</v>
      </c>
      <c r="F4" s="142" t="s">
        <v>82</v>
      </c>
      <c r="G4" s="143" t="s">
        <v>143</v>
      </c>
      <c r="H4" s="144" t="s">
        <v>206</v>
      </c>
      <c r="I4" s="174" t="s">
        <v>286</v>
      </c>
      <c r="J4" s="181">
        <v>0</v>
      </c>
    </row>
    <row r="5" spans="1:10">
      <c r="A5" s="176"/>
      <c r="B5" s="174"/>
      <c r="C5" s="174"/>
      <c r="D5" s="174"/>
      <c r="E5" s="174"/>
      <c r="F5" s="174"/>
      <c r="G5" s="177"/>
      <c r="H5" s="178"/>
      <c r="I5" s="179" t="s">
        <v>223</v>
      </c>
      <c r="J5" s="182">
        <f>SUBTOTAL(101,J3:J4)</f>
        <v>0.1</v>
      </c>
    </row>
    <row r="6" spans="1:10">
      <c r="B6" s="68"/>
      <c r="G6" s="4"/>
    </row>
    <row r="7" spans="1:10">
      <c r="G7" s="4"/>
    </row>
    <row r="8" spans="1:10">
      <c r="G8" s="4"/>
    </row>
    <row r="9" spans="1:10">
      <c r="G9" s="4"/>
    </row>
    <row r="10" spans="1:10">
      <c r="G10" s="4"/>
    </row>
    <row r="11" spans="1:10">
      <c r="G11" s="4"/>
    </row>
    <row r="12" spans="1:10">
      <c r="G12" s="4"/>
    </row>
    <row r="13" spans="1:10">
      <c r="G13" s="4"/>
    </row>
    <row r="14" spans="1:10">
      <c r="G14" s="4"/>
    </row>
    <row r="15" spans="1:10">
      <c r="G15" s="4"/>
    </row>
    <row r="16" spans="1:10">
      <c r="G16" s="4"/>
    </row>
    <row r="17" spans="7:7">
      <c r="G17" s="4"/>
    </row>
    <row r="18" spans="7:7">
      <c r="G18" s="4"/>
    </row>
    <row r="19" spans="7:7">
      <c r="G19" s="4"/>
    </row>
    <row r="20" spans="7:7">
      <c r="G20" s="4"/>
    </row>
    <row r="21" spans="7:7">
      <c r="G21" s="4"/>
    </row>
    <row r="22" spans="7:7">
      <c r="G22" s="4"/>
    </row>
    <row r="23" spans="7:7">
      <c r="G23" s="4"/>
    </row>
    <row r="24" spans="7:7">
      <c r="G24" s="4"/>
    </row>
    <row r="25" spans="7:7">
      <c r="G25" s="4"/>
    </row>
    <row r="26" spans="7:7">
      <c r="G26" s="4"/>
    </row>
    <row r="27" spans="7:7">
      <c r="G27" s="4"/>
    </row>
    <row r="28" spans="7:7">
      <c r="G28" s="4"/>
    </row>
  </sheetData>
  <mergeCells count="1">
    <mergeCell ref="A1:H1"/>
  </mergeCells>
  <pageMargins left="0.7" right="0.7" top="0.75" bottom="0.75" header="0.3" footer="0.3"/>
  <pageSetup scale="52"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26"/>
  <sheetViews>
    <sheetView workbookViewId="0">
      <selection activeCell="N17" sqref="N17"/>
    </sheetView>
  </sheetViews>
  <sheetFormatPr baseColWidth="10" defaultRowHeight="14.4"/>
  <cols>
    <col min="1" max="1" width="33.44140625" customWidth="1"/>
    <col min="2" max="2" width="11.88671875" hidden="1" customWidth="1"/>
    <col min="3" max="3" width="13.109375" hidden="1" customWidth="1"/>
    <col min="4" max="4" width="9.5546875" hidden="1" customWidth="1"/>
    <col min="5" max="5" width="29.109375" hidden="1" customWidth="1"/>
    <col min="6" max="6" width="11.88671875" hidden="1" customWidth="1"/>
    <col min="7" max="7" width="12.5546875" hidden="1" customWidth="1"/>
    <col min="8" max="8" width="8.88671875" hidden="1" customWidth="1"/>
    <col min="9" max="9" width="31" hidden="1" customWidth="1"/>
    <col min="10" max="10" width="15" customWidth="1"/>
    <col min="11" max="11" width="12.5546875" customWidth="1"/>
    <col min="12" max="12" width="8.88671875" customWidth="1"/>
    <col min="13" max="13" width="25.44140625" customWidth="1"/>
  </cols>
  <sheetData>
    <row r="1" spans="1:13">
      <c r="A1" s="204" t="s">
        <v>236</v>
      </c>
    </row>
    <row r="2" spans="1:13">
      <c r="A2" s="204" t="s">
        <v>237</v>
      </c>
    </row>
    <row r="3" spans="1:13">
      <c r="A3" s="204" t="s">
        <v>238</v>
      </c>
      <c r="B3" s="205" t="s">
        <v>239</v>
      </c>
      <c r="F3" t="s">
        <v>239</v>
      </c>
      <c r="J3" t="s">
        <v>240</v>
      </c>
    </row>
    <row r="4" spans="1:13">
      <c r="A4" s="204" t="s">
        <v>241</v>
      </c>
      <c r="B4" s="205" t="s">
        <v>242</v>
      </c>
      <c r="F4" t="s">
        <v>243</v>
      </c>
      <c r="J4" t="s">
        <v>244</v>
      </c>
    </row>
    <row r="5" spans="1:13">
      <c r="A5" s="204" t="s">
        <v>245</v>
      </c>
      <c r="B5" s="205" t="s">
        <v>246</v>
      </c>
      <c r="F5" t="s">
        <v>247</v>
      </c>
      <c r="J5" t="s">
        <v>247</v>
      </c>
    </row>
    <row r="6" spans="1:13" ht="15" thickBot="1">
      <c r="A6" s="204"/>
      <c r="B6" s="205"/>
    </row>
    <row r="7" spans="1:13" ht="15" thickBot="1">
      <c r="A7" s="206"/>
      <c r="D7" s="305" t="s">
        <v>248</v>
      </c>
      <c r="E7" s="306"/>
      <c r="F7" s="305" t="s">
        <v>249</v>
      </c>
      <c r="G7" s="307"/>
      <c r="H7" s="307"/>
      <c r="I7" s="306"/>
      <c r="J7" s="305" t="s">
        <v>292</v>
      </c>
      <c r="K7" s="307"/>
      <c r="L7" s="307"/>
      <c r="M7" s="306"/>
    </row>
    <row r="8" spans="1:13" ht="72.599999999999994" thickBot="1">
      <c r="A8" s="207" t="s">
        <v>250</v>
      </c>
      <c r="B8" s="208" t="s">
        <v>251</v>
      </c>
      <c r="C8" s="208" t="s">
        <v>252</v>
      </c>
      <c r="D8" s="209" t="s">
        <v>253</v>
      </c>
      <c r="E8" s="210" t="s">
        <v>254</v>
      </c>
      <c r="F8" s="211" t="s">
        <v>251</v>
      </c>
      <c r="G8" s="212" t="s">
        <v>252</v>
      </c>
      <c r="H8" s="212" t="s">
        <v>253</v>
      </c>
      <c r="I8" s="213" t="s">
        <v>254</v>
      </c>
      <c r="J8" s="211" t="s">
        <v>251</v>
      </c>
      <c r="K8" s="212" t="s">
        <v>252</v>
      </c>
      <c r="L8" s="212" t="s">
        <v>253</v>
      </c>
      <c r="M8" s="213" t="s">
        <v>254</v>
      </c>
    </row>
    <row r="9" spans="1:13" ht="55.2">
      <c r="A9" s="1" t="s">
        <v>255</v>
      </c>
      <c r="B9" s="214">
        <v>4</v>
      </c>
      <c r="C9" s="215">
        <v>4</v>
      </c>
      <c r="D9" s="216">
        <v>1</v>
      </c>
      <c r="E9" s="153"/>
      <c r="F9" s="217">
        <v>4</v>
      </c>
      <c r="G9" s="218">
        <v>4</v>
      </c>
      <c r="H9" s="219">
        <v>1</v>
      </c>
      <c r="I9" s="220"/>
      <c r="J9" s="217">
        <v>5</v>
      </c>
      <c r="K9" s="221">
        <v>4</v>
      </c>
      <c r="L9" s="250">
        <f t="shared" ref="L9:L15" si="0">+K9/J9</f>
        <v>0.8</v>
      </c>
      <c r="M9" s="267" t="s">
        <v>294</v>
      </c>
    </row>
    <row r="10" spans="1:13" ht="69">
      <c r="A10" s="1" t="s">
        <v>256</v>
      </c>
      <c r="B10" s="214">
        <v>1</v>
      </c>
      <c r="C10" s="222">
        <v>0.3</v>
      </c>
      <c r="D10" s="223">
        <f>+C10/B10</f>
        <v>0.3</v>
      </c>
      <c r="E10" s="224" t="s">
        <v>257</v>
      </c>
      <c r="F10" s="225">
        <v>1</v>
      </c>
      <c r="G10" s="222">
        <v>0.3</v>
      </c>
      <c r="H10" s="223">
        <f>+G10/F10</f>
        <v>0.3</v>
      </c>
      <c r="I10" s="118" t="s">
        <v>258</v>
      </c>
      <c r="J10" s="225">
        <v>1</v>
      </c>
      <c r="K10" s="221">
        <v>0.5</v>
      </c>
      <c r="L10" s="250">
        <f t="shared" si="0"/>
        <v>0.5</v>
      </c>
      <c r="M10" s="267" t="s">
        <v>295</v>
      </c>
    </row>
    <row r="11" spans="1:13" ht="69">
      <c r="A11" s="1" t="s">
        <v>259</v>
      </c>
      <c r="B11" s="214">
        <v>12</v>
      </c>
      <c r="C11" s="222">
        <v>4.2</v>
      </c>
      <c r="D11" s="223">
        <f t="shared" ref="D11:D14" si="1">+C11/B11</f>
        <v>0.35000000000000003</v>
      </c>
      <c r="E11" s="153" t="s">
        <v>260</v>
      </c>
      <c r="F11" s="225">
        <v>12</v>
      </c>
      <c r="G11" s="222">
        <v>10</v>
      </c>
      <c r="H11" s="216">
        <f>+G11/F11</f>
        <v>0.83333333333333337</v>
      </c>
      <c r="I11" s="118" t="s">
        <v>261</v>
      </c>
      <c r="J11" s="225">
        <v>10</v>
      </c>
      <c r="K11" s="221">
        <v>4</v>
      </c>
      <c r="L11" s="251">
        <f t="shared" si="0"/>
        <v>0.4</v>
      </c>
      <c r="M11" s="226" t="s">
        <v>297</v>
      </c>
    </row>
    <row r="12" spans="1:13" ht="58.2" thickBot="1">
      <c r="A12" s="1" t="s">
        <v>262</v>
      </c>
      <c r="B12" s="214">
        <v>6</v>
      </c>
      <c r="C12" s="222">
        <v>2</v>
      </c>
      <c r="D12" s="223">
        <f t="shared" si="1"/>
        <v>0.33333333333333331</v>
      </c>
      <c r="E12" s="153" t="s">
        <v>261</v>
      </c>
      <c r="F12" s="225">
        <v>6</v>
      </c>
      <c r="G12" s="222">
        <v>5</v>
      </c>
      <c r="H12" s="216">
        <f>+G12/F12</f>
        <v>0.83333333333333337</v>
      </c>
      <c r="I12" s="118" t="s">
        <v>261</v>
      </c>
      <c r="J12" s="225">
        <v>6</v>
      </c>
      <c r="K12" s="222">
        <v>1.6</v>
      </c>
      <c r="L12" s="251">
        <f t="shared" si="0"/>
        <v>0.26666666666666666</v>
      </c>
      <c r="M12" s="227" t="s">
        <v>296</v>
      </c>
    </row>
    <row r="13" spans="1:13" ht="69">
      <c r="A13" s="1" t="s">
        <v>263</v>
      </c>
      <c r="B13" s="214">
        <v>5</v>
      </c>
      <c r="C13" s="228">
        <v>1.32</v>
      </c>
      <c r="D13" s="223">
        <f t="shared" si="1"/>
        <v>0.26400000000000001</v>
      </c>
      <c r="E13" s="229" t="s">
        <v>264</v>
      </c>
      <c r="F13" s="225">
        <v>5</v>
      </c>
      <c r="G13" s="228">
        <v>3.1</v>
      </c>
      <c r="H13" s="230">
        <f>+G13/F13</f>
        <v>0.62</v>
      </c>
      <c r="I13" s="118" t="s">
        <v>261</v>
      </c>
      <c r="J13" s="225">
        <v>6</v>
      </c>
      <c r="K13" s="228">
        <v>3</v>
      </c>
      <c r="L13" s="251">
        <f t="shared" si="0"/>
        <v>0.5</v>
      </c>
      <c r="M13" s="226" t="s">
        <v>298</v>
      </c>
    </row>
    <row r="14" spans="1:13" ht="58.2" thickBot="1">
      <c r="A14" s="1" t="s">
        <v>265</v>
      </c>
      <c r="B14" s="214">
        <v>7</v>
      </c>
      <c r="C14" s="222">
        <v>2.2999999999999998</v>
      </c>
      <c r="D14" s="223">
        <f t="shared" si="1"/>
        <v>0.32857142857142857</v>
      </c>
      <c r="E14" s="153" t="s">
        <v>260</v>
      </c>
      <c r="F14" s="225">
        <v>7</v>
      </c>
      <c r="G14" s="222">
        <v>5.5</v>
      </c>
      <c r="H14" s="230">
        <f>+G14/F14</f>
        <v>0.7857142857142857</v>
      </c>
      <c r="I14" s="118" t="s">
        <v>261</v>
      </c>
      <c r="J14" s="225">
        <v>6</v>
      </c>
      <c r="K14" s="222">
        <v>2</v>
      </c>
      <c r="L14" s="251">
        <f t="shared" si="0"/>
        <v>0.33333333333333331</v>
      </c>
      <c r="M14" s="227" t="s">
        <v>296</v>
      </c>
    </row>
    <row r="15" spans="1:13" ht="42" thickBot="1">
      <c r="A15" s="1" t="s">
        <v>266</v>
      </c>
      <c r="B15" s="214">
        <v>1</v>
      </c>
      <c r="C15" s="215">
        <v>0</v>
      </c>
      <c r="D15" s="223">
        <v>0</v>
      </c>
      <c r="E15" s="153" t="s">
        <v>267</v>
      </c>
      <c r="F15" s="231">
        <v>1</v>
      </c>
      <c r="G15" s="232">
        <v>0</v>
      </c>
      <c r="H15" s="233">
        <v>0</v>
      </c>
      <c r="I15" s="125" t="s">
        <v>268</v>
      </c>
      <c r="J15" s="231">
        <v>2</v>
      </c>
      <c r="K15" s="234">
        <v>0.2</v>
      </c>
      <c r="L15" s="252">
        <f t="shared" si="0"/>
        <v>0.1</v>
      </c>
      <c r="M15" s="227" t="s">
        <v>296</v>
      </c>
    </row>
    <row r="16" spans="1:13" s="266" customFormat="1" ht="15" thickBot="1">
      <c r="A16" s="254" t="s">
        <v>269</v>
      </c>
      <c r="B16" s="255">
        <f>SUM(B9:B15)</f>
        <v>36</v>
      </c>
      <c r="C16" s="256">
        <f>SUM(C9:C15)</f>
        <v>14.120000000000001</v>
      </c>
      <c r="D16" s="257">
        <f>AVERAGE(D9:D15)</f>
        <v>0.36798639455782317</v>
      </c>
      <c r="E16" s="258" t="s">
        <v>270</v>
      </c>
      <c r="F16" s="259">
        <f>SUM(F9:F15)</f>
        <v>36</v>
      </c>
      <c r="G16" s="260">
        <f>SUM(G9:G15)</f>
        <v>27.900000000000002</v>
      </c>
      <c r="H16" s="261">
        <f>+G16/F16</f>
        <v>0.77500000000000002</v>
      </c>
      <c r="I16" s="262" t="s">
        <v>271</v>
      </c>
      <c r="J16" s="263">
        <f>SUM(J9:J15)</f>
        <v>36</v>
      </c>
      <c r="K16" s="264">
        <f>SUM(K9:K15)</f>
        <v>15.299999999999999</v>
      </c>
      <c r="L16" s="253">
        <f t="shared" ref="L16" si="2">+K16/J16</f>
        <v>0.42499999999999999</v>
      </c>
      <c r="M16" s="265" t="s">
        <v>270</v>
      </c>
    </row>
    <row r="17" spans="1:13" ht="33.75" customHeight="1">
      <c r="A17" s="308" t="s">
        <v>272</v>
      </c>
      <c r="B17" s="308"/>
      <c r="C17" s="308"/>
      <c r="D17" s="308"/>
      <c r="E17" s="308"/>
      <c r="F17" s="308"/>
      <c r="G17" s="308"/>
      <c r="H17" s="308"/>
      <c r="I17" s="308"/>
      <c r="J17" s="308"/>
      <c r="K17" s="308"/>
      <c r="L17" s="308"/>
      <c r="M17" s="308"/>
    </row>
    <row r="18" spans="1:13">
      <c r="A18" s="235"/>
    </row>
    <row r="19" spans="1:13">
      <c r="A19" s="204" t="s">
        <v>273</v>
      </c>
    </row>
    <row r="20" spans="1:13" ht="36.75" customHeight="1">
      <c r="A20" s="304" t="s">
        <v>274</v>
      </c>
      <c r="B20" s="304"/>
      <c r="C20" s="304"/>
      <c r="D20" s="304"/>
      <c r="E20" s="304"/>
      <c r="F20" s="304"/>
      <c r="G20" s="304"/>
      <c r="H20" s="304"/>
      <c r="I20" s="304"/>
      <c r="J20" s="304"/>
      <c r="K20" s="304"/>
      <c r="L20" s="304"/>
      <c r="M20" s="304"/>
    </row>
    <row r="21" spans="1:13" ht="35.25" customHeight="1">
      <c r="A21" s="304" t="s">
        <v>275</v>
      </c>
      <c r="B21" s="304"/>
      <c r="C21" s="304"/>
      <c r="D21" s="304"/>
      <c r="E21" s="304"/>
      <c r="F21" s="304"/>
      <c r="G21" s="304"/>
      <c r="H21" s="304"/>
      <c r="I21" s="304"/>
      <c r="J21" s="304"/>
      <c r="K21" s="304"/>
      <c r="L21" s="304"/>
      <c r="M21" s="304"/>
    </row>
    <row r="22" spans="1:13">
      <c r="A22" s="236" t="s">
        <v>276</v>
      </c>
      <c r="B22" s="237"/>
    </row>
    <row r="23" spans="1:13">
      <c r="A23" s="238" t="s">
        <v>277</v>
      </c>
      <c r="B23" s="239"/>
    </row>
    <row r="24" spans="1:13">
      <c r="A24" s="240" t="s">
        <v>278</v>
      </c>
      <c r="B24" s="241"/>
    </row>
    <row r="25" spans="1:13">
      <c r="A25" s="206"/>
    </row>
    <row r="26" spans="1:13">
      <c r="A26" s="204" t="s">
        <v>279</v>
      </c>
    </row>
  </sheetData>
  <mergeCells count="6">
    <mergeCell ref="A21:M21"/>
    <mergeCell ref="D7:E7"/>
    <mergeCell ref="F7:I7"/>
    <mergeCell ref="J7:M7"/>
    <mergeCell ref="A17:M17"/>
    <mergeCell ref="A20:M20"/>
  </mergeCells>
  <pageMargins left="0.7" right="0.7" top="0.75" bottom="0.75" header="0.3" footer="0.3"/>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C1 Gestión del Riesgo </vt:lpstr>
      <vt:lpstr>C2 Racionalización de Tramites</vt:lpstr>
      <vt:lpstr>C3 Rendición cuentas</vt:lpstr>
      <vt:lpstr>C4 Mejora atención al ciudadano</vt:lpstr>
      <vt:lpstr>C5 Transparencia y acceso Info</vt:lpstr>
      <vt:lpstr>C6 Participación ciudadana</vt:lpstr>
      <vt:lpstr>C7 Iniciativas Adicionales</vt:lpstr>
      <vt:lpstr>CONSOLIDADO</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Chaves</dc:creator>
  <cp:lastModifiedBy>Familia Torres Gómez</cp:lastModifiedBy>
  <dcterms:created xsi:type="dcterms:W3CDTF">2016-01-18T19:13:57Z</dcterms:created>
  <dcterms:modified xsi:type="dcterms:W3CDTF">2020-05-09T00:42:03Z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95b7a48d-185d-4289-9cef-e7a0ed4158ce</vt:lpwstr>
  </property>
</Properties>
</file>