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MARTHA TRABAJO 2020-2025\PÁGINA WEB\2024\"/>
    </mc:Choice>
  </mc:AlternateContent>
  <xr:revisionPtr revIDLastSave="0" documentId="13_ncr:1_{FC057AC1-F334-4350-A3A7-05EC930BEAFA}" xr6:coauthVersionLast="36" xr6:coauthVersionMax="47" xr10:uidLastSave="{00000000-0000-0000-0000-000000000000}"/>
  <bookViews>
    <workbookView xWindow="0" yWindow="0" windowWidth="28800" windowHeight="11625" xr2:uid="{00000000-000D-0000-FFFF-FFFF00000000}"/>
  </bookViews>
  <sheets>
    <sheet name="Cronograma y Ejecución PGD" sheetId="4" r:id="rId1"/>
  </sheets>
  <definedNames>
    <definedName name="COLORES">#REF!</definedName>
    <definedName name="_xlnm.Criteria">#REF!</definedName>
    <definedName name="_xlnm.Print_Titles" localSheetId="0">'Cronograma y Ejecución PGD'!$1:$3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32" i="4" l="1"/>
  <c r="L4" i="4"/>
  <c r="L5" i="4"/>
  <c r="L6" i="4"/>
  <c r="L7" i="4"/>
  <c r="L8" i="4"/>
  <c r="L9" i="4"/>
  <c r="L10" i="4"/>
  <c r="L11" i="4"/>
  <c r="L12" i="4"/>
  <c r="L13" i="4"/>
  <c r="L14" i="4"/>
  <c r="L15" i="4"/>
  <c r="L16" i="4"/>
  <c r="L17" i="4"/>
  <c r="L21" i="4"/>
  <c r="Q28" i="4" l="1"/>
  <c r="R28" i="4" s="1"/>
  <c r="Q27" i="4"/>
  <c r="R27" i="4" s="1"/>
  <c r="Q26" i="4"/>
  <c r="R26" i="4" s="1"/>
  <c r="Q23" i="4"/>
  <c r="R23" i="4" s="1"/>
  <c r="Q21" i="4"/>
  <c r="R21" i="4" s="1"/>
  <c r="Q30" i="4"/>
  <c r="R30" i="4" s="1"/>
  <c r="P30" i="4"/>
  <c r="N30" i="4"/>
  <c r="L30" i="4"/>
  <c r="J30" i="4"/>
  <c r="Q7" i="4"/>
  <c r="R7" i="4" s="1"/>
  <c r="P7" i="4"/>
  <c r="N7" i="4"/>
  <c r="J7" i="4"/>
  <c r="Q6" i="4"/>
  <c r="R6" i="4" s="1"/>
  <c r="P6" i="4"/>
  <c r="N6" i="4"/>
  <c r="J6" i="4"/>
  <c r="Q5" i="4"/>
  <c r="R5" i="4" s="1"/>
  <c r="P5" i="4"/>
  <c r="N5" i="4"/>
  <c r="J5" i="4"/>
  <c r="Q4" i="4"/>
  <c r="R4" i="4" s="1"/>
  <c r="P4" i="4"/>
  <c r="N4" i="4"/>
  <c r="J4" i="4"/>
  <c r="J27" i="4" l="1"/>
  <c r="L27" i="4"/>
  <c r="N27" i="4"/>
  <c r="P27" i="4"/>
  <c r="J28" i="4" l="1"/>
  <c r="L28" i="4"/>
  <c r="N28" i="4"/>
  <c r="P28" i="4"/>
  <c r="J26" i="4"/>
  <c r="L26" i="4"/>
  <c r="N26" i="4"/>
  <c r="P26" i="4"/>
  <c r="J23" i="4"/>
  <c r="L23" i="4"/>
  <c r="N23" i="4"/>
  <c r="P23" i="4"/>
  <c r="J21" i="4"/>
  <c r="N21" i="4"/>
  <c r="P21" i="4"/>
  <c r="J19" i="4"/>
  <c r="L19" i="4"/>
  <c r="Q19" i="4" l="1"/>
  <c r="R19" i="4" s="1"/>
  <c r="N19" i="4" l="1"/>
  <c r="P19" i="4"/>
  <c r="Q12" i="4" l="1"/>
  <c r="R12" i="4" s="1"/>
  <c r="Q11" i="4"/>
  <c r="R11" i="4" s="1"/>
  <c r="J12" i="4"/>
  <c r="N12" i="4"/>
  <c r="P12" i="4"/>
  <c r="J11" i="4"/>
  <c r="N11" i="4"/>
  <c r="P11" i="4"/>
  <c r="J14" i="4"/>
  <c r="P9" i="4"/>
  <c r="N9" i="4"/>
  <c r="J9" i="4"/>
  <c r="Q14" i="4"/>
  <c r="R14" i="4" s="1"/>
  <c r="Q9" i="4"/>
  <c r="R9" i="4" s="1"/>
  <c r="N14" i="4" l="1"/>
  <c r="P14" i="4"/>
  <c r="Q8" i="4" l="1"/>
  <c r="R8" i="4" s="1"/>
  <c r="Q13" i="4"/>
  <c r="R13" i="4" s="1"/>
  <c r="Q15" i="4"/>
  <c r="R15" i="4" s="1"/>
  <c r="Q16" i="4"/>
  <c r="R16" i="4" s="1"/>
  <c r="Q17" i="4"/>
  <c r="R17" i="4" s="1"/>
  <c r="Q10" i="4"/>
  <c r="R10" i="4" s="1"/>
  <c r="Q18" i="4"/>
  <c r="R18" i="4" s="1"/>
  <c r="Q20" i="4"/>
  <c r="R20" i="4" s="1"/>
  <c r="Q22" i="4"/>
  <c r="R22" i="4" s="1"/>
  <c r="Q24" i="4"/>
  <c r="R24" i="4" s="1"/>
  <c r="Q25" i="4"/>
  <c r="R25" i="4" s="1"/>
  <c r="Q29" i="4"/>
  <c r="R29" i="4" s="1"/>
  <c r="Q31" i="4"/>
  <c r="R31" i="4" s="1"/>
  <c r="N8" i="4"/>
  <c r="P8" i="4"/>
  <c r="N13" i="4"/>
  <c r="P13" i="4"/>
  <c r="N15" i="4"/>
  <c r="P15" i="4"/>
  <c r="N16" i="4"/>
  <c r="P16" i="4"/>
  <c r="N17" i="4"/>
  <c r="P17" i="4"/>
  <c r="N10" i="4"/>
  <c r="P10" i="4"/>
  <c r="N18" i="4"/>
  <c r="P18" i="4"/>
  <c r="N20" i="4"/>
  <c r="P20" i="4"/>
  <c r="N22" i="4"/>
  <c r="P22" i="4"/>
  <c r="N24" i="4"/>
  <c r="P24" i="4"/>
  <c r="N25" i="4"/>
  <c r="P25" i="4"/>
  <c r="N29" i="4"/>
  <c r="P29" i="4"/>
  <c r="N31" i="4"/>
  <c r="P31" i="4"/>
  <c r="J22" i="4"/>
  <c r="L22" i="4"/>
  <c r="J24" i="4"/>
  <c r="L24" i="4"/>
  <c r="J25" i="4"/>
  <c r="L25" i="4"/>
  <c r="J29" i="4"/>
  <c r="L29" i="4"/>
  <c r="J31" i="4"/>
  <c r="L31" i="4"/>
  <c r="J13" i="4"/>
  <c r="J15" i="4"/>
  <c r="J16" i="4"/>
  <c r="J17" i="4"/>
  <c r="J8" i="4" l="1"/>
  <c r="J10" i="4"/>
  <c r="J18" i="4"/>
  <c r="J20" i="4"/>
  <c r="L18" i="4"/>
  <c r="L20" i="4"/>
  <c r="R33" i="4" l="1"/>
</calcChain>
</file>

<file path=xl/sharedStrings.xml><?xml version="1.0" encoding="utf-8"?>
<sst xmlns="http://schemas.openxmlformats.org/spreadsheetml/2006/main" count="83" uniqueCount="72">
  <si>
    <t>CRONOGRAMA DE ACTIVIDADES PGD</t>
  </si>
  <si>
    <t>EJECUCIÓN TRIMESTRAL PGD</t>
  </si>
  <si>
    <t>ITEM</t>
  </si>
  <si>
    <t>EJE TEMATICO</t>
  </si>
  <si>
    <t>ACTIVIDAD</t>
  </si>
  <si>
    <t>%  Programado</t>
  </si>
  <si>
    <t>Trimestre I</t>
  </si>
  <si>
    <t>Trimestre II</t>
  </si>
  <si>
    <t>Trimestre III</t>
  </si>
  <si>
    <t>Trimestre IV</t>
  </si>
  <si>
    <t>TRIMESTRE I</t>
  </si>
  <si>
    <t>TRIMESTRE II</t>
  </si>
  <si>
    <t>TRIMESTRE III</t>
  </si>
  <si>
    <t>TRIMESTRE IV</t>
  </si>
  <si>
    <t>AVANCE ACTIVIDAD</t>
  </si>
  <si>
    <t>%  EJECUTADO</t>
  </si>
  <si>
    <t>EVIDENCIA</t>
  </si>
  <si>
    <t>Actualización y ajustes al Sistema de Gestión de Calidad - Proceso Gestion Documental</t>
  </si>
  <si>
    <t>Actualizar logos de los formatos de uso institucional, conforme a las directrices de las presidencia de la Republica.</t>
  </si>
  <si>
    <t>Ver SIG, Plantillas ORFEO. Ley 2345 de 2023 "Chao marcas"</t>
  </si>
  <si>
    <t>Actualizar los siguientes formatos:
1. Formato de inventario documental - FUID 
2. Formato de TRD (ajustar formato según necesidades de la entidad e Incluir intructivo para el diligenciamiento de los formatos.
3. Actualzar formato control consulta y prestamo de documentos.</t>
  </si>
  <si>
    <t>Ver SIG,Formatos del Proceso Gestion Documental</t>
  </si>
  <si>
    <t>Creación formatos:
1. Banco Termininolgico
2. Matriz de Series y Subseries Documentales
3. Formato Cuadro Clasificacion Documental- CCD</t>
  </si>
  <si>
    <t>Ver SIG,Formatos. Nuevos, Proceso Gestion Documental</t>
  </si>
  <si>
    <t>Actualizar los Procedimientos de correspondencia externa, interna y recibida, modificar nombres de los procedimientos.</t>
  </si>
  <si>
    <t>Ver SIG, Procedimiento Modificados</t>
  </si>
  <si>
    <t>Control a la Radicación, Gestión y Tramite de Documentos en la Entidad</t>
  </si>
  <si>
    <t>Apoyar la radicación de correspondencia Externa Recibida durante la vigencia.
Radicar y entregar oportunamente la correspondencia física y electrónica a las áreas responsables para su respectivo tramite.</t>
  </si>
  <si>
    <t xml:space="preserve">ORFEO y reportes del sistema </t>
  </si>
  <si>
    <t>Apoyar a dependencias en la consulta y préstamo de los documentos necesarios para dar respuesta a requerimientos (PQRSD, Derechos de Petición, Tutelas, Bonos Pensionales, CETIL, entre otros)</t>
  </si>
  <si>
    <t>Planillas y Control Prestamo de Documentos</t>
  </si>
  <si>
    <t>Efectuar seguimiento y control trimestral a la radicación y digitalización de documentos que produce la entidad, a través del aplicativo ORFEO.
Realizar el seguimiento y control de las comunicaciones externas (oficios)</t>
  </si>
  <si>
    <t>ORFEO y resportes de control y seguimiento.</t>
  </si>
  <si>
    <t>Efectuar seguimiento y control trimestral a la radicación y digitalización de documentos que produce la entidad, a través del aplicativo ORFEO.
Realizar el seguimiento y control de las Resoluciones</t>
  </si>
  <si>
    <t>Efectuar seguimiento y control trimestral a la radicación y digitalización de documentos que produce la entidad, a través del aplicativo ORFEO.
Realizar el seguimiento y control de comunicaciones internas (memorandos).</t>
  </si>
  <si>
    <t>Soporte, Inducción y Capacitación - Procesos técnicos Gestión Documental y ORFEO.</t>
  </si>
  <si>
    <t>Realizar la creación de cuentas de Orfeo al personal que ingresa a la Institución, según requerimiento oficial por parte del Jefe, al igual que generar los paz y salvos correspondientes para los funcionarios que se retiren de la entidad.</t>
  </si>
  <si>
    <t>Planillas soporte y correos electronicos</t>
  </si>
  <si>
    <t>Programar asesorías durante la vigencia 2024 en el uso del aplicativo ORFEO, a los funcionarios y contratistas del INCI.
Realizar inducciones de ORFEO a los funcionarios nuevos o que así lo requieran.</t>
  </si>
  <si>
    <t>Realizar  1 capacitación general en el uso del aplicativo ORFEO, en conjunto con la Oficina de Atención Ciudadana.</t>
  </si>
  <si>
    <t>N/A</t>
  </si>
  <si>
    <t>Realizar 02 campañas en temas de Gestión Documental, a través de boletines informativos e infografías.</t>
  </si>
  <si>
    <t>Realizar 02 capacitaciones anuales para cada uno de los integrantes del Proceso Gestión Documental (Cualificación del personal)</t>
  </si>
  <si>
    <t>Contratación de personal de apoyo al proceso de Gestión Documental.</t>
  </si>
  <si>
    <t xml:space="preserve">Elaborar los procesos de contratación del personal de apoyo al proceso de gestión documental, revisando el perfil de cada uno de ellos, quienes apoyan el desarrollo de las actividades del Proceso Gestión Documental.
</t>
  </si>
  <si>
    <t xml:space="preserve">
Estudio  previo y 
Contrato 078 2024 
de Gestion Documental</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</si>
  <si>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</si>
  <si>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</si>
  <si>
    <t>Informes de Restauracion, Foliacin. Cambio de Unidades de Conservacion</t>
  </si>
  <si>
    <t xml:space="preserve">Programa de Documentos Vitales o Esenciales y Programa de Reprografía, Digitalización de Resoluciones institucionales de carácter histórico para la entidad. </t>
  </si>
  <si>
    <t>Realizar el proceso de digitalización de las Resoluciones institucionales de la vigencia 1987.</t>
  </si>
  <si>
    <t>ORFEO</t>
  </si>
  <si>
    <t>Continuar con el proceso de creación de expedientes electrónicos y cargue de Resoluciones a través de ORFEO de la vigencia 1985, 1986, 1987</t>
  </si>
  <si>
    <t>Resoluciones Digitalizadas</t>
  </si>
  <si>
    <t>Programa de formas y formularios electrónicos</t>
  </si>
  <si>
    <t>Gestionar la implementación de 1 formulario electrónico, evaluando las necesidades de la entidad y con el fin de disminuir el uso de papel.
(Solicitud de certificación laboral, solicitud de vacaciones)</t>
  </si>
  <si>
    <t>Programa de Gestión de Documentos Electrónicos 40 (Mejoras al Sistema de Gestión Documental - ORFEO).</t>
  </si>
  <si>
    <t>Apoyar la elaboración de estudios previos para el proceso de contratación  "Elaboración del diagnóstico institucional para la implementación del sistema de gestión de documentos electronicos" en Instituto Nacional para Ciegos y anexos técnicos que se deriven del mismo.</t>
  </si>
  <si>
    <t>Efectuar pruebas del sistema de Gestion Documental ORFEO, antes de la implementación y puesta en marcha de la respectiva versión actualizada.</t>
  </si>
  <si>
    <t xml:space="preserve">Bitacaro y Pantallazo Capacitacion- ORFEO </t>
  </si>
  <si>
    <t>Programa de Valoración Documental Archivos de Gestión y Fondos Acumulados</t>
  </si>
  <si>
    <t>Actualización y ajuste Final Cuadros de Clasificación Documental. (codificación de series y subseries documentales).</t>
  </si>
  <si>
    <t>Cuadros de Clasificaciòn Documental por Oficina</t>
  </si>
  <si>
    <t>Actualización y ajuste Final Banco Terminológico.</t>
  </si>
  <si>
    <t>Elaboración matriz de definiciones de series y subseries documentales.</t>
  </si>
  <si>
    <t>Elaboración Tablas de Control de Acceso</t>
  </si>
  <si>
    <t>Elaboración y construcción Memoria Descriptiva para el posterior envió de las TRD al AGN según normatividad vigente.</t>
  </si>
  <si>
    <t xml:space="preserve">Memoria Descriptiva Actualizacion </t>
  </si>
  <si>
    <t>Presentación de TRD al Comité Institucional de Gestión y Desempeño.</t>
  </si>
  <si>
    <t>Acta de Avanace TRD</t>
  </si>
  <si>
    <t xml:space="preserve">Envío de TRD al AGN para la aprobación y convalidación </t>
  </si>
  <si>
    <t>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</si>
</sst>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_-&quot;$&quot;* #,##0.00_-;\-&quot;$&quot;* #,##0.00_-;_-&quot;$&quot;* &quot;-&quot;??_-;_-@_-"/>
    <numFmt numFmtId="166" formatCode="_(&quot;$&quot;\ * #,##0.00_);_(&quot;$&quot;\ * \(#,##0.00\);_(&quot;$&quot;\ * &quot;-&quot;??_);_(@_)"/>
    <numFmt numFmtId="167" formatCode="[$-C0A]General"/>
    <numFmt numFmtId="168" formatCode="_ * #,##0.00_ ;_ * \-#,##0.00_ ;_ * &quot;-&quot;??_ ;_ @_ "/>
    <numFmt numFmtId="169" formatCode="_ &quot;$&quot;\ * #,##0.00_ ;_ &quot;$&quot;\ * \-#,##0.00_ ;_ &quot;$&quot;\ * &quot;-&quot;??_ ;_ @_ "/>
    <numFmt numFmtId="170" formatCode="0.0%"/>
  </numFmts>
  <fonts count="30">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2"/>
      <color theme="1"/>
      <name val="Arial"/>
      <family val="2"/>
    </font>
    <font>
      <sz val="12"/>
      <color theme="1"/>
      <name val="Arial"/>
      <family val="2"/>
    </font>
    <font>
      <b/>
      <sz val="12"/>
      <color theme="0"/>
      <name val="Arial"/>
      <family val="2"/>
    </font>
    <font>
      <b/>
      <sz val="12"/>
      <name val="Arial"/>
      <family val="2"/>
    </font>
    <font>
      <sz val="12"/>
      <name val="Arial"/>
      <family val="2"/>
    </font>
    <font>
      <b/>
      <i/>
      <sz val="12"/>
      <color theme="5" tint="-0.249977111117893"/>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6" tint="-0.499984740745262"/>
        <bgColor indexed="64"/>
      </patternFill>
    </fill>
    <fill>
      <patternFill patternType="solid">
        <fgColor rgb="FFFFFF00"/>
        <bgColor indexed="64"/>
      </patternFill>
    </fill>
    <fill>
      <patternFill patternType="solid">
        <fgColor rgb="FF4472C4"/>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thin">
        <color theme="0"/>
      </left>
      <right/>
      <top style="medium">
        <color rgb="FF4472C4"/>
      </top>
      <bottom style="thin">
        <color theme="0"/>
      </bottom>
      <diagonal/>
    </border>
    <border>
      <left style="thin">
        <color rgb="FF4472C4"/>
      </left>
      <right style="thin">
        <color theme="0"/>
      </right>
      <top style="medium">
        <color rgb="FF4472C4"/>
      </top>
      <bottom style="thin">
        <color theme="0"/>
      </bottom>
      <diagonal/>
    </border>
    <border>
      <left style="medium">
        <color rgb="FF4472C4"/>
      </left>
      <right style="thin">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top/>
      <bottom style="thin">
        <color rgb="FF4472C4"/>
      </bottom>
      <diagonal/>
    </border>
    <border>
      <left style="thin">
        <color rgb="FF4472C4"/>
      </left>
      <right style="thin">
        <color rgb="FF4472C4"/>
      </right>
      <top/>
      <bottom/>
      <diagonal/>
    </border>
    <border>
      <left style="thin">
        <color rgb="FF4472C4"/>
      </left>
      <right style="thin">
        <color rgb="FF4472C4"/>
      </right>
      <top style="thin">
        <color rgb="FF4472C4"/>
      </top>
      <bottom/>
      <diagonal/>
    </border>
    <border>
      <left style="thin">
        <color rgb="FF4472C4"/>
      </left>
      <right style="thin">
        <color rgb="FF4472C4"/>
      </right>
      <top style="thin">
        <color indexed="64"/>
      </top>
      <bottom/>
      <diagonal/>
    </border>
    <border>
      <left style="thin">
        <color rgb="FF4472C4"/>
      </left>
      <right style="thin">
        <color rgb="FF4472C4"/>
      </right>
      <top/>
      <bottom style="medium">
        <color rgb="FF4472C4"/>
      </bottom>
      <diagonal/>
    </border>
    <border>
      <left style="thin">
        <color rgb="FF4472C4"/>
      </left>
      <right style="medium">
        <color rgb="FF4472C4"/>
      </right>
      <top style="thin">
        <color rgb="FF4472C4"/>
      </top>
      <bottom/>
      <diagonal/>
    </border>
    <border>
      <left style="thin">
        <color theme="0"/>
      </left>
      <right style="thin">
        <color theme="0"/>
      </right>
      <top style="thin">
        <color theme="0"/>
      </top>
      <bottom/>
      <diagonal/>
    </border>
  </borders>
  <cellStyleXfs count="94">
    <xf numFmtId="0" fontId="0" fillId="0" borderId="0"/>
    <xf numFmtId="166"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4"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2" fillId="0" borderId="0" applyFont="0" applyFill="0" applyBorder="0" applyAlignment="0" applyProtection="0"/>
    <xf numFmtId="165"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64">
    <xf numFmtId="0" fontId="0" fillId="0" borderId="0" xfId="0"/>
    <xf numFmtId="9" fontId="24" fillId="26" borderId="38" xfId="0" applyNumberFormat="1" applyFont="1" applyFill="1" applyBorder="1" applyAlignment="1">
      <alignment horizontal="center"/>
    </xf>
    <xf numFmtId="0" fontId="25" fillId="0" borderId="0" xfId="0" applyFont="1" applyAlignment="1">
      <alignment horizontal="center"/>
    </xf>
    <xf numFmtId="0" fontId="25" fillId="0" borderId="0" xfId="0" applyFont="1"/>
    <xf numFmtId="0" fontId="24" fillId="24" borderId="23" xfId="0" applyFont="1" applyFill="1" applyBorder="1" applyAlignment="1">
      <alignment horizontal="center" vertical="center"/>
    </xf>
    <xf numFmtId="9" fontId="26" fillId="25" borderId="25" xfId="93" applyFont="1" applyFill="1" applyBorder="1" applyAlignment="1">
      <alignment horizontal="center" wrapText="1"/>
    </xf>
    <xf numFmtId="0" fontId="24" fillId="26" borderId="31" xfId="0" applyFont="1" applyFill="1" applyBorder="1" applyAlignment="1">
      <alignment horizontal="center" vertical="center" wrapText="1"/>
    </xf>
    <xf numFmtId="9" fontId="29" fillId="0" borderId="33" xfId="93" applyFont="1" applyFill="1" applyBorder="1" applyAlignment="1">
      <alignment horizontal="center" vertical="center"/>
    </xf>
    <xf numFmtId="9" fontId="25" fillId="0" borderId="33" xfId="93" applyFont="1" applyFill="1" applyBorder="1" applyAlignment="1">
      <alignment horizontal="center" vertical="center"/>
    </xf>
    <xf numFmtId="9" fontId="25" fillId="0" borderId="33" xfId="93" applyFont="1" applyFill="1" applyBorder="1" applyAlignment="1">
      <alignment horizontal="center" vertical="center" wrapText="1"/>
    </xf>
    <xf numFmtId="0" fontId="25" fillId="0" borderId="0" xfId="0" applyFont="1" applyAlignment="1">
      <alignment horizontal="justify" vertical="center"/>
    </xf>
    <xf numFmtId="0" fontId="24" fillId="26" borderId="45" xfId="0" applyFont="1" applyFill="1" applyBorder="1" applyAlignment="1">
      <alignment horizontal="center" vertical="center" wrapText="1"/>
    </xf>
    <xf numFmtId="0" fontId="24" fillId="26" borderId="32" xfId="0" applyFont="1" applyFill="1" applyBorder="1" applyAlignment="1">
      <alignment horizontal="center" vertical="center" wrapText="1"/>
    </xf>
    <xf numFmtId="9" fontId="25" fillId="0" borderId="43" xfId="93" applyFont="1" applyFill="1" applyBorder="1" applyAlignment="1">
      <alignment horizontal="center" vertical="center"/>
    </xf>
    <xf numFmtId="9" fontId="28" fillId="0" borderId="43" xfId="93" applyFont="1" applyFill="1" applyBorder="1" applyAlignment="1">
      <alignment horizontal="center" vertical="center"/>
    </xf>
    <xf numFmtId="9" fontId="25" fillId="0" borderId="52" xfId="93" applyFont="1" applyFill="1" applyBorder="1" applyAlignment="1">
      <alignment horizontal="center" vertical="center"/>
    </xf>
    <xf numFmtId="9" fontId="25" fillId="0" borderId="44" xfId="93" applyFont="1" applyFill="1" applyBorder="1" applyAlignment="1">
      <alignment horizontal="center" vertical="center"/>
    </xf>
    <xf numFmtId="9" fontId="29" fillId="0" borderId="36" xfId="93" applyFont="1" applyFill="1" applyBorder="1" applyAlignment="1">
      <alignment horizontal="center" vertical="center"/>
    </xf>
    <xf numFmtId="9" fontId="25" fillId="0" borderId="36" xfId="93" applyFont="1" applyFill="1" applyBorder="1" applyAlignment="1">
      <alignment horizontal="center" vertical="center"/>
    </xf>
    <xf numFmtId="0" fontId="24" fillId="0" borderId="0" xfId="0" applyFont="1" applyAlignment="1">
      <alignment horizontal="center" vertical="center" wrapText="1"/>
    </xf>
    <xf numFmtId="9" fontId="25" fillId="26" borderId="0" xfId="93" applyFont="1" applyFill="1" applyAlignment="1">
      <alignment horizontal="center"/>
    </xf>
    <xf numFmtId="9" fontId="25" fillId="26" borderId="37" xfId="0" applyNumberFormat="1" applyFont="1" applyFill="1" applyBorder="1" applyAlignment="1">
      <alignment horizontal="center"/>
    </xf>
    <xf numFmtId="0" fontId="24" fillId="0" borderId="53" xfId="0" applyFont="1" applyFill="1" applyBorder="1" applyAlignment="1">
      <alignment horizontal="center" vertical="center" wrapText="1"/>
    </xf>
    <xf numFmtId="0" fontId="24" fillId="0" borderId="53" xfId="0" applyFont="1" applyFill="1" applyBorder="1" applyAlignment="1">
      <alignment horizontal="center" vertical="center"/>
    </xf>
    <xf numFmtId="0" fontId="26" fillId="0" borderId="24" xfId="0" applyFont="1" applyFill="1" applyBorder="1" applyAlignment="1">
      <alignment horizontal="center" vertical="center" wrapText="1"/>
    </xf>
    <xf numFmtId="9" fontId="26" fillId="0" borderId="25" xfId="93" applyFont="1" applyFill="1" applyBorder="1" applyAlignment="1">
      <alignment horizontal="center" wrapText="1"/>
    </xf>
    <xf numFmtId="0" fontId="28" fillId="0" borderId="22" xfId="0" applyFont="1" applyFill="1" applyBorder="1" applyAlignment="1">
      <alignment horizontal="justify" vertical="center" wrapText="1"/>
    </xf>
    <xf numFmtId="170" fontId="25" fillId="0" borderId="33" xfId="93" applyNumberFormat="1" applyFont="1" applyFill="1" applyBorder="1" applyAlignment="1">
      <alignment horizontal="center" vertical="center"/>
    </xf>
    <xf numFmtId="9" fontId="25" fillId="0" borderId="43" xfId="0" applyNumberFormat="1" applyFont="1" applyFill="1" applyBorder="1" applyAlignment="1">
      <alignment horizontal="center" vertical="center"/>
    </xf>
    <xf numFmtId="9" fontId="29" fillId="0" borderId="32" xfId="0" applyNumberFormat="1" applyFont="1" applyFill="1" applyBorder="1" applyAlignment="1">
      <alignment horizontal="center" vertical="center"/>
    </xf>
    <xf numFmtId="9" fontId="25" fillId="0" borderId="32" xfId="0" applyNumberFormat="1" applyFont="1" applyFill="1" applyBorder="1" applyAlignment="1">
      <alignment horizontal="center" vertical="center"/>
    </xf>
    <xf numFmtId="9" fontId="25" fillId="0" borderId="41" xfId="0" applyNumberFormat="1" applyFont="1" applyFill="1" applyBorder="1" applyAlignment="1">
      <alignment horizontal="center" vertical="center"/>
    </xf>
    <xf numFmtId="0" fontId="28" fillId="0" borderId="46" xfId="0" applyFont="1" applyFill="1" applyBorder="1" applyAlignment="1">
      <alignment horizontal="justify" vertical="center" wrapText="1"/>
    </xf>
    <xf numFmtId="170" fontId="25" fillId="0" borderId="47" xfId="93" applyNumberFormat="1" applyFont="1" applyFill="1" applyBorder="1" applyAlignment="1">
      <alignment horizontal="center" vertical="center"/>
    </xf>
    <xf numFmtId="170" fontId="25" fillId="0" borderId="39" xfId="93" applyNumberFormat="1" applyFont="1" applyFill="1" applyBorder="1" applyAlignment="1">
      <alignment horizontal="center" vertical="center"/>
    </xf>
    <xf numFmtId="0" fontId="28" fillId="0" borderId="22" xfId="0" applyFont="1" applyFill="1" applyBorder="1" applyAlignment="1">
      <alignment horizontal="justify" vertical="center"/>
    </xf>
    <xf numFmtId="0" fontId="25" fillId="0" borderId="22" xfId="0" applyFont="1" applyFill="1" applyBorder="1" applyAlignment="1">
      <alignment horizontal="center" vertical="center" wrapText="1"/>
    </xf>
    <xf numFmtId="0" fontId="28" fillId="0" borderId="22" xfId="0" applyFont="1" applyFill="1" applyBorder="1" applyAlignment="1">
      <alignment horizontal="justify" vertical="top" wrapText="1"/>
    </xf>
    <xf numFmtId="0" fontId="25" fillId="0" borderId="43" xfId="0" applyFont="1" applyFill="1" applyBorder="1" applyAlignment="1">
      <alignment horizontal="center" vertical="center"/>
    </xf>
    <xf numFmtId="0" fontId="25" fillId="0" borderId="1"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5" fillId="0" borderId="22" xfId="0" applyFont="1" applyFill="1" applyBorder="1" applyAlignment="1">
      <alignment horizontal="justify" vertical="center" wrapText="1"/>
    </xf>
    <xf numFmtId="0" fontId="25" fillId="0" borderId="22" xfId="0" applyFont="1" applyFill="1" applyBorder="1" applyAlignment="1">
      <alignment horizontal="justify" vertical="center"/>
    </xf>
    <xf numFmtId="0" fontId="25" fillId="0" borderId="35" xfId="0" applyFont="1" applyFill="1" applyBorder="1" applyAlignment="1">
      <alignment horizontal="justify" vertical="center"/>
    </xf>
    <xf numFmtId="170" fontId="25" fillId="0" borderId="40" xfId="93" applyNumberFormat="1" applyFont="1" applyFill="1" applyBorder="1" applyAlignment="1">
      <alignment horizontal="center" vertical="center"/>
    </xf>
    <xf numFmtId="9" fontId="29" fillId="0" borderId="34" xfId="0" applyNumberFormat="1" applyFont="1" applyFill="1" applyBorder="1" applyAlignment="1">
      <alignment horizontal="center" vertical="center"/>
    </xf>
    <xf numFmtId="9" fontId="25" fillId="0" borderId="34" xfId="0" applyNumberFormat="1" applyFont="1" applyFill="1" applyBorder="1" applyAlignment="1">
      <alignment horizontal="center" vertical="center"/>
    </xf>
    <xf numFmtId="9" fontId="25" fillId="0" borderId="42" xfId="0" applyNumberFormat="1" applyFont="1" applyFill="1" applyBorder="1" applyAlignment="1">
      <alignment horizontal="center" vertical="center"/>
    </xf>
    <xf numFmtId="0" fontId="25" fillId="0" borderId="19" xfId="0" applyFont="1" applyBorder="1" applyAlignment="1">
      <alignment horizontal="center"/>
    </xf>
    <xf numFmtId="0" fontId="25" fillId="0" borderId="20" xfId="0" applyFont="1" applyBorder="1" applyAlignment="1">
      <alignment horizontal="center"/>
    </xf>
    <xf numFmtId="0" fontId="25" fillId="0" borderId="21" xfId="0" applyFont="1" applyBorder="1" applyAlignment="1">
      <alignment horizontal="center"/>
    </xf>
    <xf numFmtId="0" fontId="25" fillId="0" borderId="30" xfId="0" applyFont="1" applyBorder="1" applyAlignment="1">
      <alignment horizontal="center"/>
    </xf>
    <xf numFmtId="0" fontId="25" fillId="0" borderId="28" xfId="0" applyFont="1" applyBorder="1" applyAlignment="1">
      <alignment horizontal="center"/>
    </xf>
    <xf numFmtId="0" fontId="26" fillId="27" borderId="26" xfId="0" applyFont="1" applyFill="1" applyBorder="1" applyAlignment="1">
      <alignment horizontal="center" vertical="center"/>
    </xf>
    <xf numFmtId="0" fontId="26" fillId="27" borderId="27" xfId="0" applyFont="1" applyFill="1" applyBorder="1" applyAlignment="1">
      <alignment horizontal="center" vertical="center"/>
    </xf>
    <xf numFmtId="0" fontId="27" fillId="24" borderId="27" xfId="0" applyFont="1" applyFill="1" applyBorder="1" applyAlignment="1">
      <alignment horizontal="center" vertical="center" wrapText="1"/>
    </xf>
    <xf numFmtId="0" fontId="27" fillId="24" borderId="29"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25" fillId="0" borderId="49"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51" xfId="0" applyFont="1" applyFill="1" applyBorder="1" applyAlignment="1">
      <alignment horizontal="center" vertical="center" wrapText="1"/>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008000"/>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2</xdr:col>
      <xdr:colOff>663112</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5"/>
  <sheetViews>
    <sheetView tabSelected="1" zoomScale="89" zoomScaleNormal="89" workbookViewId="0">
      <pane ySplit="3" topLeftCell="A4" activePane="bottomLeft" state="frozen"/>
      <selection activeCell="C1" sqref="C1"/>
      <selection pane="bottomLeft" activeCell="D5" sqref="D5"/>
    </sheetView>
  </sheetViews>
  <sheetFormatPr baseColWidth="10" defaultColWidth="0" defaultRowHeight="15" customHeight="1" zeroHeight="1"/>
  <cols>
    <col min="1" max="1" width="8" style="2" customWidth="1"/>
    <col min="2" max="2" width="16.85546875" style="3" customWidth="1"/>
    <col min="3" max="3" width="57.5703125" style="3" customWidth="1"/>
    <col min="4" max="4" width="16.85546875" style="2" customWidth="1"/>
    <col min="5" max="8" width="15.7109375" style="2" customWidth="1"/>
    <col min="9" max="9" width="15.42578125" style="2" hidden="1" customWidth="1"/>
    <col min="10" max="10" width="17.5703125" style="2" hidden="1" customWidth="1"/>
    <col min="11" max="11" width="16.5703125" style="2" hidden="1" customWidth="1"/>
    <col min="12" max="12" width="25.140625" style="2" hidden="1" customWidth="1"/>
    <col min="13" max="13" width="28" style="2" hidden="1" customWidth="1"/>
    <col min="14" max="14" width="23" style="2" hidden="1" customWidth="1"/>
    <col min="15" max="15" width="34.7109375" style="2" hidden="1" customWidth="1"/>
    <col min="16" max="16" width="28.140625" style="2" hidden="1" customWidth="1"/>
    <col min="17" max="17" width="22.85546875" style="2" hidden="1" customWidth="1"/>
    <col min="18" max="19" width="18" style="2" hidden="1" customWidth="1"/>
    <col min="20" max="20" width="11.42578125" style="3" hidden="1" customWidth="1"/>
    <col min="21" max="21" width="11.42578125" style="3" customWidth="1"/>
    <col min="22" max="16384" width="11.42578125" style="3" hidden="1"/>
  </cols>
  <sheetData>
    <row r="1" spans="1:19" ht="51.75" customHeight="1">
      <c r="A1" s="48"/>
      <c r="B1" s="49"/>
      <c r="C1" s="49"/>
      <c r="D1" s="49"/>
      <c r="E1" s="49"/>
      <c r="F1" s="49"/>
      <c r="G1" s="49"/>
      <c r="H1" s="49"/>
      <c r="I1" s="49"/>
      <c r="J1" s="49"/>
      <c r="K1" s="49"/>
      <c r="L1" s="49"/>
      <c r="M1" s="49"/>
      <c r="N1" s="49"/>
      <c r="O1" s="49"/>
      <c r="P1" s="49"/>
      <c r="Q1" s="49"/>
      <c r="R1" s="50"/>
    </row>
    <row r="2" spans="1:19" ht="43.5" customHeight="1">
      <c r="A2" s="53" t="s">
        <v>0</v>
      </c>
      <c r="B2" s="54"/>
      <c r="C2" s="54"/>
      <c r="D2" s="54"/>
      <c r="E2" s="54"/>
      <c r="F2" s="54"/>
      <c r="G2" s="54"/>
      <c r="H2" s="54"/>
      <c r="I2" s="55" t="s">
        <v>1</v>
      </c>
      <c r="J2" s="55"/>
      <c r="K2" s="55"/>
      <c r="L2" s="55"/>
      <c r="M2" s="55"/>
      <c r="N2" s="55"/>
      <c r="O2" s="55"/>
      <c r="P2" s="56"/>
      <c r="Q2" s="51"/>
      <c r="R2" s="52"/>
    </row>
    <row r="3" spans="1:19" ht="31.5">
      <c r="A3" s="4" t="s">
        <v>2</v>
      </c>
      <c r="B3" s="22" t="s">
        <v>3</v>
      </c>
      <c r="C3" s="23" t="s">
        <v>4</v>
      </c>
      <c r="D3" s="23" t="s">
        <v>5</v>
      </c>
      <c r="E3" s="24" t="s">
        <v>6</v>
      </c>
      <c r="F3" s="24" t="s">
        <v>7</v>
      </c>
      <c r="G3" s="24" t="s">
        <v>8</v>
      </c>
      <c r="H3" s="24" t="s">
        <v>9</v>
      </c>
      <c r="I3" s="58" t="s">
        <v>10</v>
      </c>
      <c r="J3" s="58"/>
      <c r="K3" s="58" t="s">
        <v>11</v>
      </c>
      <c r="L3" s="58"/>
      <c r="M3" s="58" t="s">
        <v>12</v>
      </c>
      <c r="N3" s="58"/>
      <c r="O3" s="58" t="s">
        <v>13</v>
      </c>
      <c r="P3" s="58"/>
      <c r="Q3" s="24" t="s">
        <v>14</v>
      </c>
      <c r="R3" s="25" t="s">
        <v>15</v>
      </c>
      <c r="S3" s="5" t="s">
        <v>16</v>
      </c>
    </row>
    <row r="4" spans="1:19" s="10" customFormat="1" ht="60.75" customHeight="1">
      <c r="A4" s="6">
        <v>1</v>
      </c>
      <c r="B4" s="57" t="s">
        <v>17</v>
      </c>
      <c r="C4" s="26" t="s">
        <v>18</v>
      </c>
      <c r="D4" s="27">
        <v>0.04</v>
      </c>
      <c r="E4" s="28">
        <v>0.5</v>
      </c>
      <c r="F4" s="28">
        <v>0.5</v>
      </c>
      <c r="G4" s="28"/>
      <c r="H4" s="28"/>
      <c r="I4" s="29">
        <v>0.5</v>
      </c>
      <c r="J4" s="7">
        <f t="shared" ref="J4:J31" si="0">SUMPRODUCT(I4*D4)</f>
        <v>0.02</v>
      </c>
      <c r="K4" s="30">
        <v>0.5</v>
      </c>
      <c r="L4" s="8">
        <f t="shared" ref="L4:L29" si="1">SUMPRODUCT(K4*D4)</f>
        <v>0.02</v>
      </c>
      <c r="M4" s="30"/>
      <c r="N4" s="8">
        <f t="shared" ref="N4:N31" si="2">SUMPRODUCT(M4*D4)</f>
        <v>0</v>
      </c>
      <c r="O4" s="30"/>
      <c r="P4" s="8">
        <f t="shared" ref="P4:P31" si="3">SUMPRODUCT(O4*D4)</f>
        <v>0</v>
      </c>
      <c r="Q4" s="31">
        <f t="shared" ref="Q4:Q7" si="4">I4+K4+M4+O4</f>
        <v>1</v>
      </c>
      <c r="R4" s="8">
        <f t="shared" ref="R4:R31" si="5">SUMPRODUCT(Q4*D4)</f>
        <v>0.04</v>
      </c>
      <c r="S4" s="9" t="s">
        <v>19</v>
      </c>
    </row>
    <row r="5" spans="1:19" s="10" customFormat="1" ht="173.25" customHeight="1">
      <c r="A5" s="11">
        <v>2</v>
      </c>
      <c r="B5" s="57"/>
      <c r="C5" s="26" t="s">
        <v>20</v>
      </c>
      <c r="D5" s="27">
        <v>0.04</v>
      </c>
      <c r="E5" s="28"/>
      <c r="F5" s="28">
        <v>0.5</v>
      </c>
      <c r="G5" s="28">
        <v>0.5</v>
      </c>
      <c r="H5" s="28"/>
      <c r="I5" s="29">
        <v>0</v>
      </c>
      <c r="J5" s="7">
        <f t="shared" si="0"/>
        <v>0</v>
      </c>
      <c r="K5" s="30">
        <v>0.5</v>
      </c>
      <c r="L5" s="8">
        <f t="shared" si="1"/>
        <v>0.02</v>
      </c>
      <c r="M5" s="30"/>
      <c r="N5" s="8">
        <f t="shared" si="2"/>
        <v>0</v>
      </c>
      <c r="O5" s="30"/>
      <c r="P5" s="8">
        <f t="shared" si="3"/>
        <v>0</v>
      </c>
      <c r="Q5" s="31">
        <f t="shared" si="4"/>
        <v>0.5</v>
      </c>
      <c r="R5" s="8">
        <f t="shared" si="5"/>
        <v>0.02</v>
      </c>
      <c r="S5" s="9" t="s">
        <v>21</v>
      </c>
    </row>
    <row r="6" spans="1:19" s="10" customFormat="1" ht="97.5" customHeight="1">
      <c r="A6" s="11">
        <v>3</v>
      </c>
      <c r="B6" s="57"/>
      <c r="C6" s="26" t="s">
        <v>22</v>
      </c>
      <c r="D6" s="27">
        <v>0.04</v>
      </c>
      <c r="E6" s="28"/>
      <c r="F6" s="28">
        <v>0.5</v>
      </c>
      <c r="G6" s="28">
        <v>0.5</v>
      </c>
      <c r="H6" s="28"/>
      <c r="I6" s="29">
        <v>0</v>
      </c>
      <c r="J6" s="7">
        <f t="shared" si="0"/>
        <v>0</v>
      </c>
      <c r="K6" s="30">
        <v>0.75</v>
      </c>
      <c r="L6" s="8">
        <f t="shared" si="1"/>
        <v>0.03</v>
      </c>
      <c r="M6" s="30"/>
      <c r="N6" s="8">
        <f t="shared" si="2"/>
        <v>0</v>
      </c>
      <c r="O6" s="30"/>
      <c r="P6" s="8">
        <f t="shared" si="3"/>
        <v>0</v>
      </c>
      <c r="Q6" s="31">
        <f t="shared" si="4"/>
        <v>0.75</v>
      </c>
      <c r="R6" s="8">
        <f t="shared" si="5"/>
        <v>0.03</v>
      </c>
      <c r="S6" s="9" t="s">
        <v>23</v>
      </c>
    </row>
    <row r="7" spans="1:19" s="10" customFormat="1" ht="62.25" customHeight="1">
      <c r="A7" s="11">
        <v>4</v>
      </c>
      <c r="B7" s="57"/>
      <c r="C7" s="26" t="s">
        <v>24</v>
      </c>
      <c r="D7" s="27">
        <v>0.04</v>
      </c>
      <c r="E7" s="28"/>
      <c r="F7" s="28">
        <v>0.5</v>
      </c>
      <c r="G7" s="28">
        <v>0.5</v>
      </c>
      <c r="H7" s="28"/>
      <c r="I7" s="29">
        <v>0</v>
      </c>
      <c r="J7" s="7">
        <f t="shared" si="0"/>
        <v>0</v>
      </c>
      <c r="K7" s="30">
        <v>1</v>
      </c>
      <c r="L7" s="8">
        <f t="shared" si="1"/>
        <v>0.04</v>
      </c>
      <c r="M7" s="30"/>
      <c r="N7" s="8">
        <f t="shared" si="2"/>
        <v>0</v>
      </c>
      <c r="O7" s="30"/>
      <c r="P7" s="8">
        <f t="shared" si="3"/>
        <v>0</v>
      </c>
      <c r="Q7" s="31">
        <f t="shared" si="4"/>
        <v>1</v>
      </c>
      <c r="R7" s="8">
        <f t="shared" si="5"/>
        <v>0.04</v>
      </c>
      <c r="S7" s="9" t="s">
        <v>25</v>
      </c>
    </row>
    <row r="8" spans="1:19" s="10" customFormat="1" ht="92.25" customHeight="1">
      <c r="A8" s="12">
        <v>5</v>
      </c>
      <c r="B8" s="62" t="s">
        <v>26</v>
      </c>
      <c r="C8" s="32" t="s">
        <v>27</v>
      </c>
      <c r="D8" s="33">
        <v>0.04</v>
      </c>
      <c r="E8" s="28">
        <v>0.25</v>
      </c>
      <c r="F8" s="28">
        <v>0.25</v>
      </c>
      <c r="G8" s="28">
        <v>0.25</v>
      </c>
      <c r="H8" s="28">
        <v>0.25</v>
      </c>
      <c r="I8" s="29">
        <v>0.25</v>
      </c>
      <c r="J8" s="7">
        <f t="shared" si="0"/>
        <v>0.01</v>
      </c>
      <c r="K8" s="30">
        <v>0.25</v>
      </c>
      <c r="L8" s="8">
        <f t="shared" si="1"/>
        <v>0.01</v>
      </c>
      <c r="M8" s="30"/>
      <c r="N8" s="8">
        <f t="shared" si="2"/>
        <v>0</v>
      </c>
      <c r="O8" s="30"/>
      <c r="P8" s="8">
        <f t="shared" si="3"/>
        <v>0</v>
      </c>
      <c r="Q8" s="31">
        <f t="shared" ref="Q8:Q31" si="6">I8+K8+M8+O8</f>
        <v>0.5</v>
      </c>
      <c r="R8" s="8">
        <f t="shared" si="5"/>
        <v>0.02</v>
      </c>
      <c r="S8" s="9" t="s">
        <v>28</v>
      </c>
    </row>
    <row r="9" spans="1:19" s="10" customFormat="1" ht="60">
      <c r="A9" s="12">
        <v>6</v>
      </c>
      <c r="B9" s="62"/>
      <c r="C9" s="26" t="s">
        <v>29</v>
      </c>
      <c r="D9" s="34">
        <v>0.04</v>
      </c>
      <c r="E9" s="28">
        <v>0.25</v>
      </c>
      <c r="F9" s="28">
        <v>0.25</v>
      </c>
      <c r="G9" s="28">
        <v>0.25</v>
      </c>
      <c r="H9" s="28">
        <v>0.25</v>
      </c>
      <c r="I9" s="29">
        <v>0.25</v>
      </c>
      <c r="J9" s="7">
        <f t="shared" si="0"/>
        <v>0.01</v>
      </c>
      <c r="K9" s="30">
        <v>0.25</v>
      </c>
      <c r="L9" s="8">
        <f t="shared" si="1"/>
        <v>0.01</v>
      </c>
      <c r="M9" s="30"/>
      <c r="N9" s="8">
        <f t="shared" si="2"/>
        <v>0</v>
      </c>
      <c r="O9" s="30"/>
      <c r="P9" s="8">
        <f t="shared" si="3"/>
        <v>0</v>
      </c>
      <c r="Q9" s="31">
        <f t="shared" si="6"/>
        <v>0.5</v>
      </c>
      <c r="R9" s="8">
        <f t="shared" si="5"/>
        <v>0.02</v>
      </c>
      <c r="S9" s="9" t="s">
        <v>30</v>
      </c>
    </row>
    <row r="10" spans="1:19" s="10" customFormat="1" ht="90">
      <c r="A10" s="12">
        <v>7</v>
      </c>
      <c r="B10" s="62"/>
      <c r="C10" s="26" t="s">
        <v>31</v>
      </c>
      <c r="D10" s="34">
        <v>0.04</v>
      </c>
      <c r="E10" s="28">
        <v>0.25</v>
      </c>
      <c r="F10" s="28">
        <v>0.25</v>
      </c>
      <c r="G10" s="28">
        <v>0.25</v>
      </c>
      <c r="H10" s="28">
        <v>0.25</v>
      </c>
      <c r="I10" s="29">
        <v>0.25</v>
      </c>
      <c r="J10" s="7">
        <f t="shared" si="0"/>
        <v>0.01</v>
      </c>
      <c r="K10" s="30">
        <v>0.25</v>
      </c>
      <c r="L10" s="8">
        <f t="shared" si="1"/>
        <v>0.01</v>
      </c>
      <c r="M10" s="30"/>
      <c r="N10" s="8">
        <f t="shared" si="2"/>
        <v>0</v>
      </c>
      <c r="O10" s="30"/>
      <c r="P10" s="8">
        <f t="shared" si="3"/>
        <v>0</v>
      </c>
      <c r="Q10" s="31">
        <f>I10+K10+M10+O10</f>
        <v>0.5</v>
      </c>
      <c r="R10" s="8">
        <f t="shared" si="5"/>
        <v>0.02</v>
      </c>
      <c r="S10" s="9" t="s">
        <v>32</v>
      </c>
    </row>
    <row r="11" spans="1:19" s="10" customFormat="1" ht="75">
      <c r="A11" s="12">
        <v>8</v>
      </c>
      <c r="B11" s="62"/>
      <c r="C11" s="26" t="s">
        <v>33</v>
      </c>
      <c r="D11" s="34">
        <v>0.04</v>
      </c>
      <c r="E11" s="28">
        <v>0.25</v>
      </c>
      <c r="F11" s="28">
        <v>0.25</v>
      </c>
      <c r="G11" s="28">
        <v>0.25</v>
      </c>
      <c r="H11" s="28">
        <v>0.25</v>
      </c>
      <c r="I11" s="29">
        <v>0.25</v>
      </c>
      <c r="J11" s="7">
        <f t="shared" si="0"/>
        <v>0.01</v>
      </c>
      <c r="K11" s="30">
        <v>0.25</v>
      </c>
      <c r="L11" s="8">
        <f t="shared" si="1"/>
        <v>0.01</v>
      </c>
      <c r="M11" s="30"/>
      <c r="N11" s="8">
        <f t="shared" si="2"/>
        <v>0</v>
      </c>
      <c r="O11" s="30"/>
      <c r="P11" s="8">
        <f t="shared" si="3"/>
        <v>0</v>
      </c>
      <c r="Q11" s="31">
        <f t="shared" ref="Q11:Q12" si="7">I11+K11+M11+O11</f>
        <v>0.5</v>
      </c>
      <c r="R11" s="8">
        <f t="shared" si="5"/>
        <v>0.02</v>
      </c>
      <c r="S11" s="9" t="s">
        <v>32</v>
      </c>
    </row>
    <row r="12" spans="1:19" s="10" customFormat="1" ht="90">
      <c r="A12" s="12">
        <v>9</v>
      </c>
      <c r="B12" s="60"/>
      <c r="C12" s="26" t="s">
        <v>34</v>
      </c>
      <c r="D12" s="34">
        <v>0.04</v>
      </c>
      <c r="E12" s="28">
        <v>0.25</v>
      </c>
      <c r="F12" s="28">
        <v>0.25</v>
      </c>
      <c r="G12" s="28">
        <v>0.25</v>
      </c>
      <c r="H12" s="28">
        <v>0.25</v>
      </c>
      <c r="I12" s="29">
        <v>0.25</v>
      </c>
      <c r="J12" s="7">
        <f t="shared" si="0"/>
        <v>0.01</v>
      </c>
      <c r="K12" s="30">
        <v>0.25</v>
      </c>
      <c r="L12" s="8">
        <f t="shared" si="1"/>
        <v>0.01</v>
      </c>
      <c r="M12" s="30"/>
      <c r="N12" s="8">
        <f t="shared" si="2"/>
        <v>0</v>
      </c>
      <c r="O12" s="30"/>
      <c r="P12" s="8">
        <f t="shared" si="3"/>
        <v>0</v>
      </c>
      <c r="Q12" s="31">
        <f t="shared" si="7"/>
        <v>0.5</v>
      </c>
      <c r="R12" s="8">
        <f t="shared" si="5"/>
        <v>0.02</v>
      </c>
      <c r="S12" s="9" t="s">
        <v>32</v>
      </c>
    </row>
    <row r="13" spans="1:19" s="10" customFormat="1" ht="75">
      <c r="A13" s="12">
        <v>10</v>
      </c>
      <c r="B13" s="61" t="s">
        <v>35</v>
      </c>
      <c r="C13" s="26" t="s">
        <v>36</v>
      </c>
      <c r="D13" s="34">
        <v>0.02</v>
      </c>
      <c r="E13" s="28">
        <v>0.25</v>
      </c>
      <c r="F13" s="28">
        <v>0.25</v>
      </c>
      <c r="G13" s="28">
        <v>0.25</v>
      </c>
      <c r="H13" s="28">
        <v>0.25</v>
      </c>
      <c r="I13" s="29">
        <v>0.25</v>
      </c>
      <c r="J13" s="7">
        <f t="shared" si="0"/>
        <v>5.0000000000000001E-3</v>
      </c>
      <c r="K13" s="30">
        <v>0.25</v>
      </c>
      <c r="L13" s="8">
        <f t="shared" si="1"/>
        <v>5.0000000000000001E-3</v>
      </c>
      <c r="M13" s="30"/>
      <c r="N13" s="8">
        <f t="shared" si="2"/>
        <v>0</v>
      </c>
      <c r="O13" s="30"/>
      <c r="P13" s="8">
        <f t="shared" si="3"/>
        <v>0</v>
      </c>
      <c r="Q13" s="31">
        <f t="shared" si="6"/>
        <v>0.5</v>
      </c>
      <c r="R13" s="8">
        <f t="shared" si="5"/>
        <v>0.01</v>
      </c>
      <c r="S13" s="9" t="s">
        <v>37</v>
      </c>
    </row>
    <row r="14" spans="1:19" s="10" customFormat="1" ht="75" customHeight="1">
      <c r="A14" s="12">
        <v>11</v>
      </c>
      <c r="B14" s="62"/>
      <c r="C14" s="26" t="s">
        <v>38</v>
      </c>
      <c r="D14" s="34">
        <v>0.02</v>
      </c>
      <c r="E14" s="28">
        <v>0.25</v>
      </c>
      <c r="F14" s="28">
        <v>0.25</v>
      </c>
      <c r="G14" s="28">
        <v>0.25</v>
      </c>
      <c r="H14" s="28">
        <v>0.25</v>
      </c>
      <c r="I14" s="29">
        <v>0.25</v>
      </c>
      <c r="J14" s="7">
        <f t="shared" si="0"/>
        <v>5.0000000000000001E-3</v>
      </c>
      <c r="K14" s="30">
        <v>0.25</v>
      </c>
      <c r="L14" s="8">
        <f t="shared" si="1"/>
        <v>5.0000000000000001E-3</v>
      </c>
      <c r="M14" s="30"/>
      <c r="N14" s="8">
        <f t="shared" si="2"/>
        <v>0</v>
      </c>
      <c r="O14" s="30"/>
      <c r="P14" s="8">
        <f t="shared" si="3"/>
        <v>0</v>
      </c>
      <c r="Q14" s="31">
        <f t="shared" ref="Q14" si="8">I14+K14+M14+O14</f>
        <v>0.5</v>
      </c>
      <c r="R14" s="8">
        <f t="shared" si="5"/>
        <v>0.01</v>
      </c>
      <c r="S14" s="9" t="s">
        <v>37</v>
      </c>
    </row>
    <row r="15" spans="1:19" s="10" customFormat="1" ht="57.75" customHeight="1">
      <c r="A15" s="12">
        <v>12</v>
      </c>
      <c r="B15" s="62"/>
      <c r="C15" s="35" t="s">
        <v>39</v>
      </c>
      <c r="D15" s="34">
        <v>0.02</v>
      </c>
      <c r="E15" s="28"/>
      <c r="F15" s="28"/>
      <c r="G15" s="28"/>
      <c r="H15" s="28">
        <v>1</v>
      </c>
      <c r="I15" s="29">
        <v>0</v>
      </c>
      <c r="J15" s="7">
        <f t="shared" si="0"/>
        <v>0</v>
      </c>
      <c r="K15" s="30"/>
      <c r="L15" s="8">
        <f t="shared" si="1"/>
        <v>0</v>
      </c>
      <c r="M15" s="30"/>
      <c r="N15" s="8">
        <f t="shared" si="2"/>
        <v>0</v>
      </c>
      <c r="O15" s="30"/>
      <c r="P15" s="8">
        <f t="shared" si="3"/>
        <v>0</v>
      </c>
      <c r="Q15" s="31">
        <f t="shared" si="6"/>
        <v>0</v>
      </c>
      <c r="R15" s="8">
        <f t="shared" si="5"/>
        <v>0</v>
      </c>
      <c r="S15" s="8" t="s">
        <v>40</v>
      </c>
    </row>
    <row r="16" spans="1:19" s="10" customFormat="1" ht="45">
      <c r="A16" s="12">
        <v>13</v>
      </c>
      <c r="B16" s="62"/>
      <c r="C16" s="35" t="s">
        <v>41</v>
      </c>
      <c r="D16" s="34">
        <v>0.02</v>
      </c>
      <c r="E16" s="28"/>
      <c r="F16" s="28"/>
      <c r="G16" s="28">
        <v>0.5</v>
      </c>
      <c r="H16" s="28">
        <v>0.5</v>
      </c>
      <c r="I16" s="29">
        <v>0</v>
      </c>
      <c r="J16" s="7">
        <f t="shared" si="0"/>
        <v>0</v>
      </c>
      <c r="K16" s="30"/>
      <c r="L16" s="8">
        <f t="shared" si="1"/>
        <v>0</v>
      </c>
      <c r="M16" s="30"/>
      <c r="N16" s="8">
        <f t="shared" si="2"/>
        <v>0</v>
      </c>
      <c r="O16" s="30"/>
      <c r="P16" s="8">
        <f t="shared" si="3"/>
        <v>0</v>
      </c>
      <c r="Q16" s="31">
        <f t="shared" si="6"/>
        <v>0</v>
      </c>
      <c r="R16" s="8">
        <f t="shared" si="5"/>
        <v>0</v>
      </c>
      <c r="S16" s="8" t="s">
        <v>40</v>
      </c>
    </row>
    <row r="17" spans="1:19" s="10" customFormat="1" ht="45">
      <c r="A17" s="12">
        <v>14</v>
      </c>
      <c r="B17" s="60"/>
      <c r="C17" s="35" t="s">
        <v>42</v>
      </c>
      <c r="D17" s="34">
        <v>0.02</v>
      </c>
      <c r="E17" s="28"/>
      <c r="F17" s="28"/>
      <c r="G17" s="28">
        <v>0.5</v>
      </c>
      <c r="H17" s="28">
        <v>0.5</v>
      </c>
      <c r="I17" s="29">
        <v>0</v>
      </c>
      <c r="J17" s="7">
        <f t="shared" si="0"/>
        <v>0</v>
      </c>
      <c r="K17" s="30"/>
      <c r="L17" s="8">
        <f t="shared" si="1"/>
        <v>0</v>
      </c>
      <c r="M17" s="30"/>
      <c r="N17" s="8">
        <f t="shared" si="2"/>
        <v>0</v>
      </c>
      <c r="O17" s="30"/>
      <c r="P17" s="8">
        <f t="shared" si="3"/>
        <v>0</v>
      </c>
      <c r="Q17" s="31">
        <f t="shared" si="6"/>
        <v>0</v>
      </c>
      <c r="R17" s="8">
        <f t="shared" si="5"/>
        <v>0</v>
      </c>
      <c r="S17" s="8" t="s">
        <v>40</v>
      </c>
    </row>
    <row r="18" spans="1:19" s="10" customFormat="1" ht="105">
      <c r="A18" s="12">
        <v>15</v>
      </c>
      <c r="B18" s="36" t="s">
        <v>43</v>
      </c>
      <c r="C18" s="37" t="s">
        <v>44</v>
      </c>
      <c r="D18" s="34">
        <v>0.04</v>
      </c>
      <c r="E18" s="28">
        <v>0.9</v>
      </c>
      <c r="F18" s="28">
        <v>0.1</v>
      </c>
      <c r="G18" s="13"/>
      <c r="H18" s="38"/>
      <c r="I18" s="29">
        <v>0.9</v>
      </c>
      <c r="J18" s="7">
        <f t="shared" si="0"/>
        <v>3.6000000000000004E-2</v>
      </c>
      <c r="K18" s="30">
        <v>0.1</v>
      </c>
      <c r="L18" s="8">
        <f t="shared" si="1"/>
        <v>4.0000000000000001E-3</v>
      </c>
      <c r="M18" s="30"/>
      <c r="N18" s="8">
        <f t="shared" si="2"/>
        <v>0</v>
      </c>
      <c r="O18" s="30"/>
      <c r="P18" s="8">
        <f t="shared" si="3"/>
        <v>0</v>
      </c>
      <c r="Q18" s="31">
        <f t="shared" si="6"/>
        <v>1</v>
      </c>
      <c r="R18" s="8">
        <f t="shared" si="5"/>
        <v>0.04</v>
      </c>
      <c r="S18" s="9" t="s">
        <v>45</v>
      </c>
    </row>
    <row r="19" spans="1:19" s="10" customFormat="1" ht="105.75" customHeight="1">
      <c r="A19" s="12">
        <v>16</v>
      </c>
      <c r="B19" s="39" t="s">
        <v>46</v>
      </c>
      <c r="C19" s="40" t="s">
        <v>47</v>
      </c>
      <c r="D19" s="34">
        <v>0.04</v>
      </c>
      <c r="E19" s="28">
        <v>0.25</v>
      </c>
      <c r="F19" s="28">
        <v>0.25</v>
      </c>
      <c r="G19" s="28">
        <v>0.25</v>
      </c>
      <c r="H19" s="28">
        <v>0.25</v>
      </c>
      <c r="I19" s="29">
        <v>0.25</v>
      </c>
      <c r="J19" s="7">
        <f t="shared" si="0"/>
        <v>0.01</v>
      </c>
      <c r="K19" s="30">
        <v>0.25</v>
      </c>
      <c r="L19" s="8">
        <f t="shared" si="1"/>
        <v>0.01</v>
      </c>
      <c r="M19" s="30"/>
      <c r="N19" s="8">
        <f t="shared" si="2"/>
        <v>0</v>
      </c>
      <c r="O19" s="30"/>
      <c r="P19" s="8">
        <f t="shared" si="3"/>
        <v>0</v>
      </c>
      <c r="Q19" s="31">
        <f t="shared" si="6"/>
        <v>0.5</v>
      </c>
      <c r="R19" s="8">
        <f t="shared" si="5"/>
        <v>0.02</v>
      </c>
      <c r="S19" s="9" t="s">
        <v>48</v>
      </c>
    </row>
    <row r="20" spans="1:19" s="10" customFormat="1" ht="56.25" customHeight="1">
      <c r="A20" s="12">
        <v>17</v>
      </c>
      <c r="B20" s="59" t="s">
        <v>49</v>
      </c>
      <c r="C20" s="35" t="s">
        <v>50</v>
      </c>
      <c r="D20" s="34">
        <v>0.04</v>
      </c>
      <c r="E20" s="28">
        <v>0.25</v>
      </c>
      <c r="F20" s="28">
        <v>0.25</v>
      </c>
      <c r="G20" s="28">
        <v>0.25</v>
      </c>
      <c r="H20" s="28">
        <v>0.25</v>
      </c>
      <c r="I20" s="29">
        <v>1</v>
      </c>
      <c r="J20" s="7">
        <f t="shared" si="0"/>
        <v>0.04</v>
      </c>
      <c r="K20" s="30"/>
      <c r="L20" s="8">
        <f t="shared" si="1"/>
        <v>0</v>
      </c>
      <c r="M20" s="30"/>
      <c r="N20" s="8">
        <f t="shared" si="2"/>
        <v>0</v>
      </c>
      <c r="O20" s="30"/>
      <c r="P20" s="8">
        <f t="shared" si="3"/>
        <v>0</v>
      </c>
      <c r="Q20" s="31">
        <f t="shared" si="6"/>
        <v>1</v>
      </c>
      <c r="R20" s="8">
        <f t="shared" si="5"/>
        <v>0.04</v>
      </c>
      <c r="S20" s="8" t="s">
        <v>51</v>
      </c>
    </row>
    <row r="21" spans="1:19" s="10" customFormat="1" ht="66" customHeight="1">
      <c r="A21" s="12">
        <v>18</v>
      </c>
      <c r="B21" s="60"/>
      <c r="C21" s="35" t="s">
        <v>52</v>
      </c>
      <c r="D21" s="34">
        <v>0.04</v>
      </c>
      <c r="E21" s="28">
        <v>0.25</v>
      </c>
      <c r="F21" s="28">
        <v>0.25</v>
      </c>
      <c r="G21" s="28">
        <v>0.25</v>
      </c>
      <c r="H21" s="28">
        <v>0.25</v>
      </c>
      <c r="I21" s="29">
        <v>0.25</v>
      </c>
      <c r="J21" s="7">
        <f t="shared" si="0"/>
        <v>0.01</v>
      </c>
      <c r="K21" s="30">
        <v>0.25</v>
      </c>
      <c r="L21" s="8">
        <f t="shared" si="1"/>
        <v>0.01</v>
      </c>
      <c r="M21" s="30"/>
      <c r="N21" s="8">
        <f t="shared" si="2"/>
        <v>0</v>
      </c>
      <c r="O21" s="30"/>
      <c r="P21" s="8">
        <f t="shared" si="3"/>
        <v>0</v>
      </c>
      <c r="Q21" s="31">
        <f t="shared" ref="Q21" si="9">I21+K21+M21+O21</f>
        <v>0.5</v>
      </c>
      <c r="R21" s="8">
        <f t="shared" si="5"/>
        <v>0.02</v>
      </c>
      <c r="S21" s="9" t="s">
        <v>53</v>
      </c>
    </row>
    <row r="22" spans="1:19" s="10" customFormat="1" ht="80.25" customHeight="1">
      <c r="A22" s="12">
        <v>19</v>
      </c>
      <c r="B22" s="36" t="s">
        <v>54</v>
      </c>
      <c r="C22" s="41" t="s">
        <v>55</v>
      </c>
      <c r="D22" s="34">
        <v>0.01</v>
      </c>
      <c r="E22" s="28"/>
      <c r="F22" s="28"/>
      <c r="G22" s="28"/>
      <c r="H22" s="28">
        <v>1</v>
      </c>
      <c r="I22" s="29">
        <v>0</v>
      </c>
      <c r="J22" s="7">
        <f t="shared" si="0"/>
        <v>0</v>
      </c>
      <c r="K22" s="30"/>
      <c r="L22" s="8">
        <f t="shared" si="1"/>
        <v>0</v>
      </c>
      <c r="M22" s="30"/>
      <c r="N22" s="8">
        <f t="shared" si="2"/>
        <v>0</v>
      </c>
      <c r="O22" s="30"/>
      <c r="P22" s="8">
        <f t="shared" si="3"/>
        <v>0</v>
      </c>
      <c r="Q22" s="31">
        <f t="shared" si="6"/>
        <v>0</v>
      </c>
      <c r="R22" s="8">
        <f t="shared" si="5"/>
        <v>0</v>
      </c>
      <c r="S22" s="8" t="s">
        <v>40</v>
      </c>
    </row>
    <row r="23" spans="1:19" s="10" customFormat="1" ht="120.75" customHeight="1">
      <c r="A23" s="12">
        <v>20</v>
      </c>
      <c r="B23" s="61" t="s">
        <v>56</v>
      </c>
      <c r="C23" s="41" t="s">
        <v>57</v>
      </c>
      <c r="D23" s="34">
        <v>0.01</v>
      </c>
      <c r="E23" s="28"/>
      <c r="F23" s="13"/>
      <c r="G23" s="13">
        <v>0.5</v>
      </c>
      <c r="H23" s="13">
        <v>0.5</v>
      </c>
      <c r="I23" s="29">
        <v>0</v>
      </c>
      <c r="J23" s="7">
        <f t="shared" si="0"/>
        <v>0</v>
      </c>
      <c r="K23" s="30"/>
      <c r="L23" s="8">
        <f t="shared" si="1"/>
        <v>0</v>
      </c>
      <c r="M23" s="30"/>
      <c r="N23" s="8">
        <f t="shared" si="2"/>
        <v>0</v>
      </c>
      <c r="O23" s="30"/>
      <c r="P23" s="8">
        <f t="shared" si="3"/>
        <v>0</v>
      </c>
      <c r="Q23" s="31">
        <f t="shared" ref="Q23" si="10">I23+K23+M23+O23</f>
        <v>0</v>
      </c>
      <c r="R23" s="8">
        <f t="shared" si="5"/>
        <v>0</v>
      </c>
      <c r="S23" s="8" t="s">
        <v>40</v>
      </c>
    </row>
    <row r="24" spans="1:19" s="10" customFormat="1" ht="59.25" customHeight="1">
      <c r="A24" s="12">
        <v>21</v>
      </c>
      <c r="B24" s="62"/>
      <c r="C24" s="42" t="s">
        <v>58</v>
      </c>
      <c r="D24" s="34">
        <v>0.05</v>
      </c>
      <c r="E24" s="13"/>
      <c r="F24" s="13">
        <v>0.25</v>
      </c>
      <c r="G24" s="13">
        <v>0.5</v>
      </c>
      <c r="H24" s="28">
        <v>0.25</v>
      </c>
      <c r="I24" s="29">
        <v>0</v>
      </c>
      <c r="J24" s="7">
        <f t="shared" si="0"/>
        <v>0</v>
      </c>
      <c r="K24" s="30">
        <v>0.25</v>
      </c>
      <c r="L24" s="8">
        <f t="shared" si="1"/>
        <v>1.2500000000000001E-2</v>
      </c>
      <c r="M24" s="30"/>
      <c r="N24" s="8">
        <f t="shared" si="2"/>
        <v>0</v>
      </c>
      <c r="O24" s="30"/>
      <c r="P24" s="8">
        <f t="shared" si="3"/>
        <v>0</v>
      </c>
      <c r="Q24" s="31">
        <f t="shared" si="6"/>
        <v>0.25</v>
      </c>
      <c r="R24" s="8">
        <f t="shared" si="5"/>
        <v>1.2500000000000001E-2</v>
      </c>
      <c r="S24" s="9" t="s">
        <v>59</v>
      </c>
    </row>
    <row r="25" spans="1:19" ht="60">
      <c r="A25" s="12">
        <v>22</v>
      </c>
      <c r="B25" s="61" t="s">
        <v>60</v>
      </c>
      <c r="C25" s="42" t="s">
        <v>61</v>
      </c>
      <c r="D25" s="34">
        <v>0.04</v>
      </c>
      <c r="E25" s="13">
        <v>0.5</v>
      </c>
      <c r="F25" s="28">
        <v>0.25</v>
      </c>
      <c r="G25" s="28">
        <v>0.25</v>
      </c>
      <c r="H25" s="14"/>
      <c r="I25" s="29">
        <v>0.5</v>
      </c>
      <c r="J25" s="7">
        <f t="shared" si="0"/>
        <v>0.02</v>
      </c>
      <c r="K25" s="30">
        <v>0.25</v>
      </c>
      <c r="L25" s="8">
        <f t="shared" si="1"/>
        <v>0.01</v>
      </c>
      <c r="M25" s="30"/>
      <c r="N25" s="8">
        <f t="shared" si="2"/>
        <v>0</v>
      </c>
      <c r="O25" s="30"/>
      <c r="P25" s="8">
        <f t="shared" si="3"/>
        <v>0</v>
      </c>
      <c r="Q25" s="31">
        <f t="shared" si="6"/>
        <v>0.75</v>
      </c>
      <c r="R25" s="8">
        <f t="shared" si="5"/>
        <v>0.03</v>
      </c>
      <c r="S25" s="9" t="s">
        <v>62</v>
      </c>
    </row>
    <row r="26" spans="1:19" ht="36" customHeight="1">
      <c r="A26" s="12">
        <v>23</v>
      </c>
      <c r="B26" s="62"/>
      <c r="C26" s="42" t="s">
        <v>63</v>
      </c>
      <c r="D26" s="34">
        <v>0.04</v>
      </c>
      <c r="E26" s="28">
        <v>0.5</v>
      </c>
      <c r="F26" s="13"/>
      <c r="G26" s="28">
        <v>0.5</v>
      </c>
      <c r="H26" s="14"/>
      <c r="I26" s="29">
        <v>0.5</v>
      </c>
      <c r="J26" s="7">
        <f t="shared" si="0"/>
        <v>0.02</v>
      </c>
      <c r="K26" s="30"/>
      <c r="L26" s="8">
        <f t="shared" si="1"/>
        <v>0</v>
      </c>
      <c r="M26" s="30"/>
      <c r="N26" s="8">
        <f t="shared" si="2"/>
        <v>0</v>
      </c>
      <c r="O26" s="30"/>
      <c r="P26" s="8">
        <f t="shared" si="3"/>
        <v>0</v>
      </c>
      <c r="Q26" s="31">
        <f t="shared" ref="Q26:Q28" si="11">I26+K26+M26+O26</f>
        <v>0.5</v>
      </c>
      <c r="R26" s="8">
        <f t="shared" si="5"/>
        <v>0.02</v>
      </c>
      <c r="S26" s="9" t="s">
        <v>40</v>
      </c>
    </row>
    <row r="27" spans="1:19" ht="30">
      <c r="A27" s="12">
        <v>24</v>
      </c>
      <c r="B27" s="62"/>
      <c r="C27" s="42" t="s">
        <v>64</v>
      </c>
      <c r="D27" s="34">
        <v>0.05</v>
      </c>
      <c r="E27" s="28">
        <v>0.5</v>
      </c>
      <c r="F27" s="13"/>
      <c r="G27" s="28">
        <v>0.5</v>
      </c>
      <c r="H27" s="14"/>
      <c r="I27" s="29">
        <v>0.5</v>
      </c>
      <c r="J27" s="7">
        <f t="shared" si="0"/>
        <v>2.5000000000000001E-2</v>
      </c>
      <c r="K27" s="30"/>
      <c r="L27" s="8">
        <f t="shared" si="1"/>
        <v>0</v>
      </c>
      <c r="M27" s="30"/>
      <c r="N27" s="8">
        <f t="shared" si="2"/>
        <v>0</v>
      </c>
      <c r="O27" s="30"/>
      <c r="P27" s="8">
        <f t="shared" si="3"/>
        <v>0</v>
      </c>
      <c r="Q27" s="31">
        <f t="shared" si="11"/>
        <v>0.5</v>
      </c>
      <c r="R27" s="8">
        <f t="shared" si="5"/>
        <v>2.5000000000000001E-2</v>
      </c>
      <c r="S27" s="9" t="s">
        <v>40</v>
      </c>
    </row>
    <row r="28" spans="1:19" ht="38.25" customHeight="1">
      <c r="A28" s="12">
        <v>25</v>
      </c>
      <c r="B28" s="62"/>
      <c r="C28" s="42" t="s">
        <v>65</v>
      </c>
      <c r="D28" s="34">
        <v>0.05</v>
      </c>
      <c r="E28" s="13"/>
      <c r="F28" s="13"/>
      <c r="G28" s="13"/>
      <c r="H28" s="28">
        <v>1</v>
      </c>
      <c r="I28" s="29">
        <v>0</v>
      </c>
      <c r="J28" s="7">
        <f t="shared" si="0"/>
        <v>0</v>
      </c>
      <c r="K28" s="30"/>
      <c r="L28" s="8">
        <f t="shared" si="1"/>
        <v>0</v>
      </c>
      <c r="M28" s="30"/>
      <c r="N28" s="8">
        <f t="shared" si="2"/>
        <v>0</v>
      </c>
      <c r="O28" s="30"/>
      <c r="P28" s="8">
        <f t="shared" si="3"/>
        <v>0</v>
      </c>
      <c r="Q28" s="31">
        <f t="shared" si="11"/>
        <v>0</v>
      </c>
      <c r="R28" s="8">
        <f t="shared" si="5"/>
        <v>0</v>
      </c>
      <c r="S28" s="9" t="s">
        <v>40</v>
      </c>
    </row>
    <row r="29" spans="1:19" ht="45">
      <c r="A29" s="12">
        <v>26</v>
      </c>
      <c r="B29" s="62"/>
      <c r="C29" s="42" t="s">
        <v>66</v>
      </c>
      <c r="D29" s="34">
        <v>0.05</v>
      </c>
      <c r="E29" s="13">
        <v>0.5</v>
      </c>
      <c r="F29" s="28">
        <v>0.25</v>
      </c>
      <c r="G29" s="28">
        <v>0.25</v>
      </c>
      <c r="H29" s="14"/>
      <c r="I29" s="29">
        <v>0.5</v>
      </c>
      <c r="J29" s="7">
        <f t="shared" si="0"/>
        <v>2.5000000000000001E-2</v>
      </c>
      <c r="K29" s="30">
        <v>0.25</v>
      </c>
      <c r="L29" s="8">
        <f t="shared" si="1"/>
        <v>1.2500000000000001E-2</v>
      </c>
      <c r="M29" s="30"/>
      <c r="N29" s="8">
        <f t="shared" si="2"/>
        <v>0</v>
      </c>
      <c r="O29" s="30"/>
      <c r="P29" s="8">
        <f t="shared" si="3"/>
        <v>0</v>
      </c>
      <c r="Q29" s="31">
        <f t="shared" si="6"/>
        <v>0.75</v>
      </c>
      <c r="R29" s="8">
        <f t="shared" si="5"/>
        <v>3.7500000000000006E-2</v>
      </c>
      <c r="S29" s="9" t="s">
        <v>67</v>
      </c>
    </row>
    <row r="30" spans="1:19" ht="30.75" customHeight="1">
      <c r="A30" s="12">
        <v>27</v>
      </c>
      <c r="B30" s="62"/>
      <c r="C30" s="43" t="s">
        <v>68</v>
      </c>
      <c r="D30" s="44">
        <v>0.04</v>
      </c>
      <c r="E30" s="13"/>
      <c r="F30" s="13">
        <v>0.5</v>
      </c>
      <c r="G30" s="13">
        <v>0.5</v>
      </c>
      <c r="H30" s="14"/>
      <c r="I30" s="29">
        <v>0</v>
      </c>
      <c r="J30" s="7">
        <f t="shared" si="0"/>
        <v>0</v>
      </c>
      <c r="K30" s="30">
        <v>0.5</v>
      </c>
      <c r="L30" s="8">
        <f t="shared" ref="L30" si="12">SUMPRODUCT(K30*F30)</f>
        <v>0.25</v>
      </c>
      <c r="M30" s="30"/>
      <c r="N30" s="8">
        <f t="shared" si="2"/>
        <v>0</v>
      </c>
      <c r="O30" s="30"/>
      <c r="P30" s="8">
        <f t="shared" si="3"/>
        <v>0</v>
      </c>
      <c r="Q30" s="31">
        <f t="shared" si="6"/>
        <v>0.5</v>
      </c>
      <c r="R30" s="8">
        <f t="shared" si="5"/>
        <v>0.02</v>
      </c>
      <c r="S30" s="15" t="s">
        <v>69</v>
      </c>
    </row>
    <row r="31" spans="1:19" ht="30">
      <c r="A31" s="12">
        <v>28</v>
      </c>
      <c r="B31" s="63"/>
      <c r="C31" s="43" t="s">
        <v>70</v>
      </c>
      <c r="D31" s="44">
        <v>0.04</v>
      </c>
      <c r="E31" s="16"/>
      <c r="F31" s="16"/>
      <c r="G31" s="16">
        <v>0.5</v>
      </c>
      <c r="H31" s="16">
        <v>0.5</v>
      </c>
      <c r="I31" s="45">
        <v>0</v>
      </c>
      <c r="J31" s="17">
        <f t="shared" si="0"/>
        <v>0</v>
      </c>
      <c r="K31" s="46"/>
      <c r="L31" s="18">
        <f>SUMPRODUCT(K31*D31)</f>
        <v>0</v>
      </c>
      <c r="M31" s="46"/>
      <c r="N31" s="18">
        <f t="shared" si="2"/>
        <v>0</v>
      </c>
      <c r="O31" s="46"/>
      <c r="P31" s="18">
        <f t="shared" si="3"/>
        <v>0</v>
      </c>
      <c r="Q31" s="47">
        <f t="shared" si="6"/>
        <v>0</v>
      </c>
      <c r="R31" s="18">
        <f t="shared" si="5"/>
        <v>0</v>
      </c>
      <c r="S31" s="18" t="s">
        <v>40</v>
      </c>
    </row>
    <row r="32" spans="1:19" ht="15.75">
      <c r="A32" s="19"/>
      <c r="D32" s="20">
        <f>SUM(D4:D31)</f>
        <v>1.0000000000000004</v>
      </c>
    </row>
    <row r="33" spans="17:19" ht="15.75" hidden="1">
      <c r="Q33" s="21" t="s">
        <v>71</v>
      </c>
      <c r="R33" s="1">
        <f>SUM(R4:R32)</f>
        <v>0.51500000000000001</v>
      </c>
      <c r="S33" s="3"/>
    </row>
    <row r="34" spans="17:19" hidden="1">
      <c r="S34" s="3"/>
    </row>
    <row r="35" spans="17:19" hidden="1">
      <c r="S35" s="3"/>
    </row>
  </sheetData>
  <mergeCells count="14">
    <mergeCell ref="B20:B21"/>
    <mergeCell ref="B25:B31"/>
    <mergeCell ref="B23:B24"/>
    <mergeCell ref="M3:N3"/>
    <mergeCell ref="O3:P3"/>
    <mergeCell ref="B13:B17"/>
    <mergeCell ref="B8:B12"/>
    <mergeCell ref="A1:R1"/>
    <mergeCell ref="Q2:R2"/>
    <mergeCell ref="A2:H2"/>
    <mergeCell ref="I2:P2"/>
    <mergeCell ref="B4:B7"/>
    <mergeCell ref="I3:J3"/>
    <mergeCell ref="K3:L3"/>
  </mergeCells>
  <pageMargins left="0.70866141732283472" right="0.70866141732283472" top="0.74803149606299213" bottom="0.74803149606299213" header="0.31496062992125984" footer="0.31496062992125984"/>
  <pageSetup paperSize="5"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4" ma:contentTypeDescription="Crear nuevo documento." ma:contentTypeScope="" ma:versionID="7da9b5dec9aa2c9664bb5fe91bb3a043">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bb4e78fc2b02d6e3ae2190ff0becc8e9"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5EF7E0-51A8-443B-B2F7-87617D89C3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DC799-B0B2-4A0F-A565-4A0884DE4AFF}">
  <ds:schemaRefs>
    <ds:schemaRef ds:uri="d1868176-b133-4dd1-a36a-ba09e508ed29"/>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bb455dd-9556-46bb-bb9b-de0a6ca16bf9"/>
    <ds:schemaRef ds:uri="http://www.w3.org/XML/1998/namespace"/>
  </ds:schemaRefs>
</ds:datastoreItem>
</file>

<file path=customXml/itemProps3.xml><?xml version="1.0" encoding="utf-8"?>
<ds:datastoreItem xmlns:ds="http://schemas.openxmlformats.org/officeDocument/2006/customXml" ds:itemID="{62E190BF-B538-418F-988C-8A1E57E9D5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y Ejecución PGD</vt:lpstr>
      <vt:lpstr>'Cronograma y Ejecución PGD'!Títulos_a_imprimir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Hedy Ortíz</dc:creator>
  <cp:keywords/>
  <dc:description/>
  <cp:lastModifiedBy>Martha  Gomez</cp:lastModifiedBy>
  <cp:revision/>
  <dcterms:created xsi:type="dcterms:W3CDTF">2017-05-30T21:21:23Z</dcterms:created>
  <dcterms:modified xsi:type="dcterms:W3CDTF">2025-02-07T13:20:14Z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ies>
</file>