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C:\MARTHA TRABAJO 2020-2024\PÁGINA WEB\2024\"/>
    </mc:Choice>
  </mc:AlternateContent>
  <xr:revisionPtr revIDLastSave="0" documentId="13_ncr:1_{AC197DFE-E018-4360-B905-DCC49500A5CD}" xr6:coauthVersionLast="36" xr6:coauthVersionMax="47" xr10:uidLastSave="{00000000-0000-0000-0000-000000000000}"/>
  <bookViews>
    <workbookView xWindow="0" yWindow="0" windowWidth="28800" windowHeight="11325" xr2:uid="{00000000-000D-0000-FFFF-FFFF00000000}"/>
  </bookViews>
  <sheets>
    <sheet name="Cronograma y Ejecución PGD" sheetId="4" r:id="rId1"/>
  </sheets>
  <definedNames>
    <definedName name="COLORES">#REF!</definedName>
    <definedName name="_xlnm.Criteria">#REF!</definedName>
    <definedName name="_xlnm.Print_Titles" localSheetId="0">'Cronograma y Ejecución PGD'!$1:$3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Q17" i="4" l="1"/>
  <c r="R17" i="4"/>
  <c r="N6" i="4" l="1"/>
  <c r="Q6" i="4"/>
  <c r="D32" i="4" l="1"/>
  <c r="L4" i="4"/>
  <c r="L5" i="4"/>
  <c r="L6" i="4"/>
  <c r="L7" i="4"/>
  <c r="L8" i="4"/>
  <c r="L9" i="4"/>
  <c r="L10" i="4"/>
  <c r="L11" i="4"/>
  <c r="L12" i="4"/>
  <c r="L13" i="4"/>
  <c r="L14" i="4"/>
  <c r="L15" i="4"/>
  <c r="L16" i="4"/>
  <c r="L17" i="4"/>
  <c r="L21" i="4"/>
  <c r="Q28" i="4" l="1"/>
  <c r="R28" i="4" s="1"/>
  <c r="Q27" i="4"/>
  <c r="R27" i="4" s="1"/>
  <c r="Q26" i="4"/>
  <c r="R26" i="4" s="1"/>
  <c r="Q23" i="4"/>
  <c r="R23" i="4" s="1"/>
  <c r="Q21" i="4"/>
  <c r="R21" i="4" s="1"/>
  <c r="Q30" i="4"/>
  <c r="R30" i="4" s="1"/>
  <c r="P30" i="4"/>
  <c r="N30" i="4"/>
  <c r="L30" i="4"/>
  <c r="J30" i="4"/>
  <c r="Q7" i="4"/>
  <c r="R7" i="4" s="1"/>
  <c r="P7" i="4"/>
  <c r="N7" i="4"/>
  <c r="J7" i="4"/>
  <c r="R6" i="4"/>
  <c r="P6" i="4"/>
  <c r="J6" i="4"/>
  <c r="Q5" i="4"/>
  <c r="R5" i="4" s="1"/>
  <c r="P5" i="4"/>
  <c r="N5" i="4"/>
  <c r="J5" i="4"/>
  <c r="Q4" i="4"/>
  <c r="R4" i="4" s="1"/>
  <c r="P4" i="4"/>
  <c r="N4" i="4"/>
  <c r="J4" i="4"/>
  <c r="J27" i="4" l="1"/>
  <c r="L27" i="4"/>
  <c r="N27" i="4"/>
  <c r="P27" i="4"/>
  <c r="J28" i="4" l="1"/>
  <c r="L28" i="4"/>
  <c r="N28" i="4"/>
  <c r="P28" i="4"/>
  <c r="J26" i="4"/>
  <c r="L26" i="4"/>
  <c r="N26" i="4"/>
  <c r="P26" i="4"/>
  <c r="J23" i="4"/>
  <c r="L23" i="4"/>
  <c r="N23" i="4"/>
  <c r="P23" i="4"/>
  <c r="J21" i="4"/>
  <c r="N21" i="4"/>
  <c r="P21" i="4"/>
  <c r="J19" i="4"/>
  <c r="L19" i="4"/>
  <c r="Q19" i="4" l="1"/>
  <c r="R19" i="4" s="1"/>
  <c r="N19" i="4" l="1"/>
  <c r="P19" i="4"/>
  <c r="Q12" i="4" l="1"/>
  <c r="R12" i="4" s="1"/>
  <c r="Q11" i="4"/>
  <c r="R11" i="4" s="1"/>
  <c r="J12" i="4"/>
  <c r="N12" i="4"/>
  <c r="P12" i="4"/>
  <c r="J11" i="4"/>
  <c r="N11" i="4"/>
  <c r="P11" i="4"/>
  <c r="J14" i="4"/>
  <c r="P9" i="4"/>
  <c r="N9" i="4"/>
  <c r="J9" i="4"/>
  <c r="Q14" i="4"/>
  <c r="R14" i="4" s="1"/>
  <c r="Q9" i="4"/>
  <c r="R9" i="4" s="1"/>
  <c r="N14" i="4" l="1"/>
  <c r="P14" i="4"/>
  <c r="Q8" i="4" l="1"/>
  <c r="R8" i="4" s="1"/>
  <c r="Q13" i="4"/>
  <c r="R13" i="4" s="1"/>
  <c r="Q15" i="4"/>
  <c r="R15" i="4" s="1"/>
  <c r="Q16" i="4"/>
  <c r="R16" i="4" s="1"/>
  <c r="Q10" i="4"/>
  <c r="R10" i="4" s="1"/>
  <c r="Q18" i="4"/>
  <c r="R18" i="4" s="1"/>
  <c r="Q20" i="4"/>
  <c r="R20" i="4" s="1"/>
  <c r="Q22" i="4"/>
  <c r="R22" i="4" s="1"/>
  <c r="Q24" i="4"/>
  <c r="R24" i="4" s="1"/>
  <c r="Q25" i="4"/>
  <c r="R25" i="4" s="1"/>
  <c r="Q29" i="4"/>
  <c r="R29" i="4" s="1"/>
  <c r="Q31" i="4"/>
  <c r="R31" i="4" s="1"/>
  <c r="N8" i="4"/>
  <c r="P8" i="4"/>
  <c r="N13" i="4"/>
  <c r="P13" i="4"/>
  <c r="N15" i="4"/>
  <c r="P15" i="4"/>
  <c r="N16" i="4"/>
  <c r="P16" i="4"/>
  <c r="N17" i="4"/>
  <c r="P17" i="4"/>
  <c r="N10" i="4"/>
  <c r="P10" i="4"/>
  <c r="N18" i="4"/>
  <c r="P18" i="4"/>
  <c r="N20" i="4"/>
  <c r="P20" i="4"/>
  <c r="N22" i="4"/>
  <c r="P22" i="4"/>
  <c r="N24" i="4"/>
  <c r="P24" i="4"/>
  <c r="N25" i="4"/>
  <c r="P25" i="4"/>
  <c r="N29" i="4"/>
  <c r="P29" i="4"/>
  <c r="N31" i="4"/>
  <c r="P31" i="4"/>
  <c r="J22" i="4"/>
  <c r="L22" i="4"/>
  <c r="J24" i="4"/>
  <c r="L24" i="4"/>
  <c r="J25" i="4"/>
  <c r="L25" i="4"/>
  <c r="J29" i="4"/>
  <c r="L29" i="4"/>
  <c r="J31" i="4"/>
  <c r="L31" i="4"/>
  <c r="J13" i="4"/>
  <c r="J15" i="4"/>
  <c r="J16" i="4"/>
  <c r="J17" i="4"/>
  <c r="J8" i="4" l="1"/>
  <c r="J10" i="4"/>
  <c r="J18" i="4"/>
  <c r="J20" i="4"/>
  <c r="L18" i="4"/>
  <c r="L20" i="4"/>
  <c r="R33" i="4" l="1"/>
</calcChain>
</file>

<file path=xl/sharedStrings.xml><?xml version="1.0" encoding="utf-8"?>
<sst xmlns="http://schemas.openxmlformats.org/spreadsheetml/2006/main" count="83" uniqueCount="73">
  <si>
    <t>CRONOGRAMA DE ACTIVIDADES PGD</t>
  </si>
  <si>
    <t>EJECUCIÓN TRIMESTRAL PGD</t>
  </si>
  <si>
    <t>ITEM</t>
  </si>
  <si>
    <t>EJE TEMATICO</t>
  </si>
  <si>
    <t>ACTIVIDAD</t>
  </si>
  <si>
    <t>%  Programado</t>
  </si>
  <si>
    <t>Trimestre I</t>
  </si>
  <si>
    <t>Trimestre II</t>
  </si>
  <si>
    <t>Trimestre III</t>
  </si>
  <si>
    <t>Trimestre IV</t>
  </si>
  <si>
    <t>TRIMESTRE I</t>
  </si>
  <si>
    <t>TRIMESTRE II</t>
  </si>
  <si>
    <t>TRIMESTRE III</t>
  </si>
  <si>
    <t>TRIMESTRE IV</t>
  </si>
  <si>
    <t>AVANCE ACTIVIDAD</t>
  </si>
  <si>
    <t>%  EJECUTADO</t>
  </si>
  <si>
    <t>EVIDENCIA</t>
  </si>
  <si>
    <t>Actualización y ajustes al Sistema de Gestión de Calidad - Proceso Gestion Documental</t>
  </si>
  <si>
    <t>Actualizar logos de los formatos de uso institucional, conforme a las directrices de las presidencia de la Republica.</t>
  </si>
  <si>
    <t>Cumplido</t>
  </si>
  <si>
    <t>Actualizar los siguientes formatos:
1. Formato de inventario documental - FUID 
2. Formato de TRD (ajustar formato según necesidades de la entidad e Incluir intructivo para el diligenciamiento de los formatos.
3. Actualzar formato control consulta y prestamo de documentos.
4. Formato Tablas Control de Acceso_TCA</t>
  </si>
  <si>
    <t>Aprobación por SIG :Formato Tablas Control de Acceso_TCA</t>
  </si>
  <si>
    <t xml:space="preserve">Creación formatos:
1. Banco Termininolgico
2. Matriz de Series y Subseries Documentales
3. Formato Cuadro Clasificacion Documental- CCD
4. Formato Tablas Control de Acceso_TCA
</t>
  </si>
  <si>
    <t>Actualizar los Procedimientos de correspondencia externa, interna y recibida, modificar nombres de los procedimientos.</t>
  </si>
  <si>
    <t>Control a la Radicación, Gestión y Tramite de Documentos en la Entidad</t>
  </si>
  <si>
    <t>Apoyar la radicación de correspondencia Externa Recibida durante la vigencia.
Radicar y entregar oportunamente la correspondencia física y electrónica a las áreas responsables para su respectivo tramite.</t>
  </si>
  <si>
    <t>Reporte radicado Orfeo
Reporte control de correspondencia</t>
  </si>
  <si>
    <t>Apoyar a dependencias en la consulta y préstamo de los documentos necesarios para dar respuesta a requerimientos (PQRSD, Derechos de Petición, Tutelas, Bonos Pensionales, CETIL, entre otros)</t>
  </si>
  <si>
    <t>Control consulta prestamos documental
Control seguimiento consulta  prest documental</t>
  </si>
  <si>
    <t>Efectuar seguimiento y control trimestral a la radicación y digitalización de documentos que produce la entidad, a través del aplicativo ORFEO.
Realizar el seguimiento y control de las comunicaciones externas (oficios)</t>
  </si>
  <si>
    <t>Control consecutivos Comunicaciones
Seguimiento control Comunica Externas</t>
  </si>
  <si>
    <t>Efectuar seguimiento y control trimestral a la radicación y digitalización de documentos que produce la entidad, a través del aplicativo ORFEO.
Realizar el seguimiento y control de las Resoluciones</t>
  </si>
  <si>
    <t>Control consecutivos Comunicaciones 
Seguimiento control Comunica Resoluciones</t>
  </si>
  <si>
    <t>Efectuar seguimiento y control trimestral a la radicación y digitalización de documentos que produce la entidad, a través del aplicativo ORFEO.
Realizar el seguimiento y control de comunicaciones internas (memorandos).</t>
  </si>
  <si>
    <t>Control consecutivos Comunicaciones
Seguimiento control Comunica Interna</t>
  </si>
  <si>
    <t>Soporte, Inducción y Capacitación - Procesos técnicos Gestión Documental y ORFEO.</t>
  </si>
  <si>
    <t>Realizar la creación de cuentas de Orfeo al personal que ingresa a la Institución, según requerimiento oficial por parte del Jefe, al igual que generar los paz y salvos correspondientes para los funcionarios que se retiren de la entidad.</t>
  </si>
  <si>
    <t>Soportes Creación de usuarios _ORFEO , 
Solicitudes de usuarios ORFEO y Paz y salvo _ORFEO</t>
  </si>
  <si>
    <t>Programar asesorías durante la vigencia 2024 en el uso del aplicativo ORFEO, a los funcionarios y contratistas del INCI.
Realizar inducciones de ORFEO a los funcionarios nuevos o que así lo requieran.</t>
  </si>
  <si>
    <t>Soporte; Capacitación Gestión Documental  y ORFEO</t>
  </si>
  <si>
    <t>Realizar  1 capacitación general en el uso del aplicativo ORFEO, en conjunto con la Oficina de Atención Ciudadana.</t>
  </si>
  <si>
    <t>Realizar 02 campañas en temas de Gestión Documental, a través de boletines informativos e infografías.</t>
  </si>
  <si>
    <t>Infografía Gestión Documental</t>
  </si>
  <si>
    <t>Realizar 02 capacitaciones anuales para cada uno de los integrantes del Proceso Gestión Documental (Cualificación del personal)</t>
  </si>
  <si>
    <t>Contratación de personal de apoyo al proceso de Gestión Documental.</t>
  </si>
  <si>
    <t xml:space="preserve">Elaborar los procesos de contratación del personal de apoyo al proceso de gestión documental, revisando el perfil de cada uno de ellos, quienes apoyan el desarrollo de las actividades del Proceso Gestión Documental.
</t>
  </si>
  <si>
    <t>Organización Documental</t>
  </si>
  <si>
    <t>Realizar el proceso de depuración documental y cambio de unidades de conservación (eliminación de material abrasivo, copias, duplicados y cambio de unidades de conservación como cajas y carpetas con deterioro) del archivo central, necesarios para la ubicación de las respectivas transferencias documentales.</t>
  </si>
  <si>
    <t>Informes cambios unidades de Conservación</t>
  </si>
  <si>
    <t xml:space="preserve">Programa de Documentos Vitales o Esenciales y Programa de Reprografía, Digitalización de Resoluciones institucionales de carácter histórico para la entidad. </t>
  </si>
  <si>
    <t>Realizar el proceso de digitalización de las Resoluciones institucionales de la vigencia 1987.</t>
  </si>
  <si>
    <t>Continuar con el proceso de creación de expedientes electrónicos y cargue de Resoluciones a través de ORFEO de la vigencia 1985, 1986, 1987</t>
  </si>
  <si>
    <t>Programa de formas y formularios electrónicos</t>
  </si>
  <si>
    <t>Gestionar la implementación de 1 formulario electrónico, evaluando las necesidades de la entidad y con el fin de disminuir el uso de papel.
(Solicitud de certificación laboral, solicitud de vacaciones)</t>
  </si>
  <si>
    <t>Formato electrónico de Solicitud de Certificaciones_ Aportes - GD</t>
  </si>
  <si>
    <t>Programa de Gestión de Documentos Electrónicos 40 (Mejoras al Sistema de Gestión Documental - ORFEO).</t>
  </si>
  <si>
    <t>Apoyar la elaboración de estudios previos para el proceso de contratación  "Elaboración del diagnóstico institucional para la implementación del sistema de gestión de documentos electronicos" en Instituto Nacional para Ciegos y anexos técnicos que se deriven del mismo.</t>
  </si>
  <si>
    <t xml:space="preserve">Soportes  y producto que evidencia el cambio de actividad  número( 7) del contrato 022 del 2024 </t>
  </si>
  <si>
    <t>Efectuar pruebas del sistema de Gestion Documental ORFEO, antes de la implementación y puesta en marcha de la respectiva versión actualizada.</t>
  </si>
  <si>
    <t>Actas ( 6 y7)</t>
  </si>
  <si>
    <t>Programa de Valoración Documental Archivos de Gestión y Fondos Acumulados</t>
  </si>
  <si>
    <t>Actualización y ajuste Final Cuadros de Clasificación Documental. (codificación de series y subseries documentales).</t>
  </si>
  <si>
    <t>Actualización y ajuste Final Banco Terminológico.</t>
  </si>
  <si>
    <t xml:space="preserve">Banco terminológico y Presentación de Introducción </t>
  </si>
  <si>
    <t>Elaboración matriz de definiciones de series y subseries documentales.</t>
  </si>
  <si>
    <t>Elaboración Tablas de Control de Acceso</t>
  </si>
  <si>
    <t>Tablas  Control Acceso - TCA, Con Registros de Series y subseries documentales</t>
  </si>
  <si>
    <t>Elaboración y construcción Memoria Descriptiva para el posterior envió de las TRD al AGN según normatividad vigente.</t>
  </si>
  <si>
    <t>Presentación de TRD al Comité Institucional de Gestión y Desempeño.</t>
  </si>
  <si>
    <t xml:space="preserve">Cumplido </t>
  </si>
  <si>
    <t xml:space="preserve">Envío de TRD al AGN para la aprobación y convalidación </t>
  </si>
  <si>
    <t xml:space="preserve">Radicado de salida- Procesos convalidacion TRD y
correo electronico dirigidoa al AGN - Radicado por parte del AGN </t>
  </si>
  <si>
    <t>AVANCE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</si>
</sst>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_(* #,##0.00_);_(* \(#,##0.00\);_(* &quot;-&quot;??_);_(@_)"/>
    <numFmt numFmtId="165" formatCode="_-&quot;$&quot;* #,##0.00_-;\-&quot;$&quot;* #,##0.00_-;_-&quot;$&quot;* &quot;-&quot;??_-;_-@_-"/>
    <numFmt numFmtId="166" formatCode="_(&quot;$&quot;\ * #,##0.00_);_(&quot;$&quot;\ * \(#,##0.00\);_(&quot;$&quot;\ * &quot;-&quot;??_);_(@_)"/>
    <numFmt numFmtId="167" formatCode="[$-C0A]General"/>
    <numFmt numFmtId="168" formatCode="_ * #,##0.00_ ;_ * \-#,##0.00_ ;_ * &quot;-&quot;??_ ;_ @_ "/>
    <numFmt numFmtId="169" formatCode="_ &quot;$&quot;\ * #,##0.00_ ;_ &quot;$&quot;\ * \-#,##0.00_ ;_ &quot;$&quot;\ * &quot;-&quot;??_ ;_ @_ "/>
    <numFmt numFmtId="170" formatCode="0.0%"/>
  </numFmts>
  <fonts count="32">
    <font>
      <sz val="11"/>
      <color theme="1"/>
      <name val="Calibri"/>
      <family val="2"/>
      <scheme val="minor"/>
    </font>
    <font>
      <sz val="11"/>
      <color theme="1"/>
      <name val="Calibri"/>
      <family val="2"/>
      <scheme val="minor"/>
    </font>
    <font>
      <sz val="10"/>
      <name val="Arial"/>
      <family val="2"/>
    </font>
    <font>
      <sz val="11"/>
      <color rgb="FF000000"/>
      <name val="Calibri"/>
      <family val="2"/>
      <scheme val="minor"/>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0"/>
      <color theme="1"/>
      <name val="Arial1"/>
    </font>
    <font>
      <b/>
      <sz val="10"/>
      <color indexed="24"/>
      <name val="Arial"/>
      <family val="2"/>
    </font>
    <font>
      <b/>
      <sz val="14"/>
      <color indexed="24"/>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sz val="9"/>
      <color theme="1"/>
      <name val="Arial"/>
      <family val="2"/>
    </font>
    <font>
      <b/>
      <sz val="9"/>
      <color theme="1"/>
      <name val="Arial"/>
      <family val="2"/>
    </font>
    <font>
      <b/>
      <sz val="9"/>
      <color theme="0"/>
      <name val="Arial"/>
      <family val="2"/>
    </font>
    <font>
      <sz val="9"/>
      <name val="Arial"/>
      <family val="2"/>
    </font>
    <font>
      <b/>
      <sz val="12"/>
      <color theme="1"/>
      <name val="Arial"/>
      <family val="2"/>
    </font>
    <font>
      <b/>
      <sz val="11"/>
      <color theme="0"/>
      <name val="Arial"/>
      <family val="2"/>
    </font>
    <font>
      <b/>
      <sz val="11"/>
      <name val="Arial"/>
      <family val="2"/>
    </font>
    <font>
      <b/>
      <sz val="9"/>
      <color theme="5" tint="-0.249977111117893"/>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2" tint="-9.9978637043366805E-2"/>
        <bgColor indexed="64"/>
      </patternFill>
    </fill>
    <fill>
      <patternFill patternType="solid">
        <fgColor rgb="FFFFFF00"/>
        <bgColor indexed="64"/>
      </patternFill>
    </fill>
    <fill>
      <patternFill patternType="solid">
        <fgColor rgb="FF4472C4"/>
        <bgColor indexed="64"/>
      </patternFill>
    </fill>
    <fill>
      <patternFill patternType="solid">
        <fgColor theme="0"/>
        <bgColor indexed="64"/>
      </patternFill>
    </fill>
    <fill>
      <patternFill patternType="solid">
        <fgColor theme="9" tint="0.7999816888943144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rgb="FF4472C4"/>
      </left>
      <right/>
      <top style="medium">
        <color rgb="FF4472C4"/>
      </top>
      <bottom/>
      <diagonal/>
    </border>
    <border>
      <left/>
      <right/>
      <top style="medium">
        <color rgb="FF4472C4"/>
      </top>
      <bottom/>
      <diagonal/>
    </border>
    <border>
      <left/>
      <right style="medium">
        <color rgb="FF4472C4"/>
      </right>
      <top style="medium">
        <color rgb="FF4472C4"/>
      </top>
      <bottom/>
      <diagonal/>
    </border>
    <border>
      <left style="thin">
        <color rgb="FF4472C4"/>
      </left>
      <right style="thin">
        <color rgb="FF4472C4"/>
      </right>
      <top style="thin">
        <color rgb="FF4472C4"/>
      </top>
      <bottom style="thin">
        <color rgb="FF4472C4"/>
      </bottom>
      <diagonal/>
    </border>
    <border>
      <left style="medium">
        <color rgb="FF4472C4"/>
      </left>
      <right style="thin">
        <color theme="0"/>
      </right>
      <top style="thin">
        <color theme="0"/>
      </top>
      <bottom style="medium">
        <color rgb="FF4472C4"/>
      </bottom>
      <diagonal/>
    </border>
    <border>
      <left style="thin">
        <color theme="0"/>
      </left>
      <right style="thin">
        <color theme="0"/>
      </right>
      <top style="thin">
        <color theme="0"/>
      </top>
      <bottom style="medium">
        <color rgb="FF4472C4"/>
      </bottom>
      <diagonal/>
    </border>
    <border>
      <left style="thin">
        <color theme="0"/>
      </left>
      <right style="medium">
        <color rgb="FF4472C4"/>
      </right>
      <top style="thin">
        <color theme="0"/>
      </top>
      <bottom style="medium">
        <color rgb="FF4472C4"/>
      </bottom>
      <diagonal/>
    </border>
    <border>
      <left style="medium">
        <color rgb="FF4472C4"/>
      </left>
      <right style="thin">
        <color theme="0"/>
      </right>
      <top style="medium">
        <color rgb="FF4472C4"/>
      </top>
      <bottom style="thin">
        <color theme="0"/>
      </bottom>
      <diagonal/>
    </border>
    <border>
      <left style="thin">
        <color theme="0"/>
      </left>
      <right style="thin">
        <color theme="0"/>
      </right>
      <top style="medium">
        <color rgb="FF4472C4"/>
      </top>
      <bottom style="thin">
        <color theme="0"/>
      </bottom>
      <diagonal/>
    </border>
    <border>
      <left style="thin">
        <color theme="0"/>
      </left>
      <right style="medium">
        <color rgb="FF4472C4"/>
      </right>
      <top style="medium">
        <color rgb="FF4472C4"/>
      </top>
      <bottom style="thin">
        <color theme="0"/>
      </bottom>
      <diagonal/>
    </border>
    <border>
      <left style="thin">
        <color theme="0"/>
      </left>
      <right/>
      <top style="medium">
        <color rgb="FF4472C4"/>
      </top>
      <bottom style="thin">
        <color theme="0"/>
      </bottom>
      <diagonal/>
    </border>
    <border>
      <left style="thin">
        <color rgb="FF4472C4"/>
      </left>
      <right style="thin">
        <color theme="0"/>
      </right>
      <top style="medium">
        <color rgb="FF4472C4"/>
      </top>
      <bottom style="thin">
        <color theme="0"/>
      </bottom>
      <diagonal/>
    </border>
    <border>
      <left style="medium">
        <color rgb="FF4472C4"/>
      </left>
      <right style="thin">
        <color rgb="FF4472C4"/>
      </right>
      <top style="medium">
        <color rgb="FF4472C4"/>
      </top>
      <bottom style="thin">
        <color rgb="FF4472C4"/>
      </bottom>
      <diagonal/>
    </border>
    <border>
      <left style="medium">
        <color rgb="FF4472C4"/>
      </left>
      <right style="thin">
        <color rgb="FF4472C4"/>
      </right>
      <top style="thin">
        <color rgb="FF4472C4"/>
      </top>
      <bottom style="thin">
        <color rgb="FF4472C4"/>
      </bottom>
      <diagonal/>
    </border>
    <border>
      <left style="thin">
        <color rgb="FF4472C4"/>
      </left>
      <right style="medium">
        <color rgb="FF4472C4"/>
      </right>
      <top style="thin">
        <color rgb="FF4472C4"/>
      </top>
      <bottom style="thin">
        <color rgb="FF4472C4"/>
      </bottom>
      <diagonal/>
    </border>
    <border>
      <left style="medium">
        <color rgb="FF4472C4"/>
      </left>
      <right style="thin">
        <color rgb="FF4472C4"/>
      </right>
      <top style="thin">
        <color rgb="FF4472C4"/>
      </top>
      <bottom style="medium">
        <color rgb="FF4472C4"/>
      </bottom>
      <diagonal/>
    </border>
    <border>
      <left style="thin">
        <color rgb="FF4472C4"/>
      </left>
      <right style="thin">
        <color rgb="FF4472C4"/>
      </right>
      <top style="thin">
        <color rgb="FF4472C4"/>
      </top>
      <bottom style="medium">
        <color rgb="FF4472C4"/>
      </bottom>
      <diagonal/>
    </border>
    <border>
      <left style="thin">
        <color rgb="FF4472C4"/>
      </left>
      <right style="medium">
        <color rgb="FF4472C4"/>
      </right>
      <top style="thin">
        <color rgb="FF4472C4"/>
      </top>
      <bottom style="medium">
        <color rgb="FF4472C4"/>
      </bottom>
      <diagonal/>
    </border>
    <border>
      <left style="medium">
        <color rgb="FF4472C4"/>
      </left>
      <right/>
      <top style="medium">
        <color rgb="FF4472C4"/>
      </top>
      <bottom style="medium">
        <color rgb="FF4472C4"/>
      </bottom>
      <diagonal/>
    </border>
    <border>
      <left/>
      <right style="medium">
        <color rgb="FF4472C4"/>
      </right>
      <top style="medium">
        <color rgb="FF4472C4"/>
      </top>
      <bottom style="medium">
        <color rgb="FF4472C4"/>
      </bottom>
      <diagonal/>
    </border>
    <border>
      <left style="thin">
        <color rgb="FF4472C4"/>
      </left>
      <right/>
      <top style="thin">
        <color rgb="FF4472C4"/>
      </top>
      <bottom style="thin">
        <color rgb="FF4472C4"/>
      </bottom>
      <diagonal/>
    </border>
    <border>
      <left style="thin">
        <color rgb="FF4472C4"/>
      </left>
      <right/>
      <top style="thin">
        <color rgb="FF4472C4"/>
      </top>
      <bottom style="medium">
        <color rgb="FF4472C4"/>
      </bottom>
      <diagonal/>
    </border>
    <border>
      <left/>
      <right style="thin">
        <color rgb="FF4472C4"/>
      </right>
      <top style="thin">
        <color rgb="FF4472C4"/>
      </top>
      <bottom style="thin">
        <color rgb="FF4472C4"/>
      </bottom>
      <diagonal/>
    </border>
    <border>
      <left/>
      <right style="thin">
        <color rgb="FF4472C4"/>
      </right>
      <top style="thin">
        <color rgb="FF4472C4"/>
      </top>
      <bottom style="medium">
        <color rgb="FF4472C4"/>
      </bottom>
      <diagonal/>
    </border>
    <border>
      <left style="medium">
        <color rgb="FF4472C4"/>
      </left>
      <right style="medium">
        <color rgb="FF4472C4"/>
      </right>
      <top style="thin">
        <color rgb="FF4472C4"/>
      </top>
      <bottom style="thin">
        <color rgb="FF4472C4"/>
      </bottom>
      <diagonal/>
    </border>
    <border>
      <left style="medium">
        <color rgb="FF4472C4"/>
      </left>
      <right style="medium">
        <color rgb="FF4472C4"/>
      </right>
      <top style="thin">
        <color rgb="FF4472C4"/>
      </top>
      <bottom style="medium">
        <color rgb="FF4472C4"/>
      </bottom>
      <diagonal/>
    </border>
    <border>
      <left style="medium">
        <color rgb="FF4472C4"/>
      </left>
      <right style="thin">
        <color rgb="FF4472C4"/>
      </right>
      <top/>
      <bottom style="thin">
        <color rgb="FF4472C4"/>
      </bottom>
      <diagonal/>
    </border>
    <border>
      <left style="thin">
        <color rgb="FF4472C4"/>
      </left>
      <right style="thin">
        <color rgb="FF4472C4"/>
      </right>
      <top/>
      <bottom style="thin">
        <color rgb="FF4472C4"/>
      </bottom>
      <diagonal/>
    </border>
    <border>
      <left style="thin">
        <color rgb="FF4472C4"/>
      </left>
      <right/>
      <top/>
      <bottom style="thin">
        <color rgb="FF4472C4"/>
      </bottom>
      <diagonal/>
    </border>
    <border>
      <left style="thin">
        <color rgb="FF4472C4"/>
      </left>
      <right style="thin">
        <color rgb="FF4472C4"/>
      </right>
      <top/>
      <bottom/>
      <diagonal/>
    </border>
    <border>
      <left style="thin">
        <color rgb="FF4472C4"/>
      </left>
      <right style="thin">
        <color rgb="FF4472C4"/>
      </right>
      <top style="thin">
        <color rgb="FF4472C4"/>
      </top>
      <bottom/>
      <diagonal/>
    </border>
    <border>
      <left style="thin">
        <color rgb="FF4472C4"/>
      </left>
      <right style="thin">
        <color rgb="FF4472C4"/>
      </right>
      <top style="thin">
        <color indexed="64"/>
      </top>
      <bottom/>
      <diagonal/>
    </border>
    <border>
      <left style="thin">
        <color rgb="FF4472C4"/>
      </left>
      <right style="thin">
        <color rgb="FF4472C4"/>
      </right>
      <top/>
      <bottom style="medium">
        <color rgb="FF4472C4"/>
      </bottom>
      <diagonal/>
    </border>
    <border>
      <left style="thin">
        <color rgb="FF4472C4"/>
      </left>
      <right style="medium">
        <color rgb="FF4472C4"/>
      </right>
      <top style="thin">
        <color rgb="FF4472C4"/>
      </top>
      <bottom/>
      <diagonal/>
    </border>
    <border>
      <left style="thin">
        <color theme="0"/>
      </left>
      <right style="thin">
        <color theme="0"/>
      </right>
      <top style="thin">
        <color theme="0"/>
      </top>
      <bottom/>
      <diagonal/>
    </border>
  </borders>
  <cellStyleXfs count="94">
    <xf numFmtId="0" fontId="0" fillId="0" borderId="0"/>
    <xf numFmtId="166" fontId="2" fillId="0" borderId="0" applyFont="0" applyFill="0" applyBorder="0" applyAlignment="0" applyProtection="0"/>
    <xf numFmtId="0" fontId="2" fillId="0" borderId="0"/>
    <xf numFmtId="0" fontId="2" fillId="0" borderId="0"/>
    <xf numFmtId="0" fontId="1" fillId="0" borderId="0"/>
    <xf numFmtId="43" fontId="1" fillId="0" borderId="0" applyFont="0" applyFill="0" applyBorder="0" applyAlignment="0" applyProtection="0"/>
    <xf numFmtId="0" fontId="2" fillId="0" borderId="0"/>
    <xf numFmtId="0" fontId="1" fillId="0" borderId="0"/>
    <xf numFmtId="0" fontId="2" fillId="0" borderId="0"/>
    <xf numFmtId="164" fontId="2" fillId="0" borderId="0" applyFont="0" applyFill="0" applyBorder="0" applyAlignment="0" applyProtection="0"/>
    <xf numFmtId="0" fontId="2" fillId="0" borderId="0"/>
    <xf numFmtId="0" fontId="3"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4" borderId="0" applyNumberFormat="0" applyBorder="0" applyAlignment="0" applyProtection="0"/>
    <xf numFmtId="0" fontId="7" fillId="16" borderId="2" applyNumberFormat="0" applyAlignment="0" applyProtection="0"/>
    <xf numFmtId="0" fontId="8" fillId="17" borderId="3" applyNumberFormat="0" applyAlignment="0" applyProtection="0"/>
    <xf numFmtId="0" fontId="9" fillId="0" borderId="4" applyNumberFormat="0" applyFill="0" applyAlignment="0" applyProtection="0"/>
    <xf numFmtId="0" fontId="10"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1" fillId="7" borderId="2" applyNumberFormat="0" applyAlignment="0" applyProtection="0"/>
    <xf numFmtId="167" fontId="12" fillId="0" borderId="0"/>
    <xf numFmtId="0" fontId="13" fillId="0" borderId="0" applyProtection="0"/>
    <xf numFmtId="0" fontId="14" fillId="0" borderId="0" applyProtection="0"/>
    <xf numFmtId="0" fontId="15" fillId="3" borderId="0" applyNumberFormat="0" applyBorder="0" applyAlignment="0" applyProtection="0"/>
    <xf numFmtId="168" fontId="2" fillId="0" borderId="0" applyFont="0" applyFill="0" applyBorder="0" applyAlignment="0" applyProtection="0"/>
    <xf numFmtId="168" fontId="2"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4" fontId="1"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6" fontId="2" fillId="0" borderId="0" applyFont="0" applyFill="0" applyBorder="0" applyAlignment="0" applyProtection="0"/>
    <xf numFmtId="165" fontId="1" fillId="0" borderId="0" applyFont="0" applyFill="0" applyBorder="0" applyAlignment="0" applyProtection="0"/>
    <xf numFmtId="0" fontId="16" fillId="22" borderId="0" applyNumberFormat="0" applyBorder="0" applyAlignment="0" applyProtection="0"/>
    <xf numFmtId="0" fontId="1" fillId="0" borderId="0"/>
    <xf numFmtId="0" fontId="1" fillId="0" borderId="0"/>
    <xf numFmtId="0" fontId="3" fillId="0" borderId="0"/>
    <xf numFmtId="0" fontId="2" fillId="0" borderId="0"/>
    <xf numFmtId="0" fontId="1" fillId="0" borderId="0"/>
    <xf numFmtId="0" fontId="2" fillId="23" borderId="5" applyNumberFormat="0" applyFont="0" applyAlignment="0" applyProtection="0"/>
    <xf numFmtId="0" fontId="2" fillId="23" borderId="5" applyNumberFormat="0" applyFont="0" applyAlignment="0" applyProtection="0"/>
    <xf numFmtId="0" fontId="2" fillId="23" borderId="5" applyNumberFormat="0" applyFont="0" applyAlignment="0" applyProtection="0"/>
    <xf numFmtId="9" fontId="3" fillId="0" borderId="0" applyFont="0" applyFill="0" applyBorder="0" applyAlignment="0" applyProtection="0"/>
    <xf numFmtId="9" fontId="2" fillId="0" borderId="0" applyFont="0" applyFill="0" applyBorder="0" applyAlignment="0" applyProtection="0"/>
    <xf numFmtId="0" fontId="17" fillId="16" borderId="6"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7" applyNumberFormat="0" applyFill="0" applyAlignment="0" applyProtection="0"/>
    <xf numFmtId="0" fontId="21" fillId="0" borderId="8" applyNumberFormat="0" applyFill="0" applyAlignment="0" applyProtection="0"/>
    <xf numFmtId="0" fontId="10" fillId="0" borderId="9" applyNumberFormat="0" applyFill="0" applyAlignment="0" applyProtection="0"/>
    <xf numFmtId="0" fontId="22" fillId="0" borderId="0" applyNumberFormat="0" applyFill="0" applyBorder="0" applyAlignment="0" applyProtection="0"/>
    <xf numFmtId="0" fontId="23" fillId="0" borderId="10" applyNumberFormat="0" applyFill="0" applyAlignment="0" applyProtection="0"/>
    <xf numFmtId="0" fontId="2" fillId="23" borderId="16" applyNumberFormat="0" applyFont="0" applyAlignment="0" applyProtection="0"/>
    <xf numFmtId="0" fontId="2" fillId="23" borderId="16" applyNumberFormat="0" applyFont="0" applyAlignment="0" applyProtection="0"/>
    <xf numFmtId="0" fontId="2" fillId="23" borderId="16" applyNumberFormat="0" applyFont="0" applyAlignment="0" applyProtection="0"/>
    <xf numFmtId="0" fontId="17" fillId="16" borderId="13" applyNumberFormat="0" applyAlignment="0" applyProtection="0"/>
    <xf numFmtId="0" fontId="2" fillId="23" borderId="12" applyNumberFormat="0" applyFont="0" applyAlignment="0" applyProtection="0"/>
    <xf numFmtId="0" fontId="2" fillId="23" borderId="12" applyNumberFormat="0" applyFont="0" applyAlignment="0" applyProtection="0"/>
    <xf numFmtId="0" fontId="2" fillId="23" borderId="12" applyNumberFormat="0" applyFont="0" applyAlignment="0" applyProtection="0"/>
    <xf numFmtId="0" fontId="7" fillId="16" borderId="15" applyNumberFormat="0" applyAlignment="0" applyProtection="0"/>
    <xf numFmtId="0" fontId="11" fillId="7" borderId="15" applyNumberFormat="0" applyAlignment="0" applyProtection="0"/>
    <xf numFmtId="0" fontId="11" fillId="7" borderId="11" applyNumberFormat="0" applyAlignment="0" applyProtection="0"/>
    <xf numFmtId="0" fontId="7" fillId="16" borderId="11" applyNumberFormat="0" applyAlignment="0" applyProtection="0"/>
    <xf numFmtId="0" fontId="23" fillId="0" borderId="14" applyNumberFormat="0" applyFill="0" applyAlignment="0" applyProtection="0"/>
    <xf numFmtId="0" fontId="17" fillId="16" borderId="17" applyNumberFormat="0" applyAlignment="0" applyProtection="0"/>
    <xf numFmtId="0" fontId="23" fillId="0" borderId="18" applyNumberFormat="0" applyFill="0" applyAlignment="0" applyProtection="0"/>
    <xf numFmtId="9" fontId="1" fillId="0" borderId="0" applyFont="0" applyFill="0" applyBorder="0" applyAlignment="0" applyProtection="0"/>
  </cellStyleXfs>
  <cellXfs count="70">
    <xf numFmtId="0" fontId="0" fillId="0" borderId="0" xfId="0"/>
    <xf numFmtId="0" fontId="24" fillId="0" borderId="0" xfId="0" applyFont="1" applyAlignment="1">
      <alignment horizontal="center"/>
    </xf>
    <xf numFmtId="0" fontId="24" fillId="0" borderId="0" xfId="0" applyFont="1"/>
    <xf numFmtId="0" fontId="24" fillId="0" borderId="0" xfId="0" applyFont="1" applyAlignment="1">
      <alignment horizontal="justify" vertical="center"/>
    </xf>
    <xf numFmtId="9" fontId="24" fillId="25" borderId="0" xfId="93" applyFont="1" applyFill="1" applyAlignment="1">
      <alignment horizontal="center"/>
    </xf>
    <xf numFmtId="0" fontId="25" fillId="0" borderId="0" xfId="0" applyFont="1" applyAlignment="1">
      <alignment horizontal="center" vertical="center" wrapText="1"/>
    </xf>
    <xf numFmtId="9" fontId="24" fillId="25" borderId="37" xfId="0" applyNumberFormat="1" applyFont="1" applyFill="1" applyBorder="1" applyAlignment="1">
      <alignment horizontal="center"/>
    </xf>
    <xf numFmtId="9" fontId="28" fillId="25" borderId="38" xfId="0" applyNumberFormat="1" applyFont="1" applyFill="1" applyBorder="1" applyAlignment="1">
      <alignment horizontal="center"/>
    </xf>
    <xf numFmtId="9" fontId="24" fillId="0" borderId="43" xfId="93" applyFont="1" applyFill="1" applyBorder="1" applyAlignment="1">
      <alignment horizontal="center" vertical="center"/>
    </xf>
    <xf numFmtId="9" fontId="24" fillId="0" borderId="41" xfId="0" applyNumberFormat="1" applyFont="1" applyBorder="1" applyAlignment="1">
      <alignment horizontal="center" vertical="center"/>
    </xf>
    <xf numFmtId="9" fontId="24" fillId="0" borderId="33" xfId="93" applyFont="1" applyFill="1" applyBorder="1" applyAlignment="1">
      <alignment horizontal="center" vertical="center"/>
    </xf>
    <xf numFmtId="0" fontId="25" fillId="25" borderId="31" xfId="0" applyFont="1" applyFill="1" applyBorder="1" applyAlignment="1">
      <alignment horizontal="center" vertical="center" wrapText="1"/>
    </xf>
    <xf numFmtId="0" fontId="25" fillId="25" borderId="32" xfId="0" applyFont="1" applyFill="1" applyBorder="1" applyAlignment="1">
      <alignment horizontal="center" vertical="center" wrapText="1"/>
    </xf>
    <xf numFmtId="9" fontId="24" fillId="0" borderId="36" xfId="93" applyFont="1" applyFill="1" applyBorder="1" applyAlignment="1">
      <alignment horizontal="center" vertical="center"/>
    </xf>
    <xf numFmtId="9" fontId="24" fillId="0" borderId="42" xfId="0" applyNumberFormat="1" applyFont="1" applyBorder="1" applyAlignment="1">
      <alignment horizontal="center" vertical="center"/>
    </xf>
    <xf numFmtId="0" fontId="25" fillId="25" borderId="45" xfId="0" applyFont="1" applyFill="1" applyBorder="1" applyAlignment="1">
      <alignment horizontal="center" vertical="center" wrapText="1"/>
    </xf>
    <xf numFmtId="0" fontId="24" fillId="0" borderId="22" xfId="0" applyFont="1" applyBorder="1" applyAlignment="1">
      <alignment horizontal="center" vertical="center" wrapText="1"/>
    </xf>
    <xf numFmtId="0" fontId="24" fillId="0" borderId="1" xfId="0" applyFont="1" applyBorder="1" applyAlignment="1">
      <alignment horizontal="center" vertical="center" wrapText="1"/>
    </xf>
    <xf numFmtId="9" fontId="27" fillId="0" borderId="43" xfId="93" applyFont="1" applyFill="1" applyBorder="1" applyAlignment="1">
      <alignment horizontal="center" vertical="center"/>
    </xf>
    <xf numFmtId="9" fontId="24" fillId="0" borderId="44" xfId="93" applyFont="1" applyFill="1" applyBorder="1" applyAlignment="1">
      <alignment horizontal="center" vertical="center"/>
    </xf>
    <xf numFmtId="9" fontId="27" fillId="28" borderId="33" xfId="93" applyFont="1" applyFill="1" applyBorder="1" applyAlignment="1">
      <alignment horizontal="center" vertical="center" wrapText="1"/>
    </xf>
    <xf numFmtId="9" fontId="27" fillId="28" borderId="33" xfId="93" applyFont="1" applyFill="1" applyBorder="1" applyAlignment="1">
      <alignment horizontal="center" vertical="center"/>
    </xf>
    <xf numFmtId="9" fontId="27" fillId="28" borderId="52" xfId="93" applyFont="1" applyFill="1" applyBorder="1" applyAlignment="1">
      <alignment horizontal="center" vertical="center"/>
    </xf>
    <xf numFmtId="0" fontId="27" fillId="28" borderId="0" xfId="0" applyFont="1" applyFill="1" applyAlignment="1">
      <alignment horizontal="center" wrapText="1"/>
    </xf>
    <xf numFmtId="9" fontId="24" fillId="27" borderId="32" xfId="0" applyNumberFormat="1" applyFont="1" applyFill="1" applyBorder="1" applyAlignment="1">
      <alignment horizontal="center" vertical="center"/>
    </xf>
    <xf numFmtId="9" fontId="24" fillId="27" borderId="34" xfId="0" applyNumberFormat="1" applyFont="1" applyFill="1" applyBorder="1" applyAlignment="1">
      <alignment horizontal="center" vertical="center"/>
    </xf>
    <xf numFmtId="9" fontId="27" fillId="28" borderId="36" xfId="93" applyFont="1" applyFill="1" applyBorder="1" applyAlignment="1">
      <alignment horizontal="center" vertical="center" wrapText="1"/>
    </xf>
    <xf numFmtId="0" fontId="27" fillId="0" borderId="22" xfId="0" applyFont="1" applyFill="1" applyBorder="1" applyAlignment="1">
      <alignment horizontal="justify" vertical="center" wrapText="1"/>
    </xf>
    <xf numFmtId="170" fontId="24" fillId="0" borderId="33" xfId="93" applyNumberFormat="1" applyFont="1" applyFill="1" applyBorder="1" applyAlignment="1">
      <alignment horizontal="center" vertical="center"/>
    </xf>
    <xf numFmtId="9" fontId="24" fillId="0" borderId="43" xfId="0" applyNumberFormat="1" applyFont="1" applyFill="1" applyBorder="1" applyAlignment="1">
      <alignment horizontal="center" vertical="center"/>
    </xf>
    <xf numFmtId="9" fontId="24" fillId="0" borderId="32" xfId="0" applyNumberFormat="1" applyFont="1" applyFill="1" applyBorder="1" applyAlignment="1">
      <alignment horizontal="center" vertical="center"/>
    </xf>
    <xf numFmtId="0" fontId="24" fillId="0" borderId="0" xfId="0" applyFont="1" applyFill="1" applyAlignment="1">
      <alignment horizontal="justify" vertical="center"/>
    </xf>
    <xf numFmtId="0" fontId="27" fillId="0" borderId="46" xfId="0" applyFont="1" applyFill="1" applyBorder="1" applyAlignment="1">
      <alignment horizontal="justify" vertical="center" wrapText="1"/>
    </xf>
    <xf numFmtId="170" fontId="24" fillId="0" borderId="47" xfId="93" applyNumberFormat="1" applyFont="1" applyFill="1" applyBorder="1" applyAlignment="1">
      <alignment horizontal="center" vertical="center"/>
    </xf>
    <xf numFmtId="170" fontId="24" fillId="0" borderId="39" xfId="93" applyNumberFormat="1" applyFont="1" applyFill="1" applyBorder="1" applyAlignment="1">
      <alignment horizontal="center" vertical="center"/>
    </xf>
    <xf numFmtId="0" fontId="27" fillId="0" borderId="22" xfId="0" applyFont="1" applyFill="1" applyBorder="1" applyAlignment="1">
      <alignment horizontal="justify" vertical="center"/>
    </xf>
    <xf numFmtId="0" fontId="24" fillId="0" borderId="43" xfId="0" applyFont="1" applyFill="1" applyBorder="1" applyAlignment="1">
      <alignment horizontal="center" vertical="center"/>
    </xf>
    <xf numFmtId="0" fontId="27" fillId="0" borderId="22" xfId="0" applyFont="1" applyFill="1" applyBorder="1" applyAlignment="1">
      <alignment horizontal="justify" vertical="top" wrapText="1"/>
    </xf>
    <xf numFmtId="0" fontId="27" fillId="0" borderId="1" xfId="0" applyFont="1" applyFill="1" applyBorder="1" applyAlignment="1">
      <alignment horizontal="justify" vertical="center" wrapText="1"/>
    </xf>
    <xf numFmtId="0" fontId="24" fillId="0" borderId="22" xfId="0" applyFont="1" applyFill="1" applyBorder="1" applyAlignment="1">
      <alignment horizontal="justify" vertical="center" wrapText="1"/>
    </xf>
    <xf numFmtId="0" fontId="24" fillId="0" borderId="22" xfId="0" applyFont="1" applyFill="1" applyBorder="1" applyAlignment="1">
      <alignment horizontal="justify" vertical="center"/>
    </xf>
    <xf numFmtId="0" fontId="24" fillId="0" borderId="0" xfId="0" applyFont="1" applyFill="1" applyAlignment="1">
      <alignment horizontal="center"/>
    </xf>
    <xf numFmtId="0" fontId="24" fillId="0" borderId="35" xfId="0" applyFont="1" applyFill="1" applyBorder="1" applyAlignment="1">
      <alignment horizontal="justify" vertical="center"/>
    </xf>
    <xf numFmtId="170" fontId="24" fillId="0" borderId="40" xfId="93" applyNumberFormat="1" applyFont="1" applyFill="1" applyBorder="1" applyAlignment="1">
      <alignment horizontal="center" vertical="center"/>
    </xf>
    <xf numFmtId="9" fontId="24" fillId="0" borderId="34" xfId="0" applyNumberFormat="1" applyFont="1" applyFill="1" applyBorder="1" applyAlignment="1">
      <alignment horizontal="center" vertical="center"/>
    </xf>
    <xf numFmtId="9" fontId="31" fillId="0" borderId="32" xfId="0" applyNumberFormat="1" applyFont="1" applyFill="1" applyBorder="1" applyAlignment="1">
      <alignment horizontal="center" vertical="center"/>
    </xf>
    <xf numFmtId="9" fontId="31" fillId="0" borderId="33" xfId="93" applyFont="1" applyFill="1" applyBorder="1" applyAlignment="1">
      <alignment horizontal="center" vertical="center"/>
    </xf>
    <xf numFmtId="9" fontId="31" fillId="0" borderId="34" xfId="0" applyNumberFormat="1" applyFont="1" applyFill="1" applyBorder="1" applyAlignment="1">
      <alignment horizontal="center" vertical="center"/>
    </xf>
    <xf numFmtId="9" fontId="31" fillId="0" borderId="36" xfId="93" applyFont="1" applyFill="1" applyBorder="1" applyAlignment="1">
      <alignment horizontal="center" vertical="center"/>
    </xf>
    <xf numFmtId="0" fontId="24" fillId="0" borderId="19" xfId="0" applyFont="1" applyBorder="1" applyAlignment="1">
      <alignment horizontal="center"/>
    </xf>
    <xf numFmtId="0" fontId="24" fillId="0" borderId="20" xfId="0" applyFont="1" applyBorder="1" applyAlignment="1">
      <alignment horizontal="center"/>
    </xf>
    <xf numFmtId="0" fontId="24" fillId="0" borderId="21" xfId="0" applyFont="1" applyBorder="1" applyAlignment="1">
      <alignment horizontal="center"/>
    </xf>
    <xf numFmtId="0" fontId="24" fillId="0" borderId="30" xfId="0" applyFont="1" applyBorder="1" applyAlignment="1">
      <alignment horizontal="center"/>
    </xf>
    <xf numFmtId="0" fontId="24" fillId="0" borderId="28" xfId="0" applyFont="1" applyBorder="1" applyAlignment="1">
      <alignment horizontal="center"/>
    </xf>
    <xf numFmtId="0" fontId="29" fillId="26" borderId="26" xfId="0" applyFont="1" applyFill="1" applyBorder="1" applyAlignment="1">
      <alignment horizontal="center" vertical="center"/>
    </xf>
    <xf numFmtId="0" fontId="29" fillId="26" borderId="27" xfId="0" applyFont="1" applyFill="1" applyBorder="1" applyAlignment="1">
      <alignment horizontal="center" vertical="center"/>
    </xf>
    <xf numFmtId="0" fontId="30" fillId="24" borderId="27" xfId="0" applyFont="1" applyFill="1" applyBorder="1" applyAlignment="1">
      <alignment horizontal="center" vertical="center" wrapText="1"/>
    </xf>
    <xf numFmtId="0" fontId="30" fillId="24" borderId="29" xfId="0" applyFont="1" applyFill="1" applyBorder="1" applyAlignment="1">
      <alignment horizontal="center" vertical="center" wrapText="1"/>
    </xf>
    <xf numFmtId="0" fontId="24" fillId="0" borderId="22" xfId="0" applyFont="1" applyBorder="1" applyAlignment="1">
      <alignment horizontal="center" vertical="center" wrapText="1"/>
    </xf>
    <xf numFmtId="0" fontId="24" fillId="0" borderId="50" xfId="0" applyFont="1" applyBorder="1" applyAlignment="1">
      <alignment horizontal="center" vertical="center" wrapText="1"/>
    </xf>
    <xf numFmtId="0" fontId="24" fillId="0" borderId="46" xfId="0" applyFont="1" applyBorder="1" applyAlignment="1">
      <alignment horizontal="center" vertical="center" wrapText="1"/>
    </xf>
    <xf numFmtId="0" fontId="24" fillId="0" borderId="49" xfId="0" applyFont="1" applyBorder="1" applyAlignment="1">
      <alignment horizontal="center" vertical="center" wrapText="1"/>
    </xf>
    <xf numFmtId="0" fontId="24" fillId="0" borderId="48" xfId="0" applyFont="1" applyBorder="1" applyAlignment="1">
      <alignment horizontal="center" vertical="center" wrapText="1"/>
    </xf>
    <xf numFmtId="0" fontId="24" fillId="0" borderId="51" xfId="0" applyFont="1" applyBorder="1" applyAlignment="1">
      <alignment horizontal="center" vertical="center" wrapText="1"/>
    </xf>
    <xf numFmtId="0" fontId="25" fillId="0" borderId="23" xfId="0" applyFont="1" applyFill="1" applyBorder="1" applyAlignment="1">
      <alignment horizontal="center" vertical="center"/>
    </xf>
    <xf numFmtId="0" fontId="25" fillId="0" borderId="53" xfId="0" applyFont="1" applyFill="1" applyBorder="1" applyAlignment="1">
      <alignment horizontal="center" vertical="center"/>
    </xf>
    <xf numFmtId="0" fontId="26" fillId="0" borderId="24" xfId="0" applyFont="1" applyFill="1" applyBorder="1" applyAlignment="1">
      <alignment horizontal="center" vertical="center" wrapText="1"/>
    </xf>
    <xf numFmtId="0" fontId="26" fillId="0" borderId="24" xfId="0" applyFont="1" applyFill="1" applyBorder="1" applyAlignment="1">
      <alignment horizontal="center" vertical="center" wrapText="1"/>
    </xf>
    <xf numFmtId="9" fontId="26" fillId="0" borderId="25" xfId="93" applyFont="1" applyFill="1" applyBorder="1" applyAlignment="1">
      <alignment horizontal="center" wrapText="1"/>
    </xf>
    <xf numFmtId="0" fontId="24" fillId="0" borderId="0" xfId="0" applyFont="1" applyFill="1"/>
  </cellXfs>
  <cellStyles count="94">
    <cellStyle name="20% - Énfasis1 2" xfId="12" xr:uid="{00000000-0005-0000-0000-000000000000}"/>
    <cellStyle name="20% - Énfasis2 2" xfId="13" xr:uid="{00000000-0005-0000-0000-000001000000}"/>
    <cellStyle name="20% - Énfasis3 2" xfId="14" xr:uid="{00000000-0005-0000-0000-000002000000}"/>
    <cellStyle name="20% - Énfasis4 2" xfId="15" xr:uid="{00000000-0005-0000-0000-000003000000}"/>
    <cellStyle name="20% - Énfasis5 2" xfId="16" xr:uid="{00000000-0005-0000-0000-000004000000}"/>
    <cellStyle name="20% - Énfasis6 2" xfId="17" xr:uid="{00000000-0005-0000-0000-000005000000}"/>
    <cellStyle name="40% - Énfasis1 2" xfId="18" xr:uid="{00000000-0005-0000-0000-000006000000}"/>
    <cellStyle name="40% - Énfasis2 2" xfId="19" xr:uid="{00000000-0005-0000-0000-000007000000}"/>
    <cellStyle name="40% - Énfasis3 2" xfId="20" xr:uid="{00000000-0005-0000-0000-000008000000}"/>
    <cellStyle name="40% - Énfasis4 2" xfId="21" xr:uid="{00000000-0005-0000-0000-000009000000}"/>
    <cellStyle name="40% - Énfasis5 2" xfId="22" xr:uid="{00000000-0005-0000-0000-00000A000000}"/>
    <cellStyle name="40% - Énfasis6 2" xfId="23" xr:uid="{00000000-0005-0000-0000-00000B000000}"/>
    <cellStyle name="60% - Énfasis1 2" xfId="24" xr:uid="{00000000-0005-0000-0000-00000C000000}"/>
    <cellStyle name="60% - Énfasis2 2" xfId="25" xr:uid="{00000000-0005-0000-0000-00000D000000}"/>
    <cellStyle name="60% - Énfasis3 2" xfId="26" xr:uid="{00000000-0005-0000-0000-00000E000000}"/>
    <cellStyle name="60% - Énfasis4 2" xfId="27" xr:uid="{00000000-0005-0000-0000-00000F000000}"/>
    <cellStyle name="60% - Énfasis5 2" xfId="28" xr:uid="{00000000-0005-0000-0000-000010000000}"/>
    <cellStyle name="60% - Énfasis6 2" xfId="29" xr:uid="{00000000-0005-0000-0000-000011000000}"/>
    <cellStyle name="Buena 2" xfId="30" xr:uid="{00000000-0005-0000-0000-000012000000}"/>
    <cellStyle name="Cálculo 2" xfId="31" xr:uid="{00000000-0005-0000-0000-000013000000}"/>
    <cellStyle name="Cálculo 2 2" xfId="89" xr:uid="{00000000-0005-0000-0000-000014000000}"/>
    <cellStyle name="Cálculo 2 3" xfId="86" xr:uid="{00000000-0005-0000-0000-000015000000}"/>
    <cellStyle name="Celda de comprobación 2" xfId="32" xr:uid="{00000000-0005-0000-0000-000016000000}"/>
    <cellStyle name="Celda vinculada 2" xfId="33" xr:uid="{00000000-0005-0000-0000-000017000000}"/>
    <cellStyle name="Encabezado 4 2" xfId="34" xr:uid="{00000000-0005-0000-0000-000018000000}"/>
    <cellStyle name="Énfasis1 2" xfId="35" xr:uid="{00000000-0005-0000-0000-000019000000}"/>
    <cellStyle name="Énfasis2 2" xfId="36" xr:uid="{00000000-0005-0000-0000-00001A000000}"/>
    <cellStyle name="Énfasis3 2" xfId="37" xr:uid="{00000000-0005-0000-0000-00001B000000}"/>
    <cellStyle name="Énfasis4 2" xfId="38" xr:uid="{00000000-0005-0000-0000-00001C000000}"/>
    <cellStyle name="Énfasis5 2" xfId="39" xr:uid="{00000000-0005-0000-0000-00001D000000}"/>
    <cellStyle name="Énfasis6 2" xfId="40" xr:uid="{00000000-0005-0000-0000-00001E000000}"/>
    <cellStyle name="Entrada 2" xfId="41" xr:uid="{00000000-0005-0000-0000-00001F000000}"/>
    <cellStyle name="Entrada 2 2" xfId="88" xr:uid="{00000000-0005-0000-0000-000020000000}"/>
    <cellStyle name="Entrada 2 3" xfId="87" xr:uid="{00000000-0005-0000-0000-000021000000}"/>
    <cellStyle name="Excel Built-in Normal" xfId="42" xr:uid="{00000000-0005-0000-0000-000022000000}"/>
    <cellStyle name="F4" xfId="43" xr:uid="{00000000-0005-0000-0000-000023000000}"/>
    <cellStyle name="F7" xfId="44" xr:uid="{00000000-0005-0000-0000-000024000000}"/>
    <cellStyle name="Incorrecto 2" xfId="45" xr:uid="{00000000-0005-0000-0000-000025000000}"/>
    <cellStyle name="Millares 2" xfId="5" xr:uid="{00000000-0005-0000-0000-000026000000}"/>
    <cellStyle name="Millares 2 2" xfId="46" xr:uid="{00000000-0005-0000-0000-000027000000}"/>
    <cellStyle name="Millares 2 2 2" xfId="47" xr:uid="{00000000-0005-0000-0000-000028000000}"/>
    <cellStyle name="Millares 2 3" xfId="48" xr:uid="{00000000-0005-0000-0000-000029000000}"/>
    <cellStyle name="Millares 2 4" xfId="49" xr:uid="{00000000-0005-0000-0000-00002A000000}"/>
    <cellStyle name="Millares 3" xfId="50" xr:uid="{00000000-0005-0000-0000-00002B000000}"/>
    <cellStyle name="Millares 3 2" xfId="51" xr:uid="{00000000-0005-0000-0000-00002C000000}"/>
    <cellStyle name="Millares 4" xfId="52" xr:uid="{00000000-0005-0000-0000-00002D000000}"/>
    <cellStyle name="Millares 4 2" xfId="53" xr:uid="{00000000-0005-0000-0000-00002E000000}"/>
    <cellStyle name="Millares 5" xfId="9" xr:uid="{00000000-0005-0000-0000-00002F000000}"/>
    <cellStyle name="Millares 6" xfId="54" xr:uid="{00000000-0005-0000-0000-000030000000}"/>
    <cellStyle name="Moneda 2" xfId="55" xr:uid="{00000000-0005-0000-0000-000031000000}"/>
    <cellStyle name="Moneda 2 2" xfId="56" xr:uid="{00000000-0005-0000-0000-000032000000}"/>
    <cellStyle name="Moneda 2 2 2" xfId="57" xr:uid="{00000000-0005-0000-0000-000033000000}"/>
    <cellStyle name="Moneda 3" xfId="58" xr:uid="{00000000-0005-0000-0000-000034000000}"/>
    <cellStyle name="Moneda 3 2" xfId="1" xr:uid="{00000000-0005-0000-0000-000035000000}"/>
    <cellStyle name="Moneda 4" xfId="59" xr:uid="{00000000-0005-0000-0000-000036000000}"/>
    <cellStyle name="Neutral 2" xfId="60" xr:uid="{00000000-0005-0000-0000-000037000000}"/>
    <cellStyle name="Normal" xfId="0" builtinId="0"/>
    <cellStyle name="Normal 2" xfId="3" xr:uid="{00000000-0005-0000-0000-000039000000}"/>
    <cellStyle name="Normal 2 2" xfId="6" xr:uid="{00000000-0005-0000-0000-00003A000000}"/>
    <cellStyle name="Normal 2 2 2" xfId="10" xr:uid="{00000000-0005-0000-0000-00003B000000}"/>
    <cellStyle name="Normal 2 3" xfId="11" xr:uid="{00000000-0005-0000-0000-00003C000000}"/>
    <cellStyle name="Normal 2 4" xfId="7" xr:uid="{00000000-0005-0000-0000-00003D000000}"/>
    <cellStyle name="Normal 3" xfId="4" xr:uid="{00000000-0005-0000-0000-00003E000000}"/>
    <cellStyle name="Normal 3 2" xfId="61" xr:uid="{00000000-0005-0000-0000-00003F000000}"/>
    <cellStyle name="Normal 3 3" xfId="62" xr:uid="{00000000-0005-0000-0000-000040000000}"/>
    <cellStyle name="Normal 4" xfId="63" xr:uid="{00000000-0005-0000-0000-000041000000}"/>
    <cellStyle name="Normal 5" xfId="64" xr:uid="{00000000-0005-0000-0000-000042000000}"/>
    <cellStyle name="Normal 5 2" xfId="8" xr:uid="{00000000-0005-0000-0000-000043000000}"/>
    <cellStyle name="Normal 6" xfId="2" xr:uid="{00000000-0005-0000-0000-000044000000}"/>
    <cellStyle name="Normal 7" xfId="65" xr:uid="{00000000-0005-0000-0000-000045000000}"/>
    <cellStyle name="Notas 2" xfId="66" xr:uid="{00000000-0005-0000-0000-000046000000}"/>
    <cellStyle name="Notas 2 2" xfId="67" xr:uid="{00000000-0005-0000-0000-000047000000}"/>
    <cellStyle name="Notas 2 2 2" xfId="68" xr:uid="{00000000-0005-0000-0000-000048000000}"/>
    <cellStyle name="Notas 2 2 2 2" xfId="83" xr:uid="{00000000-0005-0000-0000-000049000000}"/>
    <cellStyle name="Notas 2 2 2 3" xfId="81" xr:uid="{00000000-0005-0000-0000-00004A000000}"/>
    <cellStyle name="Notas 2 2 3" xfId="84" xr:uid="{00000000-0005-0000-0000-00004B000000}"/>
    <cellStyle name="Notas 2 2 4" xfId="80" xr:uid="{00000000-0005-0000-0000-00004C000000}"/>
    <cellStyle name="Notas 2 3" xfId="85" xr:uid="{00000000-0005-0000-0000-00004D000000}"/>
    <cellStyle name="Notas 2 4" xfId="79" xr:uid="{00000000-0005-0000-0000-00004E000000}"/>
    <cellStyle name="Porcentaje" xfId="93" builtinId="5"/>
    <cellStyle name="Porcentaje 2" xfId="69" xr:uid="{00000000-0005-0000-0000-000050000000}"/>
    <cellStyle name="Porcentual 2" xfId="70" xr:uid="{00000000-0005-0000-0000-000051000000}"/>
    <cellStyle name="Salida 2" xfId="71" xr:uid="{00000000-0005-0000-0000-000052000000}"/>
    <cellStyle name="Salida 2 2" xfId="82" xr:uid="{00000000-0005-0000-0000-000053000000}"/>
    <cellStyle name="Salida 2 3" xfId="91" xr:uid="{00000000-0005-0000-0000-000054000000}"/>
    <cellStyle name="Texto de advertencia 2" xfId="72" xr:uid="{00000000-0005-0000-0000-000055000000}"/>
    <cellStyle name="Texto explicativo 2" xfId="73" xr:uid="{00000000-0005-0000-0000-000056000000}"/>
    <cellStyle name="Título 1 2" xfId="74" xr:uid="{00000000-0005-0000-0000-000057000000}"/>
    <cellStyle name="Título 2 2" xfId="75" xr:uid="{00000000-0005-0000-0000-000058000000}"/>
    <cellStyle name="Título 3 2" xfId="76" xr:uid="{00000000-0005-0000-0000-000059000000}"/>
    <cellStyle name="Título 4" xfId="77" xr:uid="{00000000-0005-0000-0000-00005A000000}"/>
    <cellStyle name="Total 2" xfId="78" xr:uid="{00000000-0005-0000-0000-00005B000000}"/>
    <cellStyle name="Total 2 2" xfId="90" xr:uid="{00000000-0005-0000-0000-00005C000000}"/>
    <cellStyle name="Total 2 3" xfId="92" xr:uid="{00000000-0005-0000-0000-00005D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008000"/>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66675</xdr:rowOff>
    </xdr:from>
    <xdr:to>
      <xdr:col>2</xdr:col>
      <xdr:colOff>412814</xdr:colOff>
      <xdr:row>0</xdr:row>
      <xdr:rowOff>593090</xdr:rowOff>
    </xdr:to>
    <xdr:pic>
      <xdr:nvPicPr>
        <xdr:cNvPr id="2" name="Imagen 1" descr="Logo del Instituto Nacional para Ciegos INCI">
          <a:extLst>
            <a:ext uri="{FF2B5EF4-FFF2-40B4-BE49-F238E27FC236}">
              <a16:creationId xmlns:a16="http://schemas.microsoft.com/office/drawing/2014/main" id="{644884B8-AA57-452D-8889-E1702DC897CE}"/>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819" t="43387" r="61156" b="6890"/>
        <a:stretch/>
      </xdr:blipFill>
      <xdr:spPr bwMode="auto">
        <a:xfrm>
          <a:off x="123825" y="66675"/>
          <a:ext cx="2200275" cy="526415"/>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5"/>
  <sheetViews>
    <sheetView tabSelected="1" zoomScale="80" zoomScaleNormal="80" workbookViewId="0">
      <pane ySplit="3" topLeftCell="A4" activePane="bottomLeft" state="frozen"/>
      <selection activeCell="C1" sqref="C1"/>
      <selection pane="bottomLeft" activeCell="C5" sqref="C5"/>
    </sheetView>
  </sheetViews>
  <sheetFormatPr baseColWidth="10" defaultColWidth="0" defaultRowHeight="15" customHeight="1" zeroHeight="1"/>
  <cols>
    <col min="1" max="1" width="8" style="1" customWidth="1"/>
    <col min="2" max="2" width="20.7109375" style="2" customWidth="1"/>
    <col min="3" max="3" width="54.85546875" style="2" customWidth="1"/>
    <col min="4" max="4" width="16.85546875" style="1" customWidth="1"/>
    <col min="5" max="6" width="13.140625" style="1" customWidth="1"/>
    <col min="7" max="7" width="14.140625" style="1" customWidth="1"/>
    <col min="8" max="8" width="13" style="1" customWidth="1"/>
    <col min="9" max="9" width="13.5703125" style="1" customWidth="1"/>
    <col min="10" max="10" width="12.85546875" style="1" customWidth="1"/>
    <col min="11" max="11" width="14.85546875" style="1" customWidth="1"/>
    <col min="12" max="13" width="12.5703125" style="1" customWidth="1"/>
    <col min="14" max="14" width="13" style="1" customWidth="1"/>
    <col min="15" max="15" width="16" style="1" customWidth="1"/>
    <col min="16" max="16" width="19" style="1" customWidth="1"/>
    <col min="17" max="17" width="22.85546875" style="1" customWidth="1"/>
    <col min="18" max="18" width="16.7109375" style="1" customWidth="1"/>
    <col min="19" max="19" width="44.140625" style="1" customWidth="1"/>
    <col min="20" max="20" width="11.42578125" style="2" customWidth="1"/>
    <col min="21" max="16384" width="11.42578125" style="2" hidden="1"/>
  </cols>
  <sheetData>
    <row r="1" spans="1:19" ht="51.75" customHeight="1">
      <c r="A1" s="49"/>
      <c r="B1" s="50"/>
      <c r="C1" s="50"/>
      <c r="D1" s="50"/>
      <c r="E1" s="50"/>
      <c r="F1" s="50"/>
      <c r="G1" s="50"/>
      <c r="H1" s="50"/>
      <c r="I1" s="50"/>
      <c r="J1" s="50"/>
      <c r="K1" s="50"/>
      <c r="L1" s="50"/>
      <c r="M1" s="50"/>
      <c r="N1" s="50"/>
      <c r="O1" s="50"/>
      <c r="P1" s="50"/>
      <c r="Q1" s="50"/>
      <c r="R1" s="51"/>
    </row>
    <row r="2" spans="1:19" ht="43.5" customHeight="1">
      <c r="A2" s="54" t="s">
        <v>0</v>
      </c>
      <c r="B2" s="55"/>
      <c r="C2" s="55"/>
      <c r="D2" s="55"/>
      <c r="E2" s="55"/>
      <c r="F2" s="55"/>
      <c r="G2" s="55"/>
      <c r="H2" s="55"/>
      <c r="I2" s="56" t="s">
        <v>1</v>
      </c>
      <c r="J2" s="56"/>
      <c r="K2" s="56"/>
      <c r="L2" s="56"/>
      <c r="M2" s="56"/>
      <c r="N2" s="56"/>
      <c r="O2" s="56"/>
      <c r="P2" s="57"/>
      <c r="Q2" s="52"/>
      <c r="R2" s="53"/>
    </row>
    <row r="3" spans="1:19" s="69" customFormat="1" ht="19.5" customHeight="1">
      <c r="A3" s="64" t="s">
        <v>2</v>
      </c>
      <c r="B3" s="65" t="s">
        <v>3</v>
      </c>
      <c r="C3" s="65" t="s">
        <v>4</v>
      </c>
      <c r="D3" s="65" t="s">
        <v>5</v>
      </c>
      <c r="E3" s="66" t="s">
        <v>6</v>
      </c>
      <c r="F3" s="66" t="s">
        <v>7</v>
      </c>
      <c r="G3" s="66" t="s">
        <v>8</v>
      </c>
      <c r="H3" s="66" t="s">
        <v>9</v>
      </c>
      <c r="I3" s="67" t="s">
        <v>10</v>
      </c>
      <c r="J3" s="67"/>
      <c r="K3" s="67" t="s">
        <v>11</v>
      </c>
      <c r="L3" s="67"/>
      <c r="M3" s="67" t="s">
        <v>12</v>
      </c>
      <c r="N3" s="67"/>
      <c r="O3" s="67" t="s">
        <v>13</v>
      </c>
      <c r="P3" s="67"/>
      <c r="Q3" s="66" t="s">
        <v>14</v>
      </c>
      <c r="R3" s="68" t="s">
        <v>15</v>
      </c>
      <c r="S3" s="68" t="s">
        <v>16</v>
      </c>
    </row>
    <row r="4" spans="1:19" s="3" customFormat="1" ht="60.75" customHeight="1">
      <c r="A4" s="11">
        <v>1</v>
      </c>
      <c r="B4" s="58" t="s">
        <v>17</v>
      </c>
      <c r="C4" s="27" t="s">
        <v>18</v>
      </c>
      <c r="D4" s="28">
        <v>0.04</v>
      </c>
      <c r="E4" s="29">
        <v>0.5</v>
      </c>
      <c r="F4" s="29">
        <v>0.5</v>
      </c>
      <c r="G4" s="29"/>
      <c r="H4" s="29"/>
      <c r="I4" s="45">
        <v>0.5</v>
      </c>
      <c r="J4" s="46">
        <f t="shared" ref="J4:J31" si="0">SUMPRODUCT(I4*D4)</f>
        <v>0.02</v>
      </c>
      <c r="K4" s="30">
        <v>0.5</v>
      </c>
      <c r="L4" s="10">
        <f t="shared" ref="L4:L29" si="1">SUMPRODUCT(K4*D4)</f>
        <v>0.02</v>
      </c>
      <c r="M4" s="30"/>
      <c r="N4" s="10">
        <f t="shared" ref="N4:N31" si="2">SUMPRODUCT(M4*D4)</f>
        <v>0</v>
      </c>
      <c r="O4" s="24"/>
      <c r="P4" s="10">
        <f t="shared" ref="P4:P31" si="3">SUMPRODUCT(O4*D4)</f>
        <v>0</v>
      </c>
      <c r="Q4" s="9">
        <f t="shared" ref="Q4:Q7" si="4">I4+K4+M4+O4</f>
        <v>1</v>
      </c>
      <c r="R4" s="10">
        <f t="shared" ref="R4:R31" si="5">SUMPRODUCT(Q4*D4)</f>
        <v>0.04</v>
      </c>
      <c r="S4" s="20" t="s">
        <v>19</v>
      </c>
    </row>
    <row r="5" spans="1:19" s="3" customFormat="1" ht="104.25" customHeight="1">
      <c r="A5" s="15">
        <v>2</v>
      </c>
      <c r="B5" s="58"/>
      <c r="C5" s="27" t="s">
        <v>20</v>
      </c>
      <c r="D5" s="28">
        <v>0.04</v>
      </c>
      <c r="E5" s="29"/>
      <c r="F5" s="29">
        <v>0.5</v>
      </c>
      <c r="G5" s="31"/>
      <c r="H5" s="29">
        <v>0.5</v>
      </c>
      <c r="I5" s="45">
        <v>0</v>
      </c>
      <c r="J5" s="46">
        <f t="shared" si="0"/>
        <v>0</v>
      </c>
      <c r="K5" s="30">
        <v>0.5</v>
      </c>
      <c r="L5" s="10">
        <f t="shared" si="1"/>
        <v>0.02</v>
      </c>
      <c r="M5" s="30"/>
      <c r="N5" s="10">
        <f t="shared" si="2"/>
        <v>0</v>
      </c>
      <c r="O5" s="24">
        <v>0.5</v>
      </c>
      <c r="P5" s="10">
        <f t="shared" si="3"/>
        <v>0.02</v>
      </c>
      <c r="Q5" s="9">
        <f t="shared" si="4"/>
        <v>1</v>
      </c>
      <c r="R5" s="10">
        <f t="shared" si="5"/>
        <v>0.04</v>
      </c>
      <c r="S5" s="20" t="s">
        <v>21</v>
      </c>
    </row>
    <row r="6" spans="1:19" s="3" customFormat="1" ht="117" customHeight="1">
      <c r="A6" s="15">
        <v>3</v>
      </c>
      <c r="B6" s="58"/>
      <c r="C6" s="27" t="s">
        <v>22</v>
      </c>
      <c r="D6" s="28">
        <v>0.04</v>
      </c>
      <c r="E6" s="29"/>
      <c r="F6" s="29">
        <v>0.5</v>
      </c>
      <c r="G6" s="29">
        <v>0.5</v>
      </c>
      <c r="H6" s="29"/>
      <c r="I6" s="45">
        <v>0</v>
      </c>
      <c r="J6" s="46">
        <f t="shared" si="0"/>
        <v>0</v>
      </c>
      <c r="K6" s="30">
        <v>0.75</v>
      </c>
      <c r="L6" s="10">
        <f t="shared" si="1"/>
        <v>0.03</v>
      </c>
      <c r="M6" s="30">
        <v>0.25</v>
      </c>
      <c r="N6" s="10">
        <f t="shared" si="2"/>
        <v>0.01</v>
      </c>
      <c r="O6" s="24"/>
      <c r="P6" s="10">
        <f t="shared" si="3"/>
        <v>0</v>
      </c>
      <c r="Q6" s="9">
        <f>I6+K6+M6+O6</f>
        <v>1</v>
      </c>
      <c r="R6" s="10">
        <f t="shared" si="5"/>
        <v>0.04</v>
      </c>
      <c r="S6" s="20" t="s">
        <v>19</v>
      </c>
    </row>
    <row r="7" spans="1:19" s="3" customFormat="1" ht="62.25" customHeight="1">
      <c r="A7" s="15">
        <v>4</v>
      </c>
      <c r="B7" s="58"/>
      <c r="C7" s="27" t="s">
        <v>23</v>
      </c>
      <c r="D7" s="28">
        <v>0.04</v>
      </c>
      <c r="E7" s="29"/>
      <c r="F7" s="29">
        <v>0.5</v>
      </c>
      <c r="G7" s="29">
        <v>0.5</v>
      </c>
      <c r="H7" s="31"/>
      <c r="I7" s="45">
        <v>0</v>
      </c>
      <c r="J7" s="46">
        <f t="shared" si="0"/>
        <v>0</v>
      </c>
      <c r="K7" s="30">
        <v>1</v>
      </c>
      <c r="L7" s="10">
        <f t="shared" si="1"/>
        <v>0.04</v>
      </c>
      <c r="M7" s="30"/>
      <c r="N7" s="10">
        <f t="shared" si="2"/>
        <v>0</v>
      </c>
      <c r="O7" s="24"/>
      <c r="P7" s="10">
        <f t="shared" si="3"/>
        <v>0</v>
      </c>
      <c r="Q7" s="9">
        <f t="shared" si="4"/>
        <v>1</v>
      </c>
      <c r="R7" s="10">
        <f t="shared" si="5"/>
        <v>0.04</v>
      </c>
      <c r="S7" s="20" t="s">
        <v>19</v>
      </c>
    </row>
    <row r="8" spans="1:19" s="3" customFormat="1" ht="92.25" customHeight="1">
      <c r="A8" s="12">
        <v>5</v>
      </c>
      <c r="B8" s="62" t="s">
        <v>24</v>
      </c>
      <c r="C8" s="32" t="s">
        <v>25</v>
      </c>
      <c r="D8" s="33">
        <v>0.04</v>
      </c>
      <c r="E8" s="29">
        <v>0.25</v>
      </c>
      <c r="F8" s="29">
        <v>0.25</v>
      </c>
      <c r="G8" s="29">
        <v>0.25</v>
      </c>
      <c r="H8" s="29">
        <v>0.25</v>
      </c>
      <c r="I8" s="45">
        <v>0.25</v>
      </c>
      <c r="J8" s="46">
        <f t="shared" si="0"/>
        <v>0.01</v>
      </c>
      <c r="K8" s="30">
        <v>0.25</v>
      </c>
      <c r="L8" s="10">
        <f t="shared" si="1"/>
        <v>0.01</v>
      </c>
      <c r="M8" s="30">
        <v>0.25</v>
      </c>
      <c r="N8" s="10">
        <f t="shared" si="2"/>
        <v>0.01</v>
      </c>
      <c r="O8" s="24">
        <v>0.25</v>
      </c>
      <c r="P8" s="10">
        <f t="shared" si="3"/>
        <v>0.01</v>
      </c>
      <c r="Q8" s="9">
        <f t="shared" ref="Q8:Q31" si="6">I8+K8+M8+O8</f>
        <v>1</v>
      </c>
      <c r="R8" s="10">
        <f t="shared" si="5"/>
        <v>0.04</v>
      </c>
      <c r="S8" s="20" t="s">
        <v>26</v>
      </c>
    </row>
    <row r="9" spans="1:19" s="3" customFormat="1" ht="88.5" customHeight="1">
      <c r="A9" s="12">
        <v>6</v>
      </c>
      <c r="B9" s="62"/>
      <c r="C9" s="27" t="s">
        <v>27</v>
      </c>
      <c r="D9" s="34">
        <v>0.04</v>
      </c>
      <c r="E9" s="29">
        <v>0.25</v>
      </c>
      <c r="F9" s="29">
        <v>0.25</v>
      </c>
      <c r="G9" s="29">
        <v>0.25</v>
      </c>
      <c r="H9" s="29">
        <v>0.25</v>
      </c>
      <c r="I9" s="45">
        <v>0.25</v>
      </c>
      <c r="J9" s="46">
        <f t="shared" si="0"/>
        <v>0.01</v>
      </c>
      <c r="K9" s="30">
        <v>0.25</v>
      </c>
      <c r="L9" s="10">
        <f t="shared" si="1"/>
        <v>0.01</v>
      </c>
      <c r="M9" s="30">
        <v>0.25</v>
      </c>
      <c r="N9" s="10">
        <f t="shared" si="2"/>
        <v>0.01</v>
      </c>
      <c r="O9" s="24">
        <v>0.25</v>
      </c>
      <c r="P9" s="10">
        <f t="shared" si="3"/>
        <v>0.01</v>
      </c>
      <c r="Q9" s="9">
        <f t="shared" si="6"/>
        <v>1</v>
      </c>
      <c r="R9" s="10">
        <f t="shared" si="5"/>
        <v>0.04</v>
      </c>
      <c r="S9" s="20" t="s">
        <v>28</v>
      </c>
    </row>
    <row r="10" spans="1:19" s="3" customFormat="1" ht="84.75" customHeight="1">
      <c r="A10" s="12">
        <v>7</v>
      </c>
      <c r="B10" s="62"/>
      <c r="C10" s="27" t="s">
        <v>29</v>
      </c>
      <c r="D10" s="34">
        <v>0.04</v>
      </c>
      <c r="E10" s="29">
        <v>0.25</v>
      </c>
      <c r="F10" s="29">
        <v>0.25</v>
      </c>
      <c r="G10" s="29">
        <v>0.25</v>
      </c>
      <c r="H10" s="29">
        <v>0.25</v>
      </c>
      <c r="I10" s="45">
        <v>0.25</v>
      </c>
      <c r="J10" s="46">
        <f t="shared" si="0"/>
        <v>0.01</v>
      </c>
      <c r="K10" s="30">
        <v>0.25</v>
      </c>
      <c r="L10" s="10">
        <f t="shared" si="1"/>
        <v>0.01</v>
      </c>
      <c r="M10" s="30">
        <v>0.25</v>
      </c>
      <c r="N10" s="10">
        <f t="shared" si="2"/>
        <v>0.01</v>
      </c>
      <c r="O10" s="24">
        <v>0.25</v>
      </c>
      <c r="P10" s="10">
        <f t="shared" si="3"/>
        <v>0.01</v>
      </c>
      <c r="Q10" s="9">
        <f>I10+K10+M10+O10</f>
        <v>1</v>
      </c>
      <c r="R10" s="10">
        <f t="shared" si="5"/>
        <v>0.04</v>
      </c>
      <c r="S10" s="20" t="s">
        <v>30</v>
      </c>
    </row>
    <row r="11" spans="1:19" s="3" customFormat="1" ht="97.5" customHeight="1">
      <c r="A11" s="12">
        <v>8</v>
      </c>
      <c r="B11" s="62"/>
      <c r="C11" s="27" t="s">
        <v>31</v>
      </c>
      <c r="D11" s="34">
        <v>0.04</v>
      </c>
      <c r="E11" s="29">
        <v>0.25</v>
      </c>
      <c r="F11" s="29">
        <v>0.25</v>
      </c>
      <c r="G11" s="29">
        <v>0.25</v>
      </c>
      <c r="H11" s="29">
        <v>0.25</v>
      </c>
      <c r="I11" s="45">
        <v>0.25</v>
      </c>
      <c r="J11" s="46">
        <f t="shared" si="0"/>
        <v>0.01</v>
      </c>
      <c r="K11" s="30">
        <v>0.25</v>
      </c>
      <c r="L11" s="10">
        <f t="shared" si="1"/>
        <v>0.01</v>
      </c>
      <c r="M11" s="30">
        <v>0.25</v>
      </c>
      <c r="N11" s="10">
        <f t="shared" si="2"/>
        <v>0.01</v>
      </c>
      <c r="O11" s="24">
        <v>0.25</v>
      </c>
      <c r="P11" s="10">
        <f t="shared" si="3"/>
        <v>0.01</v>
      </c>
      <c r="Q11" s="9">
        <f t="shared" ref="Q11:Q12" si="7">I11+K11+M11+O11</f>
        <v>1</v>
      </c>
      <c r="R11" s="10">
        <f t="shared" si="5"/>
        <v>0.04</v>
      </c>
      <c r="S11" s="20" t="s">
        <v>32</v>
      </c>
    </row>
    <row r="12" spans="1:19" s="3" customFormat="1" ht="72">
      <c r="A12" s="12">
        <v>9</v>
      </c>
      <c r="B12" s="60"/>
      <c r="C12" s="27" t="s">
        <v>33</v>
      </c>
      <c r="D12" s="34">
        <v>0.04</v>
      </c>
      <c r="E12" s="29">
        <v>0.25</v>
      </c>
      <c r="F12" s="29">
        <v>0.25</v>
      </c>
      <c r="G12" s="29">
        <v>0.25</v>
      </c>
      <c r="H12" s="29">
        <v>0.25</v>
      </c>
      <c r="I12" s="45">
        <v>0.25</v>
      </c>
      <c r="J12" s="46">
        <f t="shared" si="0"/>
        <v>0.01</v>
      </c>
      <c r="K12" s="30">
        <v>0.25</v>
      </c>
      <c r="L12" s="10">
        <f t="shared" si="1"/>
        <v>0.01</v>
      </c>
      <c r="M12" s="30">
        <v>0.25</v>
      </c>
      <c r="N12" s="10">
        <f t="shared" si="2"/>
        <v>0.01</v>
      </c>
      <c r="O12" s="24">
        <v>0.25</v>
      </c>
      <c r="P12" s="10">
        <f t="shared" si="3"/>
        <v>0.01</v>
      </c>
      <c r="Q12" s="9">
        <f t="shared" si="7"/>
        <v>1</v>
      </c>
      <c r="R12" s="10">
        <f t="shared" si="5"/>
        <v>0.04</v>
      </c>
      <c r="S12" s="20" t="s">
        <v>34</v>
      </c>
    </row>
    <row r="13" spans="1:19" s="3" customFormat="1" ht="60.75" customHeight="1">
      <c r="A13" s="12">
        <v>10</v>
      </c>
      <c r="B13" s="61" t="s">
        <v>35</v>
      </c>
      <c r="C13" s="27" t="s">
        <v>36</v>
      </c>
      <c r="D13" s="34">
        <v>0.02</v>
      </c>
      <c r="E13" s="29">
        <v>0.25</v>
      </c>
      <c r="F13" s="29">
        <v>0.25</v>
      </c>
      <c r="G13" s="29">
        <v>0.25</v>
      </c>
      <c r="H13" s="29">
        <v>0.25</v>
      </c>
      <c r="I13" s="45">
        <v>0.25</v>
      </c>
      <c r="J13" s="46">
        <f t="shared" si="0"/>
        <v>5.0000000000000001E-3</v>
      </c>
      <c r="K13" s="30">
        <v>0.25</v>
      </c>
      <c r="L13" s="10">
        <f t="shared" si="1"/>
        <v>5.0000000000000001E-3</v>
      </c>
      <c r="M13" s="30">
        <v>0.25</v>
      </c>
      <c r="N13" s="10">
        <f t="shared" si="2"/>
        <v>5.0000000000000001E-3</v>
      </c>
      <c r="O13" s="24">
        <v>0.25</v>
      </c>
      <c r="P13" s="10">
        <f t="shared" si="3"/>
        <v>5.0000000000000001E-3</v>
      </c>
      <c r="Q13" s="9">
        <f t="shared" si="6"/>
        <v>1</v>
      </c>
      <c r="R13" s="10">
        <f t="shared" si="5"/>
        <v>0.02</v>
      </c>
      <c r="S13" s="20" t="s">
        <v>37</v>
      </c>
    </row>
    <row r="14" spans="1:19" s="3" customFormat="1" ht="75" customHeight="1">
      <c r="A14" s="12">
        <v>11</v>
      </c>
      <c r="B14" s="62"/>
      <c r="C14" s="27" t="s">
        <v>38</v>
      </c>
      <c r="D14" s="34">
        <v>0.02</v>
      </c>
      <c r="E14" s="29">
        <v>0.25</v>
      </c>
      <c r="F14" s="29">
        <v>0.25</v>
      </c>
      <c r="G14" s="29">
        <v>0.25</v>
      </c>
      <c r="H14" s="29">
        <v>0.25</v>
      </c>
      <c r="I14" s="45">
        <v>0.25</v>
      </c>
      <c r="J14" s="46">
        <f t="shared" si="0"/>
        <v>5.0000000000000001E-3</v>
      </c>
      <c r="K14" s="30">
        <v>0.25</v>
      </c>
      <c r="L14" s="10">
        <f t="shared" si="1"/>
        <v>5.0000000000000001E-3</v>
      </c>
      <c r="M14" s="30">
        <v>0.25</v>
      </c>
      <c r="N14" s="10">
        <f t="shared" si="2"/>
        <v>5.0000000000000001E-3</v>
      </c>
      <c r="O14" s="24">
        <v>0.25</v>
      </c>
      <c r="P14" s="10">
        <f t="shared" si="3"/>
        <v>5.0000000000000001E-3</v>
      </c>
      <c r="Q14" s="9">
        <f t="shared" ref="Q14" si="8">I14+K14+M14+O14</f>
        <v>1</v>
      </c>
      <c r="R14" s="10">
        <f t="shared" si="5"/>
        <v>0.02</v>
      </c>
      <c r="S14" s="20" t="s">
        <v>39</v>
      </c>
    </row>
    <row r="15" spans="1:19" s="3" customFormat="1" ht="57.75" customHeight="1">
      <c r="A15" s="12">
        <v>12</v>
      </c>
      <c r="B15" s="62"/>
      <c r="C15" s="35" t="s">
        <v>40</v>
      </c>
      <c r="D15" s="34">
        <v>0.02</v>
      </c>
      <c r="E15" s="29"/>
      <c r="F15" s="29"/>
      <c r="G15" s="29">
        <v>1</v>
      </c>
      <c r="H15" s="36"/>
      <c r="I15" s="45">
        <v>0</v>
      </c>
      <c r="J15" s="46">
        <f t="shared" si="0"/>
        <v>0</v>
      </c>
      <c r="K15" s="30"/>
      <c r="L15" s="10">
        <f t="shared" si="1"/>
        <v>0</v>
      </c>
      <c r="M15" s="30">
        <v>1</v>
      </c>
      <c r="N15" s="10">
        <f t="shared" si="2"/>
        <v>0.02</v>
      </c>
      <c r="O15" s="24"/>
      <c r="P15" s="10">
        <f t="shared" si="3"/>
        <v>0</v>
      </c>
      <c r="Q15" s="9">
        <f t="shared" si="6"/>
        <v>1</v>
      </c>
      <c r="R15" s="10">
        <f t="shared" si="5"/>
        <v>0.02</v>
      </c>
      <c r="S15" s="20" t="s">
        <v>19</v>
      </c>
    </row>
    <row r="16" spans="1:19" s="3" customFormat="1" ht="46.5" customHeight="1">
      <c r="A16" s="12">
        <v>13</v>
      </c>
      <c r="B16" s="62"/>
      <c r="C16" s="35" t="s">
        <v>41</v>
      </c>
      <c r="D16" s="34">
        <v>0.02</v>
      </c>
      <c r="E16" s="29"/>
      <c r="F16" s="29"/>
      <c r="G16" s="29">
        <v>0.5</v>
      </c>
      <c r="H16" s="29">
        <v>0.5</v>
      </c>
      <c r="I16" s="45">
        <v>0</v>
      </c>
      <c r="J16" s="46">
        <f t="shared" si="0"/>
        <v>0</v>
      </c>
      <c r="K16" s="30"/>
      <c r="L16" s="10">
        <f t="shared" si="1"/>
        <v>0</v>
      </c>
      <c r="M16" s="30">
        <v>0.5</v>
      </c>
      <c r="N16" s="10">
        <f t="shared" si="2"/>
        <v>0.01</v>
      </c>
      <c r="O16" s="24">
        <v>0.5</v>
      </c>
      <c r="P16" s="10">
        <f t="shared" si="3"/>
        <v>0.01</v>
      </c>
      <c r="Q16" s="9">
        <f t="shared" si="6"/>
        <v>1</v>
      </c>
      <c r="R16" s="10">
        <f t="shared" si="5"/>
        <v>0.02</v>
      </c>
      <c r="S16" s="21" t="s">
        <v>42</v>
      </c>
    </row>
    <row r="17" spans="1:19" s="3" customFormat="1" ht="45.75" customHeight="1">
      <c r="A17" s="12">
        <v>14</v>
      </c>
      <c r="B17" s="60"/>
      <c r="C17" s="35" t="s">
        <v>43</v>
      </c>
      <c r="D17" s="34">
        <v>0.02</v>
      </c>
      <c r="E17" s="29"/>
      <c r="F17" s="29"/>
      <c r="G17" s="29">
        <v>1</v>
      </c>
      <c r="H17" s="36"/>
      <c r="I17" s="45">
        <v>0</v>
      </c>
      <c r="J17" s="46">
        <f t="shared" si="0"/>
        <v>0</v>
      </c>
      <c r="K17" s="30"/>
      <c r="L17" s="10">
        <f t="shared" si="1"/>
        <v>0</v>
      </c>
      <c r="M17" s="30">
        <v>1</v>
      </c>
      <c r="N17" s="10">
        <f t="shared" si="2"/>
        <v>0.02</v>
      </c>
      <c r="O17" s="24"/>
      <c r="P17" s="10">
        <f t="shared" si="3"/>
        <v>0</v>
      </c>
      <c r="Q17" s="9">
        <f t="shared" si="6"/>
        <v>1</v>
      </c>
      <c r="R17" s="10">
        <f t="shared" si="5"/>
        <v>0.02</v>
      </c>
      <c r="S17" s="21" t="s">
        <v>19</v>
      </c>
    </row>
    <row r="18" spans="1:19" s="3" customFormat="1" ht="72">
      <c r="A18" s="12">
        <v>15</v>
      </c>
      <c r="B18" s="16" t="s">
        <v>44</v>
      </c>
      <c r="C18" s="37" t="s">
        <v>45</v>
      </c>
      <c r="D18" s="34">
        <v>0.04</v>
      </c>
      <c r="E18" s="29">
        <v>0.9</v>
      </c>
      <c r="F18" s="29">
        <v>0.1</v>
      </c>
      <c r="G18" s="8"/>
      <c r="H18" s="36"/>
      <c r="I18" s="45">
        <v>0.9</v>
      </c>
      <c r="J18" s="46">
        <f t="shared" si="0"/>
        <v>3.6000000000000004E-2</v>
      </c>
      <c r="K18" s="30">
        <v>0.1</v>
      </c>
      <c r="L18" s="10">
        <f t="shared" si="1"/>
        <v>4.0000000000000001E-3</v>
      </c>
      <c r="M18" s="30"/>
      <c r="N18" s="10">
        <f t="shared" si="2"/>
        <v>0</v>
      </c>
      <c r="O18" s="24"/>
      <c r="P18" s="10">
        <f t="shared" si="3"/>
        <v>0</v>
      </c>
      <c r="Q18" s="9">
        <f t="shared" si="6"/>
        <v>1</v>
      </c>
      <c r="R18" s="10">
        <f t="shared" si="5"/>
        <v>0.04</v>
      </c>
      <c r="S18" s="20" t="s">
        <v>19</v>
      </c>
    </row>
    <row r="19" spans="1:19" s="3" customFormat="1" ht="105.75" customHeight="1">
      <c r="A19" s="12">
        <v>16</v>
      </c>
      <c r="B19" s="17" t="s">
        <v>46</v>
      </c>
      <c r="C19" s="38" t="s">
        <v>47</v>
      </c>
      <c r="D19" s="34">
        <v>0.04</v>
      </c>
      <c r="E19" s="29">
        <v>0.25</v>
      </c>
      <c r="F19" s="29">
        <v>0.25</v>
      </c>
      <c r="G19" s="29">
        <v>0.25</v>
      </c>
      <c r="H19" s="29">
        <v>0.25</v>
      </c>
      <c r="I19" s="45">
        <v>0.25</v>
      </c>
      <c r="J19" s="46">
        <f t="shared" si="0"/>
        <v>0.01</v>
      </c>
      <c r="K19" s="30">
        <v>0.25</v>
      </c>
      <c r="L19" s="10">
        <f t="shared" si="1"/>
        <v>0.01</v>
      </c>
      <c r="M19" s="30">
        <v>0.25</v>
      </c>
      <c r="N19" s="10">
        <f t="shared" si="2"/>
        <v>0.01</v>
      </c>
      <c r="O19" s="24">
        <v>0.25</v>
      </c>
      <c r="P19" s="10">
        <f t="shared" si="3"/>
        <v>0.01</v>
      </c>
      <c r="Q19" s="9">
        <f t="shared" si="6"/>
        <v>1</v>
      </c>
      <c r="R19" s="10">
        <f t="shared" si="5"/>
        <v>0.04</v>
      </c>
      <c r="S19" s="20" t="s">
        <v>48</v>
      </c>
    </row>
    <row r="20" spans="1:19" s="3" customFormat="1" ht="90" customHeight="1">
      <c r="A20" s="12">
        <v>17</v>
      </c>
      <c r="B20" s="59" t="s">
        <v>49</v>
      </c>
      <c r="C20" s="35" t="s">
        <v>50</v>
      </c>
      <c r="D20" s="34">
        <v>0.04</v>
      </c>
      <c r="E20" s="29">
        <v>0.25</v>
      </c>
      <c r="F20" s="29">
        <v>0.25</v>
      </c>
      <c r="G20" s="29">
        <v>0.25</v>
      </c>
      <c r="H20" s="29">
        <v>0.25</v>
      </c>
      <c r="I20" s="45">
        <v>1</v>
      </c>
      <c r="J20" s="46">
        <f t="shared" si="0"/>
        <v>0.04</v>
      </c>
      <c r="K20" s="30"/>
      <c r="L20" s="10">
        <f t="shared" si="1"/>
        <v>0</v>
      </c>
      <c r="M20" s="30"/>
      <c r="N20" s="10">
        <f t="shared" si="2"/>
        <v>0</v>
      </c>
      <c r="O20" s="24"/>
      <c r="P20" s="10">
        <f t="shared" si="3"/>
        <v>0</v>
      </c>
      <c r="Q20" s="9">
        <f t="shared" si="6"/>
        <v>1</v>
      </c>
      <c r="R20" s="10">
        <f t="shared" si="5"/>
        <v>0.04</v>
      </c>
      <c r="S20" s="21" t="s">
        <v>19</v>
      </c>
    </row>
    <row r="21" spans="1:19" s="3" customFormat="1" ht="90" customHeight="1">
      <c r="A21" s="12">
        <v>18</v>
      </c>
      <c r="B21" s="60"/>
      <c r="C21" s="35" t="s">
        <v>51</v>
      </c>
      <c r="D21" s="34">
        <v>0.04</v>
      </c>
      <c r="E21" s="29">
        <v>0.25</v>
      </c>
      <c r="F21" s="29">
        <v>0.25</v>
      </c>
      <c r="G21" s="29">
        <v>0.25</v>
      </c>
      <c r="H21" s="29">
        <v>0.25</v>
      </c>
      <c r="I21" s="45">
        <v>0.25</v>
      </c>
      <c r="J21" s="46">
        <f t="shared" si="0"/>
        <v>0.01</v>
      </c>
      <c r="K21" s="30">
        <v>0.25</v>
      </c>
      <c r="L21" s="10">
        <f t="shared" si="1"/>
        <v>0.01</v>
      </c>
      <c r="M21" s="30">
        <v>0.5</v>
      </c>
      <c r="N21" s="10">
        <f t="shared" si="2"/>
        <v>0.02</v>
      </c>
      <c r="O21" s="24"/>
      <c r="P21" s="10">
        <f t="shared" si="3"/>
        <v>0</v>
      </c>
      <c r="Q21" s="9">
        <f t="shared" ref="Q21" si="9">I21+K21+M21+O21</f>
        <v>1</v>
      </c>
      <c r="R21" s="10">
        <f t="shared" si="5"/>
        <v>0.04</v>
      </c>
      <c r="S21" s="20" t="s">
        <v>19</v>
      </c>
    </row>
    <row r="22" spans="1:19" s="3" customFormat="1" ht="80.25" customHeight="1">
      <c r="A22" s="12">
        <v>19</v>
      </c>
      <c r="B22" s="16" t="s">
        <v>52</v>
      </c>
      <c r="C22" s="39" t="s">
        <v>53</v>
      </c>
      <c r="D22" s="34">
        <v>0.01</v>
      </c>
      <c r="E22" s="29"/>
      <c r="F22" s="29"/>
      <c r="G22" s="29"/>
      <c r="H22" s="29">
        <v>1</v>
      </c>
      <c r="I22" s="45">
        <v>0</v>
      </c>
      <c r="J22" s="46">
        <f t="shared" si="0"/>
        <v>0</v>
      </c>
      <c r="K22" s="30"/>
      <c r="L22" s="10">
        <f t="shared" si="1"/>
        <v>0</v>
      </c>
      <c r="M22" s="30"/>
      <c r="N22" s="10">
        <f t="shared" si="2"/>
        <v>0</v>
      </c>
      <c r="O22" s="24">
        <v>1</v>
      </c>
      <c r="P22" s="10">
        <f t="shared" si="3"/>
        <v>0.01</v>
      </c>
      <c r="Q22" s="9">
        <f t="shared" si="6"/>
        <v>1</v>
      </c>
      <c r="R22" s="10">
        <f t="shared" si="5"/>
        <v>0.01</v>
      </c>
      <c r="S22" s="20" t="s">
        <v>54</v>
      </c>
    </row>
    <row r="23" spans="1:19" s="3" customFormat="1" ht="93.75" customHeight="1">
      <c r="A23" s="12">
        <v>20</v>
      </c>
      <c r="B23" s="61" t="s">
        <v>55</v>
      </c>
      <c r="C23" s="27" t="s">
        <v>56</v>
      </c>
      <c r="D23" s="34">
        <v>0.01</v>
      </c>
      <c r="E23" s="29"/>
      <c r="F23" s="8"/>
      <c r="G23" s="8"/>
      <c r="H23" s="29">
        <v>1</v>
      </c>
      <c r="I23" s="45">
        <v>0</v>
      </c>
      <c r="J23" s="46">
        <f t="shared" si="0"/>
        <v>0</v>
      </c>
      <c r="K23" s="30"/>
      <c r="L23" s="10">
        <f t="shared" si="1"/>
        <v>0</v>
      </c>
      <c r="M23" s="30"/>
      <c r="N23" s="10">
        <f t="shared" si="2"/>
        <v>0</v>
      </c>
      <c r="O23" s="24">
        <v>1</v>
      </c>
      <c r="P23" s="10">
        <f t="shared" si="3"/>
        <v>0.01</v>
      </c>
      <c r="Q23" s="9">
        <f t="shared" ref="Q23" si="10">I23+K23+M23+O23</f>
        <v>1</v>
      </c>
      <c r="R23" s="10">
        <f t="shared" si="5"/>
        <v>0.01</v>
      </c>
      <c r="S23" s="20" t="s">
        <v>57</v>
      </c>
    </row>
    <row r="24" spans="1:19" s="3" customFormat="1" ht="89.25" customHeight="1">
      <c r="A24" s="12">
        <v>21</v>
      </c>
      <c r="B24" s="62"/>
      <c r="C24" s="40" t="s">
        <v>58</v>
      </c>
      <c r="D24" s="34">
        <v>0.05</v>
      </c>
      <c r="E24" s="8"/>
      <c r="F24" s="8">
        <v>0.25</v>
      </c>
      <c r="G24" s="8">
        <v>0.5</v>
      </c>
      <c r="H24" s="29">
        <v>0.25</v>
      </c>
      <c r="I24" s="45">
        <v>0</v>
      </c>
      <c r="J24" s="46">
        <f t="shared" si="0"/>
        <v>0</v>
      </c>
      <c r="K24" s="30">
        <v>0.25</v>
      </c>
      <c r="L24" s="10">
        <f t="shared" si="1"/>
        <v>1.2500000000000001E-2</v>
      </c>
      <c r="M24" s="30">
        <v>0.5</v>
      </c>
      <c r="N24" s="10">
        <f t="shared" si="2"/>
        <v>2.5000000000000001E-2</v>
      </c>
      <c r="O24" s="24">
        <v>0.25</v>
      </c>
      <c r="P24" s="10">
        <f t="shared" si="3"/>
        <v>1.2500000000000001E-2</v>
      </c>
      <c r="Q24" s="9">
        <f t="shared" si="6"/>
        <v>1</v>
      </c>
      <c r="R24" s="10">
        <f t="shared" si="5"/>
        <v>0.05</v>
      </c>
      <c r="S24" s="20" t="s">
        <v>59</v>
      </c>
    </row>
    <row r="25" spans="1:19" ht="54.75" customHeight="1">
      <c r="A25" s="12">
        <v>22</v>
      </c>
      <c r="B25" s="61" t="s">
        <v>60</v>
      </c>
      <c r="C25" s="40" t="s">
        <v>61</v>
      </c>
      <c r="D25" s="34">
        <v>0.04</v>
      </c>
      <c r="E25" s="8">
        <v>0.5</v>
      </c>
      <c r="F25" s="29">
        <v>0.25</v>
      </c>
      <c r="G25" s="29">
        <v>0.25</v>
      </c>
      <c r="H25" s="18"/>
      <c r="I25" s="45">
        <v>0.5</v>
      </c>
      <c r="J25" s="46">
        <f t="shared" si="0"/>
        <v>0.02</v>
      </c>
      <c r="K25" s="30">
        <v>0.25</v>
      </c>
      <c r="L25" s="10">
        <f t="shared" si="1"/>
        <v>0.01</v>
      </c>
      <c r="M25" s="30">
        <v>0.25</v>
      </c>
      <c r="N25" s="10">
        <f t="shared" si="2"/>
        <v>0.01</v>
      </c>
      <c r="O25" s="24"/>
      <c r="P25" s="10">
        <f t="shared" si="3"/>
        <v>0</v>
      </c>
      <c r="Q25" s="9">
        <f t="shared" si="6"/>
        <v>1</v>
      </c>
      <c r="R25" s="10">
        <f t="shared" si="5"/>
        <v>0.04</v>
      </c>
      <c r="S25" s="20" t="s">
        <v>19</v>
      </c>
    </row>
    <row r="26" spans="1:19" ht="41.25" customHeight="1">
      <c r="A26" s="12">
        <v>23</v>
      </c>
      <c r="B26" s="62"/>
      <c r="C26" s="40" t="s">
        <v>62</v>
      </c>
      <c r="D26" s="34">
        <v>0.04</v>
      </c>
      <c r="E26" s="29">
        <v>0.5</v>
      </c>
      <c r="F26" s="8"/>
      <c r="G26" s="41"/>
      <c r="H26" s="29">
        <v>0.5</v>
      </c>
      <c r="I26" s="45">
        <v>0.5</v>
      </c>
      <c r="J26" s="46">
        <f t="shared" si="0"/>
        <v>0.02</v>
      </c>
      <c r="K26" s="30"/>
      <c r="L26" s="10">
        <f t="shared" si="1"/>
        <v>0</v>
      </c>
      <c r="M26" s="30"/>
      <c r="N26" s="10">
        <f t="shared" si="2"/>
        <v>0</v>
      </c>
      <c r="O26" s="24">
        <v>0.5</v>
      </c>
      <c r="P26" s="10">
        <f t="shared" si="3"/>
        <v>0.02</v>
      </c>
      <c r="Q26" s="9">
        <f t="shared" ref="Q26:Q28" si="11">I26+K26+M26+O26</f>
        <v>1</v>
      </c>
      <c r="R26" s="10">
        <f t="shared" si="5"/>
        <v>0.04</v>
      </c>
      <c r="S26" s="20" t="s">
        <v>63</v>
      </c>
    </row>
    <row r="27" spans="1:19" ht="36" customHeight="1">
      <c r="A27" s="12">
        <v>24</v>
      </c>
      <c r="B27" s="62"/>
      <c r="C27" s="40" t="s">
        <v>64</v>
      </c>
      <c r="D27" s="34">
        <v>0.05</v>
      </c>
      <c r="E27" s="29">
        <v>0.5</v>
      </c>
      <c r="F27" s="8"/>
      <c r="G27" s="29">
        <v>0.5</v>
      </c>
      <c r="H27" s="18"/>
      <c r="I27" s="45">
        <v>0.5</v>
      </c>
      <c r="J27" s="46">
        <f t="shared" si="0"/>
        <v>2.5000000000000001E-2</v>
      </c>
      <c r="K27" s="30"/>
      <c r="L27" s="10">
        <f t="shared" si="1"/>
        <v>0</v>
      </c>
      <c r="M27" s="30">
        <v>0.5</v>
      </c>
      <c r="N27" s="10">
        <f t="shared" si="2"/>
        <v>2.5000000000000001E-2</v>
      </c>
      <c r="O27" s="24"/>
      <c r="P27" s="10">
        <f t="shared" si="3"/>
        <v>0</v>
      </c>
      <c r="Q27" s="9">
        <f t="shared" si="11"/>
        <v>1</v>
      </c>
      <c r="R27" s="10">
        <f t="shared" si="5"/>
        <v>0.05</v>
      </c>
      <c r="S27" s="20" t="s">
        <v>19</v>
      </c>
    </row>
    <row r="28" spans="1:19" ht="38.25" customHeight="1">
      <c r="A28" s="12">
        <v>25</v>
      </c>
      <c r="B28" s="62"/>
      <c r="C28" s="40" t="s">
        <v>65</v>
      </c>
      <c r="D28" s="34">
        <v>0.05</v>
      </c>
      <c r="E28" s="8"/>
      <c r="F28" s="8"/>
      <c r="G28" s="8"/>
      <c r="H28" s="29">
        <v>1</v>
      </c>
      <c r="I28" s="45">
        <v>0</v>
      </c>
      <c r="J28" s="46">
        <f t="shared" si="0"/>
        <v>0</v>
      </c>
      <c r="K28" s="30"/>
      <c r="L28" s="10">
        <f t="shared" si="1"/>
        <v>0</v>
      </c>
      <c r="M28" s="30"/>
      <c r="N28" s="10">
        <f t="shared" si="2"/>
        <v>0</v>
      </c>
      <c r="O28" s="24">
        <v>1</v>
      </c>
      <c r="P28" s="10">
        <f t="shared" si="3"/>
        <v>0.05</v>
      </c>
      <c r="Q28" s="9">
        <f t="shared" si="11"/>
        <v>1</v>
      </c>
      <c r="R28" s="10">
        <f t="shared" si="5"/>
        <v>0.05</v>
      </c>
      <c r="S28" s="23" t="s">
        <v>66</v>
      </c>
    </row>
    <row r="29" spans="1:19" ht="42.75" customHeight="1">
      <c r="A29" s="12">
        <v>26</v>
      </c>
      <c r="B29" s="62"/>
      <c r="C29" s="40" t="s">
        <v>67</v>
      </c>
      <c r="D29" s="34">
        <v>0.05</v>
      </c>
      <c r="E29" s="8">
        <v>0.5</v>
      </c>
      <c r="F29" s="29">
        <v>0.25</v>
      </c>
      <c r="G29" s="29">
        <v>0.25</v>
      </c>
      <c r="H29" s="18"/>
      <c r="I29" s="45">
        <v>0.5</v>
      </c>
      <c r="J29" s="46">
        <f t="shared" si="0"/>
        <v>2.5000000000000001E-2</v>
      </c>
      <c r="K29" s="30">
        <v>0.25</v>
      </c>
      <c r="L29" s="10">
        <f t="shared" si="1"/>
        <v>1.2500000000000001E-2</v>
      </c>
      <c r="M29" s="30">
        <v>0.25</v>
      </c>
      <c r="N29" s="10">
        <f t="shared" si="2"/>
        <v>1.2500000000000001E-2</v>
      </c>
      <c r="O29" s="24"/>
      <c r="P29" s="10">
        <f t="shared" si="3"/>
        <v>0</v>
      </c>
      <c r="Q29" s="9">
        <f t="shared" si="6"/>
        <v>1</v>
      </c>
      <c r="R29" s="10">
        <f t="shared" si="5"/>
        <v>0.05</v>
      </c>
      <c r="S29" s="20" t="s">
        <v>19</v>
      </c>
    </row>
    <row r="30" spans="1:19" ht="44.25" customHeight="1">
      <c r="A30" s="12">
        <v>27</v>
      </c>
      <c r="B30" s="62"/>
      <c r="C30" s="42" t="s">
        <v>68</v>
      </c>
      <c r="D30" s="43">
        <v>0.04</v>
      </c>
      <c r="E30" s="8"/>
      <c r="F30" s="8">
        <v>0.5</v>
      </c>
      <c r="G30" s="8">
        <v>0.5</v>
      </c>
      <c r="H30" s="18"/>
      <c r="I30" s="45">
        <v>0</v>
      </c>
      <c r="J30" s="46">
        <f t="shared" si="0"/>
        <v>0</v>
      </c>
      <c r="K30" s="30">
        <v>0.5</v>
      </c>
      <c r="L30" s="10">
        <f t="shared" ref="L30" si="12">SUMPRODUCT(K30*F30)</f>
        <v>0.25</v>
      </c>
      <c r="M30" s="30">
        <v>0.5</v>
      </c>
      <c r="N30" s="10">
        <f t="shared" si="2"/>
        <v>0.02</v>
      </c>
      <c r="O30" s="24"/>
      <c r="P30" s="10">
        <f t="shared" si="3"/>
        <v>0</v>
      </c>
      <c r="Q30" s="9">
        <f t="shared" si="6"/>
        <v>1</v>
      </c>
      <c r="R30" s="10">
        <f t="shared" si="5"/>
        <v>0.04</v>
      </c>
      <c r="S30" s="22" t="s">
        <v>69</v>
      </c>
    </row>
    <row r="31" spans="1:19" ht="40.5" customHeight="1">
      <c r="A31" s="12">
        <v>28</v>
      </c>
      <c r="B31" s="63"/>
      <c r="C31" s="42" t="s">
        <v>70</v>
      </c>
      <c r="D31" s="43">
        <v>0.04</v>
      </c>
      <c r="E31" s="19"/>
      <c r="F31" s="19"/>
      <c r="G31" s="8"/>
      <c r="H31" s="29">
        <v>1</v>
      </c>
      <c r="I31" s="47">
        <v>0</v>
      </c>
      <c r="J31" s="48">
        <f t="shared" si="0"/>
        <v>0</v>
      </c>
      <c r="K31" s="44"/>
      <c r="L31" s="13">
        <f>SUMPRODUCT(K31*D31)</f>
        <v>0</v>
      </c>
      <c r="M31" s="44"/>
      <c r="N31" s="13">
        <f t="shared" si="2"/>
        <v>0</v>
      </c>
      <c r="O31" s="25">
        <v>1</v>
      </c>
      <c r="P31" s="13">
        <f t="shared" si="3"/>
        <v>0.04</v>
      </c>
      <c r="Q31" s="14">
        <f t="shared" si="6"/>
        <v>1</v>
      </c>
      <c r="R31" s="13">
        <f t="shared" si="5"/>
        <v>0.04</v>
      </c>
      <c r="S31" s="26" t="s">
        <v>71</v>
      </c>
    </row>
    <row r="32" spans="1:19" ht="12">
      <c r="A32" s="5"/>
      <c r="D32" s="4">
        <f>SUM(D4:D31)</f>
        <v>1.0000000000000004</v>
      </c>
    </row>
    <row r="33" spans="17:19" ht="15.75">
      <c r="Q33" s="6" t="s">
        <v>72</v>
      </c>
      <c r="R33" s="7">
        <f>SUM(R4:R32)</f>
        <v>1.0000000000000004</v>
      </c>
      <c r="S33" s="2"/>
    </row>
    <row r="34" spans="17:19" ht="12" hidden="1">
      <c r="S34" s="2"/>
    </row>
    <row r="35" spans="17:19" ht="12" hidden="1">
      <c r="S35" s="2"/>
    </row>
  </sheetData>
  <mergeCells count="14">
    <mergeCell ref="B20:B21"/>
    <mergeCell ref="B25:B31"/>
    <mergeCell ref="B23:B24"/>
    <mergeCell ref="M3:N3"/>
    <mergeCell ref="O3:P3"/>
    <mergeCell ref="B13:B17"/>
    <mergeCell ref="B8:B12"/>
    <mergeCell ref="A1:R1"/>
    <mergeCell ref="Q2:R2"/>
    <mergeCell ref="A2:H2"/>
    <mergeCell ref="I2:P2"/>
    <mergeCell ref="B4:B7"/>
    <mergeCell ref="I3:J3"/>
    <mergeCell ref="K3:L3"/>
  </mergeCells>
  <pageMargins left="0.70866141732283472" right="0.70866141732283472" top="0.74803149606299213" bottom="0.74803149606299213" header="0.31496062992125984" footer="0.31496062992125984"/>
  <pageSetup paperSize="5" scale="5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F5A03CF558E3C43BC9F443A4655BB3E" ma:contentTypeVersion="15" ma:contentTypeDescription="Crear nuevo documento." ma:contentTypeScope="" ma:versionID="71f6ded2b83cb3b79d47b049addbe77c">
  <xsd:schema xmlns:xsd="http://www.w3.org/2001/XMLSchema" xmlns:xs="http://www.w3.org/2001/XMLSchema" xmlns:p="http://schemas.microsoft.com/office/2006/metadata/properties" xmlns:ns2="d1868176-b133-4dd1-a36a-ba09e508ed29" xmlns:ns3="abb455dd-9556-46bb-bb9b-de0a6ca16bf9" targetNamespace="http://schemas.microsoft.com/office/2006/metadata/properties" ma:root="true" ma:fieldsID="170836f00926232def17f5a884ab4140" ns2:_="" ns3:_="">
    <xsd:import namespace="d1868176-b133-4dd1-a36a-ba09e508ed29"/>
    <xsd:import namespace="abb455dd-9556-46bb-bb9b-de0a6ca16bf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lcf76f155ced4ddcb4097134ff3c332f" minOccurs="0"/>
                <xsd:element ref="ns2:TaxCatchAll" minOccurs="0"/>
                <xsd:element ref="ns3:MediaServiceOCR"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868176-b133-4dd1-a36a-ba09e508ed2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e44c3d83-8ec1-4ba3-b3f7-dd61f9b6248d}" ma:internalName="TaxCatchAll" ma:showField="CatchAllData" ma:web="d1868176-b133-4dd1-a36a-ba09e508ed2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bb455dd-9556-46bb-bb9b-de0a6ca16bf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b3699df2-1c39-45fb-b227-5e3da89a9272"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1868176-b133-4dd1-a36a-ba09e508ed29" xsi:nil="true"/>
    <lcf76f155ced4ddcb4097134ff3c332f xmlns="abb455dd-9556-46bb-bb9b-de0a6ca16bf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9AAF194-8B90-4098-AB76-69DB9C3687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868176-b133-4dd1-a36a-ba09e508ed29"/>
    <ds:schemaRef ds:uri="abb455dd-9556-46bb-bb9b-de0a6ca16b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E91935-EEA3-4E1B-AA95-57396A93CCE5}">
  <ds:schemaRefs>
    <ds:schemaRef ds:uri="http://schemas.microsoft.com/sharepoint/v3/contenttype/forms"/>
  </ds:schemaRefs>
</ds:datastoreItem>
</file>

<file path=customXml/itemProps3.xml><?xml version="1.0" encoding="utf-8"?>
<ds:datastoreItem xmlns:ds="http://schemas.openxmlformats.org/officeDocument/2006/customXml" ds:itemID="{BC17488C-2029-4028-A30C-4A872784FD5C}">
  <ds:schemaRefs>
    <ds:schemaRef ds:uri="http://schemas.microsoft.com/office/2006/metadata/properties"/>
    <ds:schemaRef ds:uri="http://schemas.microsoft.com/office/infopath/2007/PartnerControls"/>
    <ds:schemaRef ds:uri="d1868176-b133-4dd1-a36a-ba09e508ed29"/>
    <ds:schemaRef ds:uri="abb455dd-9556-46bb-bb9b-de0a6ca16bf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Cronograma y Ejecución PGD</vt:lpstr>
      <vt:lpstr>'Cronograma y Ejecución PGD'!Títulos_a_imprimir</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 Hedy Ortíz</dc:creator>
  <cp:keywords/>
  <dc:description/>
  <cp:lastModifiedBy>Martha  Gomez</cp:lastModifiedBy>
  <cp:revision/>
  <dcterms:created xsi:type="dcterms:W3CDTF">2017-05-30T21:21:23Z</dcterms:created>
  <dcterms:modified xsi:type="dcterms:W3CDTF">2024-12-24T16:33:27Z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0x0101008F5A03CF558E3C43BC9F443A4655BB3E</vt:lpwstr>
  </property>
  <property fmtid="{D5CDD505-2E9C-101B-9397-08002B2CF9AE}" pid="3" name="MediaServiceImageTags">
    <vt:lpwstr/>
  </property>
</Properties>
</file>