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3\PLANEACION INCI 2023\Planes\PLANES GESTION DOCUMENTAL\EVALUACION POR DEPEDENCIAS\SEGUIMIENTO PGD\TRIMESTRAL\"/>
    </mc:Choice>
  </mc:AlternateContent>
  <xr:revisionPtr revIDLastSave="0" documentId="13_ncr:1_{C3C4B37D-C3E8-4F9C-B7AA-7E41993F9290}" xr6:coauthVersionLast="36" xr6:coauthVersionMax="36" xr10:uidLastSave="{00000000-0000-0000-0000-000000000000}"/>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4" l="1"/>
  <c r="R18" i="4" s="1"/>
  <c r="N18" i="4" l="1"/>
  <c r="P18" i="4"/>
  <c r="Q16" i="4" l="1"/>
  <c r="R16" i="4" s="1"/>
  <c r="Q15" i="4"/>
  <c r="R15" i="4" s="1"/>
  <c r="L16" i="4"/>
  <c r="J16" i="4"/>
  <c r="N16" i="4"/>
  <c r="P16" i="4"/>
  <c r="J15" i="4"/>
  <c r="L15" i="4"/>
  <c r="N15" i="4"/>
  <c r="P15" i="4"/>
  <c r="L10" i="4"/>
  <c r="J10" i="4"/>
  <c r="P8" i="4"/>
  <c r="P7" i="4"/>
  <c r="N8" i="4"/>
  <c r="N7" i="4"/>
  <c r="L8" i="4"/>
  <c r="L7" i="4"/>
  <c r="J8" i="4"/>
  <c r="J7" i="4"/>
  <c r="Q10" i="4"/>
  <c r="R10" i="4" s="1"/>
  <c r="D27" i="4"/>
  <c r="Q8" i="4"/>
  <c r="R8" i="4" s="1"/>
  <c r="Q7" i="4"/>
  <c r="R7" i="4" s="1"/>
  <c r="N10" i="4" l="1"/>
  <c r="P10" i="4"/>
  <c r="Q5" i="4" l="1"/>
  <c r="R5" i="4" s="1"/>
  <c r="Q6" i="4"/>
  <c r="R6" i="4" s="1"/>
  <c r="Q9" i="4"/>
  <c r="R9" i="4" s="1"/>
  <c r="Q11" i="4"/>
  <c r="R11" i="4" s="1"/>
  <c r="Q12" i="4"/>
  <c r="R12" i="4" s="1"/>
  <c r="Q13" i="4"/>
  <c r="R13" i="4" s="1"/>
  <c r="Q14" i="4"/>
  <c r="R14" i="4" s="1"/>
  <c r="Q17" i="4"/>
  <c r="R17" i="4" s="1"/>
  <c r="Q19" i="4"/>
  <c r="R19" i="4" s="1"/>
  <c r="Q20" i="4"/>
  <c r="R20" i="4" s="1"/>
  <c r="Q21" i="4"/>
  <c r="R21" i="4" s="1"/>
  <c r="Q22" i="4"/>
  <c r="R22" i="4" s="1"/>
  <c r="Q23" i="4"/>
  <c r="R23" i="4" s="1"/>
  <c r="Q24" i="4"/>
  <c r="R24" i="4" s="1"/>
  <c r="Q25" i="4"/>
  <c r="R25" i="4" s="1"/>
  <c r="Q26" i="4"/>
  <c r="R26" i="4" s="1"/>
  <c r="N5" i="4"/>
  <c r="P5" i="4"/>
  <c r="N6" i="4"/>
  <c r="P6" i="4"/>
  <c r="N9" i="4"/>
  <c r="P9" i="4"/>
  <c r="N11" i="4"/>
  <c r="P11" i="4"/>
  <c r="N12" i="4"/>
  <c r="P12" i="4"/>
  <c r="N13" i="4"/>
  <c r="P13" i="4"/>
  <c r="N14" i="4"/>
  <c r="P14" i="4"/>
  <c r="N17" i="4"/>
  <c r="P17" i="4"/>
  <c r="N19" i="4"/>
  <c r="P19" i="4"/>
  <c r="N20" i="4"/>
  <c r="P20" i="4"/>
  <c r="N21" i="4"/>
  <c r="P21" i="4"/>
  <c r="N22" i="4"/>
  <c r="P22" i="4"/>
  <c r="N23" i="4"/>
  <c r="P23" i="4"/>
  <c r="N24" i="4"/>
  <c r="P24" i="4"/>
  <c r="N25" i="4"/>
  <c r="P25" i="4"/>
  <c r="N26" i="4"/>
  <c r="P26" i="4"/>
  <c r="J20" i="4"/>
  <c r="L20" i="4"/>
  <c r="J21" i="4"/>
  <c r="L21" i="4"/>
  <c r="J22" i="4"/>
  <c r="L22" i="4"/>
  <c r="J23" i="4"/>
  <c r="L23" i="4"/>
  <c r="J24" i="4"/>
  <c r="L24" i="4"/>
  <c r="J25" i="4"/>
  <c r="L25" i="4"/>
  <c r="J26" i="4"/>
  <c r="L26" i="4"/>
  <c r="L6" i="4"/>
  <c r="L9" i="4"/>
  <c r="L11" i="4"/>
  <c r="L12" i="4"/>
  <c r="L13" i="4"/>
  <c r="J6" i="4"/>
  <c r="J9" i="4"/>
  <c r="J11" i="4"/>
  <c r="J12" i="4"/>
  <c r="J13" i="4"/>
  <c r="J4" i="4" l="1"/>
  <c r="J5" i="4"/>
  <c r="J14" i="4"/>
  <c r="J17" i="4"/>
  <c r="J19" i="4"/>
  <c r="L4" i="4"/>
  <c r="L5" i="4"/>
  <c r="L14" i="4"/>
  <c r="L17" i="4"/>
  <c r="L19" i="4"/>
  <c r="N4" i="4"/>
  <c r="P4" i="4"/>
  <c r="Q4" i="4" l="1"/>
  <c r="R4" i="4" l="1"/>
  <c r="R28" i="4" s="1"/>
</calcChain>
</file>

<file path=xl/sharedStrings.xml><?xml version="1.0" encoding="utf-8"?>
<sst xmlns="http://schemas.openxmlformats.org/spreadsheetml/2006/main" count="63" uniqueCount="50">
  <si>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</si>
  <si>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</si>
  <si>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</si>
  <si>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</si>
  <si>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</si>
  <si>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</si>
  <si>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</si>
  <si>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</si>
  <si>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</si>
  <si>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</si>
  <si>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</si>
  <si>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</si>
  <si>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</si>
  <si>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</si>
  <si>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</si>
  <si>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Gestión y Tramite de Documentos en la Entidad</t>
  </si>
  <si>
    <t>Actualización y ajustes al Sistema de Gestión de Calidad - Proceso Gestion Documental</t>
  </si>
  <si>
    <t>Contratacion de personal de apoyo al proceso de Gestión Documental.</t>
  </si>
  <si>
    <t xml:space="preserve">Programa de Reprografía, Digitalización de Resoluciones institucionales de carácter historico para la entidad. </t>
  </si>
  <si>
    <t>Control a la Radicación, Gestión y Tramite de Documentos en la Entidad</t>
  </si>
  <si>
    <t>AVANCE</t>
  </si>
  <si>
    <t>%  Programado</t>
  </si>
  <si>
    <t>%  EJECUTADO</t>
  </si>
  <si>
    <t>Programa de formas y formularios electronicos</t>
  </si>
  <si>
    <t>Validación final y firma de TRD con productores documentales y Presentación de TRD al Comité  (TRD firmadas)</t>
  </si>
  <si>
    <t>Gestionar la implementación de 2 formularios electronicos, evaluando las necesidades de la entidad y con el fin de disminuir el uso de papel.
(Solicitud de certificación laboral, solicitud de vacaciones)</t>
  </si>
  <si>
    <t>Inducción y Capacitación - Procesos tecnicos Gestión Documental y ORFEO.</t>
  </si>
  <si>
    <t>Mejoras al Sistema de Gestión Documental - ORFEO.</t>
  </si>
  <si>
    <t>Apoyar a dependencias en la consulta y prestamo de los documentos necesarios para dar respuesta a requerimientos (PQRSD, Derechos de Petición, Tutelas, Bonos Pensionales, CETIL, entre otros)</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</si>
  <si>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</si>
  <si>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</si>
  <si>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</si>
  <si>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comunicaciones internas (memorandos)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</si>
  <si>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</si>
  <si>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</si>
  <si>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 xml:space="preserve">Gestionar mejoras y desarrollos en el Sistema de Gestión Documental ORFEO, conforme a las necesidades y requisitos de la Entidad.
- Migración a la nueva versión, Expedientes, PQRSD.  </t>
  </si>
  <si>
    <t>Revisión y análisis de información de todas las dependencias del Instituto, para la propuesta de TRD en alineación con los procesos del SIG.</t>
  </si>
  <si>
    <t>Actualización de Cuadros de Clasificación Documental</t>
  </si>
  <si>
    <t>Programar asesorias durante la vigencia 2023 en el uso del aplicativo ORFEO, a los funcionarios y contratistas del INCI.
Efectuar la creación de usuarios para radicación de documentos.</t>
  </si>
  <si>
    <t>Programar asesorias durante la vigencia 2023 en el uso del aplicativo ORFEO, a los funcionarios y contratistas del INCI.
Realizar la creación de cuentas de orfeo al personal que ingresa a la Institución.</t>
  </si>
  <si>
    <t>Programar asesorias durante la vigencia 2023 en el uso del aplicativo ORFEO, a los funcionarios y contratistas del INCI.
Realizar inducciones de ORFEO a los funcionarios nuevos</t>
  </si>
  <si>
    <t>Actualizar el Procedimiento de correspondencia externa, conforme a las necesidades de la entidad (Incluir Gestión de PQRSD).</t>
  </si>
  <si>
    <t>Apoyar la radicación de correspondencia Externa Recibida durante la vigencia.
Radicar y entregar oportunamente la correspodencia fisica y electronica a las areas responsables para su respectivo tramite.</t>
  </si>
  <si>
    <t>Apoyar la radicación de correspondencia Externa Recibida durante la vigencia.
Tipificar correctamente los tipos de peticiones al momento de la radicación, con el fin de no generar traumatimos en la entidad con respecto a los reportes periodicos de informes y controles a las PQRSD.</t>
  </si>
  <si>
    <t>Realizar  1 capacitación general en el uso del aplicativo ORFEO, en conjunto con la Oficina de Atención Ciudadana.</t>
  </si>
  <si>
    <t>Ejecutar el proceso de  cargue de Resoluciones a través de ORFEO, desde los años de 1982 a 1986.</t>
  </si>
  <si>
    <t xml:space="preserve">Elaborar los procesos de contratación del personal de apoyo al proceso de gestión documental, revisando el perfil de cada uno de ellos, quienes apoyan el desarrollo de las actividades del Proceso Gestión Documental.
</t>
  </si>
  <si>
    <t>Elaboración de parte introductoria, Recoleccion de información y estructuración de información para el envio de las TRD al AGN según normatividad vigente (Memoria Descriptiva).</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</si>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</sst>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C0A]General"/>
    <numFmt numFmtId="168" formatCode="_ * #,##0.00_ ;_ * \-#,##0.00_ ;_ * &quot;-&quot;??_ ;_ @_ "/>
    <numFmt numFmtId="169" formatCode="_ &quot;$&quot;\ * #,##0.00_ ;_ &quot;$&quot;\ * \-#,##0.00_ ;_ &quot;$&quot;\ * &quot;-&quot;??_ ;_ @_ "/>
    <numFmt numFmtId="170" formatCode="0.0%"/>
  </numFmts>
  <fonts count="3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rgb="FFFF0000"/>
        <bgColor indexed="64"/>
      </patternFill>
    </fill>
    <fill>
      <patternFill patternType="solid">
        <fgColor theme="4"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medium">
        <color rgb="FF4472C4"/>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medium">
        <color rgb="FF4472C4"/>
      </top>
      <bottom style="thin">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s>
  <cellStyleXfs count="94">
    <xf numFmtId="0" fontId="0" fillId="0" borderId="0"/>
    <xf numFmtId="165"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78">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30" borderId="0" xfId="93" applyFont="1" applyFill="1" applyAlignment="1">
      <alignment horizontal="center"/>
    </xf>
    <xf numFmtId="0" fontId="25" fillId="0" borderId="0" xfId="0" applyFont="1" applyFill="1" applyBorder="1" applyAlignment="1">
      <alignment horizontal="center" vertical="center" wrapText="1"/>
    </xf>
    <xf numFmtId="0" fontId="24" fillId="0" borderId="22" xfId="0" applyFont="1" applyBorder="1" applyAlignment="1">
      <alignment vertical="center" wrapText="1"/>
    </xf>
    <xf numFmtId="0" fontId="27" fillId="0" borderId="22" xfId="0" applyFont="1" applyBorder="1" applyAlignment="1">
      <alignment horizontal="justify" vertical="center" wrapText="1"/>
    </xf>
    <xf numFmtId="0" fontId="27" fillId="0" borderId="22" xfId="0" applyFont="1" applyBorder="1" applyAlignment="1">
      <alignment horizontal="justify" vertical="center"/>
    </xf>
    <xf numFmtId="0" fontId="24" fillId="0" borderId="22" xfId="0" applyFont="1" applyBorder="1" applyAlignment="1">
      <alignment horizontal="justify" vertical="center" wrapText="1"/>
    </xf>
    <xf numFmtId="0" fontId="24" fillId="0" borderId="22" xfId="0" applyFont="1" applyFill="1" applyBorder="1" applyAlignment="1">
      <alignment vertical="center" wrapText="1"/>
    </xf>
    <xf numFmtId="0" fontId="24" fillId="0" borderId="22"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22" xfId="0" applyFont="1" applyBorder="1" applyAlignment="1">
      <alignment horizontal="justify" vertical="center"/>
    </xf>
    <xf numFmtId="0" fontId="27" fillId="0" borderId="22" xfId="0" applyFont="1" applyBorder="1" applyAlignment="1">
      <alignment vertical="center" wrapText="1"/>
    </xf>
    <xf numFmtId="0" fontId="25" fillId="24" borderId="23" xfId="0" applyFont="1" applyFill="1" applyBorder="1" applyAlignment="1">
      <alignment horizontal="center" vertical="center"/>
    </xf>
    <xf numFmtId="0" fontId="25" fillId="24" borderId="24"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7" borderId="24" xfId="0" applyFont="1" applyFill="1" applyBorder="1" applyAlignment="1">
      <alignment horizontal="center" vertical="center" wrapText="1"/>
    </xf>
    <xf numFmtId="9" fontId="26" fillId="27" borderId="25" xfId="93" applyFont="1" applyFill="1" applyBorder="1" applyAlignment="1">
      <alignment horizontal="center" wrapText="1"/>
    </xf>
    <xf numFmtId="0" fontId="27" fillId="0" borderId="32" xfId="0" applyFont="1" applyBorder="1" applyAlignment="1">
      <alignment horizontal="justify" vertical="center" wrapText="1"/>
    </xf>
    <xf numFmtId="9" fontId="24" fillId="0" borderId="33" xfId="93" applyFont="1" applyBorder="1" applyAlignment="1">
      <alignment horizontal="center" vertical="center"/>
    </xf>
    <xf numFmtId="9" fontId="24" fillId="0" borderId="35" xfId="93" applyFont="1" applyBorder="1" applyAlignment="1">
      <alignment horizontal="center" vertical="center"/>
    </xf>
    <xf numFmtId="0" fontId="27" fillId="0" borderId="37" xfId="0" applyFont="1" applyBorder="1" applyAlignment="1">
      <alignment vertical="center" wrapText="1"/>
    </xf>
    <xf numFmtId="0" fontId="24" fillId="0" borderId="37" xfId="0" applyFont="1" applyBorder="1" applyAlignment="1">
      <alignment horizontal="justify" vertical="center"/>
    </xf>
    <xf numFmtId="9" fontId="24" fillId="0" borderId="38" xfId="93" applyFont="1" applyBorder="1" applyAlignment="1">
      <alignment horizontal="center" vertical="center"/>
    </xf>
    <xf numFmtId="9" fontId="24" fillId="30" borderId="39" xfId="0" applyNumberFormat="1" applyFont="1" applyFill="1" applyBorder="1" applyAlignment="1">
      <alignment horizontal="center"/>
    </xf>
    <xf numFmtId="9" fontId="28" fillId="30" borderId="40" xfId="0" applyNumberFormat="1" applyFont="1" applyFill="1" applyBorder="1" applyAlignment="1">
      <alignment horizontal="center"/>
    </xf>
    <xf numFmtId="170" fontId="24" fillId="0" borderId="41" xfId="93" applyNumberFormat="1" applyFont="1" applyBorder="1" applyAlignment="1">
      <alignment horizontal="center" vertical="center"/>
    </xf>
    <xf numFmtId="170" fontId="24" fillId="0" borderId="42" xfId="93" applyNumberFormat="1" applyFont="1" applyBorder="1" applyAlignment="1">
      <alignment horizontal="center" vertical="center"/>
    </xf>
    <xf numFmtId="170" fontId="24" fillId="0" borderId="43" xfId="93" applyNumberFormat="1" applyFont="1" applyBorder="1" applyAlignment="1">
      <alignment horizontal="center" vertical="center"/>
    </xf>
    <xf numFmtId="0" fontId="24" fillId="0" borderId="47" xfId="0" applyFont="1" applyFill="1" applyBorder="1" applyAlignment="1">
      <alignment horizontal="center" vertical="center"/>
    </xf>
    <xf numFmtId="9" fontId="24" fillId="29" borderId="48" xfId="0" applyNumberFormat="1" applyFont="1" applyFill="1" applyBorder="1" applyAlignment="1">
      <alignment horizontal="center" vertical="center"/>
    </xf>
    <xf numFmtId="9" fontId="24" fillId="0" borderId="48" xfId="0" applyNumberFormat="1" applyFont="1" applyFill="1" applyBorder="1" applyAlignment="1">
      <alignment horizontal="center" vertical="center"/>
    </xf>
    <xf numFmtId="9" fontId="24" fillId="31" borderId="48" xfId="0" applyNumberFormat="1" applyFont="1" applyFill="1" applyBorder="1" applyAlignment="1">
      <alignment horizontal="center" vertical="center"/>
    </xf>
    <xf numFmtId="0" fontId="24" fillId="0" borderId="48" xfId="0" applyFont="1" applyFill="1" applyBorder="1" applyAlignment="1">
      <alignment horizontal="center" vertical="center"/>
    </xf>
    <xf numFmtId="0" fontId="24" fillId="0" borderId="48" xfId="0" applyFont="1" applyFill="1" applyBorder="1" applyAlignment="1">
      <alignment horizontal="center"/>
    </xf>
    <xf numFmtId="0" fontId="24" fillId="0" borderId="49" xfId="0" applyFont="1" applyFill="1" applyBorder="1" applyAlignment="1">
      <alignment horizontal="center"/>
    </xf>
    <xf numFmtId="9" fontId="24" fillId="0" borderId="47" xfId="0" applyNumberFormat="1" applyFont="1" applyFill="1" applyBorder="1" applyAlignment="1">
      <alignment horizontal="center" vertical="center"/>
    </xf>
    <xf numFmtId="9" fontId="24" fillId="0" borderId="48" xfId="93" applyNumberFormat="1" applyFont="1" applyFill="1" applyBorder="1" applyAlignment="1">
      <alignment horizontal="center" vertical="center"/>
    </xf>
    <xf numFmtId="9" fontId="24" fillId="28" borderId="48" xfId="93" applyNumberFormat="1" applyFont="1" applyFill="1" applyBorder="1" applyAlignment="1">
      <alignment horizontal="center" vertical="center"/>
    </xf>
    <xf numFmtId="9" fontId="24" fillId="0" borderId="45" xfId="0" applyNumberFormat="1" applyFont="1" applyBorder="1" applyAlignment="1">
      <alignment horizontal="center" vertical="center"/>
    </xf>
    <xf numFmtId="9" fontId="24" fillId="32" borderId="48" xfId="0" applyNumberFormat="1" applyFont="1" applyFill="1" applyBorder="1" applyAlignment="1">
      <alignment horizontal="center" vertical="center"/>
    </xf>
    <xf numFmtId="9" fontId="24" fillId="0" borderId="46" xfId="0" applyNumberFormat="1" applyFont="1" applyBorder="1" applyAlignment="1">
      <alignment horizontal="center" vertical="center"/>
    </xf>
    <xf numFmtId="0" fontId="24" fillId="0" borderId="31" xfId="0" applyFont="1" applyBorder="1" applyAlignment="1">
      <alignment horizontal="center" vertical="center"/>
    </xf>
    <xf numFmtId="9" fontId="24" fillId="0" borderId="34" xfId="0" applyNumberFormat="1"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9" fontId="24" fillId="0" borderId="44" xfId="0" applyNumberFormat="1" applyFont="1" applyBorder="1" applyAlignment="1">
      <alignment horizontal="center" vertical="center"/>
    </xf>
    <xf numFmtId="9" fontId="24" fillId="0" borderId="36" xfId="0" applyNumberFormat="1" applyFont="1" applyBorder="1" applyAlignment="1">
      <alignment horizontal="center" vertical="center"/>
    </xf>
    <xf numFmtId="9" fontId="24" fillId="0" borderId="31" xfId="0" applyNumberFormat="1" applyFont="1" applyBorder="1" applyAlignment="1">
      <alignment horizontal="center" vertical="center"/>
    </xf>
    <xf numFmtId="0" fontId="27" fillId="0" borderId="22" xfId="0" applyFont="1" applyBorder="1" applyAlignment="1">
      <alignment horizontal="justify" vertical="top" wrapText="1"/>
    </xf>
    <xf numFmtId="0" fontId="24" fillId="0" borderId="1" xfId="0" applyFont="1" applyBorder="1" applyAlignment="1">
      <alignment vertical="center" wrapText="1"/>
    </xf>
    <xf numFmtId="0" fontId="27" fillId="0" borderId="1" xfId="0" applyFont="1" applyBorder="1" applyAlignment="1">
      <alignment horizontal="justify" vertical="center" wrapText="1"/>
    </xf>
    <xf numFmtId="9" fontId="24" fillId="0" borderId="45" xfId="0" applyNumberFormat="1" applyFont="1" applyFill="1" applyBorder="1" applyAlignment="1">
      <alignment horizontal="center" vertical="center"/>
    </xf>
    <xf numFmtId="9" fontId="24" fillId="0" borderId="35" xfId="93" applyFont="1" applyFill="1" applyBorder="1" applyAlignment="1">
      <alignment horizontal="center" vertical="center"/>
    </xf>
    <xf numFmtId="9" fontId="24" fillId="34" borderId="34" xfId="0" applyNumberFormat="1" applyFont="1" applyFill="1" applyBorder="1" applyAlignment="1">
      <alignment horizontal="center" vertical="center"/>
    </xf>
    <xf numFmtId="9" fontId="24" fillId="35" borderId="34" xfId="0" applyNumberFormat="1" applyFont="1" applyFill="1" applyBorder="1" applyAlignment="1">
      <alignment horizontal="center" vertical="center"/>
    </xf>
    <xf numFmtId="9" fontId="24" fillId="35" borderId="35" xfId="93" applyFont="1" applyFill="1" applyBorder="1" applyAlignment="1">
      <alignment horizontal="center" vertical="center"/>
    </xf>
    <xf numFmtId="9" fontId="24" fillId="35" borderId="45" xfId="0" applyNumberFormat="1" applyFont="1" applyFill="1" applyBorder="1" applyAlignment="1">
      <alignment horizontal="center" vertical="center"/>
    </xf>
    <xf numFmtId="9" fontId="24" fillId="0" borderId="36" xfId="0" applyNumberFormat="1" applyFont="1" applyFill="1" applyBorder="1" applyAlignment="1">
      <alignment horizontal="center" vertical="center"/>
    </xf>
    <xf numFmtId="0" fontId="24" fillId="0" borderId="32" xfId="0" applyFont="1" applyFill="1" applyBorder="1" applyAlignment="1">
      <alignment vertical="center" wrapText="1"/>
    </xf>
    <xf numFmtId="0" fontId="25" fillId="30" borderId="31" xfId="0" applyFont="1" applyFill="1" applyBorder="1" applyAlignment="1">
      <alignment horizontal="center" vertical="center" wrapText="1"/>
    </xf>
    <xf numFmtId="0" fontId="25" fillId="30" borderId="34" xfId="0" applyFont="1" applyFill="1" applyBorder="1" applyAlignment="1">
      <alignment horizontal="center" vertical="center" wrapText="1"/>
    </xf>
    <xf numFmtId="0" fontId="25" fillId="34" borderId="34" xfId="0" applyFont="1" applyFill="1" applyBorder="1" applyAlignment="1">
      <alignment horizontal="center" vertical="center" wrapText="1"/>
    </xf>
    <xf numFmtId="0" fontId="25" fillId="30" borderId="36" xfId="0" applyFont="1" applyFill="1" applyBorder="1" applyAlignment="1">
      <alignment horizontal="center" vertical="center" wrapText="1"/>
    </xf>
    <xf numFmtId="0" fontId="26" fillId="26" borderId="24"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33" borderId="26" xfId="0" applyFont="1" applyFill="1" applyBorder="1" applyAlignment="1">
      <alignment horizontal="center" vertical="center"/>
    </xf>
    <xf numFmtId="0" fontId="29" fillId="33"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xf numFmtId="9" fontId="24" fillId="34" borderId="35" xfId="93" applyFont="1" applyFill="1" applyBorder="1" applyAlignment="1">
      <alignment horizontal="center" vertical="center"/>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8"/>
  <sheetViews>
    <sheetView tabSelected="1" zoomScale="75" zoomScaleNormal="75" workbookViewId="0">
      <pane ySplit="3" topLeftCell="A16" activePane="bottomLeft" state="frozen"/>
      <selection activeCell="C1" sqref="C1"/>
      <selection pane="bottomLeft" activeCell="AC25" sqref="AC25"/>
    </sheetView>
  </sheetViews>
  <sheetFormatPr baseColWidth="10" defaultRowHeight="12"/>
  <cols>
    <col min="1" max="1" width="11.42578125" style="1"/>
    <col min="2" max="2" width="27.7109375" style="2" customWidth="1"/>
    <col min="3" max="3" width="60.140625" style="2" customWidth="1"/>
    <col min="4" max="4" width="16.85546875" style="1" customWidth="1"/>
    <col min="5" max="8" width="15.7109375" style="1" customWidth="1"/>
    <col min="9" max="14" width="11.42578125" style="1" hidden="1" customWidth="1"/>
    <col min="15" max="16" width="11.42578125" style="1" customWidth="1"/>
    <col min="17" max="17" width="22.85546875" style="1" hidden="1" customWidth="1"/>
    <col min="18" max="18" width="18" style="1" hidden="1" customWidth="1"/>
    <col min="19" max="19" width="2.5703125" style="2" hidden="1" customWidth="1"/>
    <col min="20" max="22" width="11.42578125" style="2" hidden="1" customWidth="1"/>
    <col min="23" max="23" width="0" style="2" hidden="1" customWidth="1"/>
    <col min="24" max="16384" width="11.42578125" style="2"/>
  </cols>
  <sheetData>
    <row r="1" spans="1:18" ht="51.75" customHeight="1" thickBot="1">
      <c r="A1" s="68"/>
      <c r="B1" s="69"/>
      <c r="C1" s="69"/>
      <c r="D1" s="69"/>
      <c r="E1" s="69"/>
      <c r="F1" s="69"/>
      <c r="G1" s="69"/>
      <c r="H1" s="69"/>
      <c r="I1" s="69"/>
      <c r="J1" s="69"/>
      <c r="K1" s="69"/>
      <c r="L1" s="69"/>
      <c r="M1" s="69"/>
      <c r="N1" s="69"/>
      <c r="O1" s="69"/>
      <c r="P1" s="69"/>
      <c r="Q1" s="69"/>
      <c r="R1" s="70"/>
    </row>
    <row r="2" spans="1:18" ht="29.25" customHeight="1">
      <c r="A2" s="73" t="s">
        <v>13</v>
      </c>
      <c r="B2" s="74"/>
      <c r="C2" s="74"/>
      <c r="D2" s="74"/>
      <c r="E2" s="74"/>
      <c r="F2" s="74"/>
      <c r="G2" s="74"/>
      <c r="H2" s="74"/>
      <c r="I2" s="75" t="s">
        <v>14</v>
      </c>
      <c r="J2" s="75"/>
      <c r="K2" s="75"/>
      <c r="L2" s="75"/>
      <c r="M2" s="75"/>
      <c r="N2" s="75"/>
      <c r="O2" s="75"/>
      <c r="P2" s="76"/>
      <c r="Q2" s="71"/>
      <c r="R2" s="72"/>
    </row>
    <row r="3" spans="1:18" ht="12.75" thickBot="1">
      <c r="A3" s="15" t="s">
        <v>6</v>
      </c>
      <c r="B3" s="16" t="s">
        <v>7</v>
      </c>
      <c r="C3" s="16" t="s">
        <v>1</v>
      </c>
      <c r="D3" s="16" t="s">
        <v>21</v>
      </c>
      <c r="E3" s="17" t="s">
        <v>8</v>
      </c>
      <c r="F3" s="17" t="s">
        <v>9</v>
      </c>
      <c r="G3" s="17" t="s">
        <v>10</v>
      </c>
      <c r="H3" s="17" t="s">
        <v>11</v>
      </c>
      <c r="I3" s="66" t="s">
        <v>2</v>
      </c>
      <c r="J3" s="66"/>
      <c r="K3" s="67" t="s">
        <v>3</v>
      </c>
      <c r="L3" s="67"/>
      <c r="M3" s="66" t="s">
        <v>4</v>
      </c>
      <c r="N3" s="66"/>
      <c r="O3" s="67" t="s">
        <v>5</v>
      </c>
      <c r="P3" s="67"/>
      <c r="Q3" s="18" t="s">
        <v>12</v>
      </c>
      <c r="R3" s="19" t="s">
        <v>22</v>
      </c>
    </row>
    <row r="4" spans="1:18" s="3" customFormat="1" ht="35.25" customHeight="1">
      <c r="A4" s="62">
        <v>1</v>
      </c>
      <c r="B4" s="61" t="s">
        <v>16</v>
      </c>
      <c r="C4" s="20" t="s">
        <v>41</v>
      </c>
      <c r="D4" s="28">
        <v>0.05</v>
      </c>
      <c r="E4" s="31"/>
      <c r="F4" s="38"/>
      <c r="G4" s="34">
        <v>0.5</v>
      </c>
      <c r="H4" s="34">
        <v>0.5</v>
      </c>
      <c r="I4" s="44">
        <v>0</v>
      </c>
      <c r="J4" s="21">
        <f>SUMPRODUCT(I4*D4)</f>
        <v>0</v>
      </c>
      <c r="K4" s="44">
        <v>0</v>
      </c>
      <c r="L4" s="21">
        <f>SUMPRODUCT(K4*D4)</f>
        <v>0</v>
      </c>
      <c r="M4" s="50">
        <v>0</v>
      </c>
      <c r="N4" s="21">
        <f>SUMPRODUCT(M4*D4)</f>
        <v>0</v>
      </c>
      <c r="O4" s="50">
        <v>0.8</v>
      </c>
      <c r="P4" s="21">
        <f>SUMPRODUCT(O4*D4)</f>
        <v>4.0000000000000008E-2</v>
      </c>
      <c r="Q4" s="48">
        <f>I4+K4+M4+O4</f>
        <v>0.8</v>
      </c>
      <c r="R4" s="21">
        <f>SUMPRODUCT(Q4*D4)</f>
        <v>4.0000000000000008E-2</v>
      </c>
    </row>
    <row r="5" spans="1:18" s="3" customFormat="1" ht="63" customHeight="1">
      <c r="A5" s="63">
        <v>2</v>
      </c>
      <c r="B5" s="10" t="s">
        <v>15</v>
      </c>
      <c r="C5" s="7" t="s">
        <v>42</v>
      </c>
      <c r="D5" s="29">
        <v>0.05</v>
      </c>
      <c r="E5" s="32">
        <v>0.25</v>
      </c>
      <c r="F5" s="32">
        <v>0.25</v>
      </c>
      <c r="G5" s="32">
        <v>0.25</v>
      </c>
      <c r="H5" s="32">
        <v>0.25</v>
      </c>
      <c r="I5" s="45">
        <v>0.25</v>
      </c>
      <c r="J5" s="22">
        <f t="shared" ref="J5:J19" si="0">SUMPRODUCT(I5*D5)</f>
        <v>1.2500000000000001E-2</v>
      </c>
      <c r="K5" s="45">
        <v>0.25</v>
      </c>
      <c r="L5" s="22">
        <f t="shared" ref="L5:L13" si="1">SUMPRODUCT(K5*F5)</f>
        <v>6.25E-2</v>
      </c>
      <c r="M5" s="45">
        <v>0.25</v>
      </c>
      <c r="N5" s="22">
        <f t="shared" ref="N5:N26" si="2">SUMPRODUCT(M5*D5)</f>
        <v>1.2500000000000001E-2</v>
      </c>
      <c r="O5" s="45">
        <v>0.25</v>
      </c>
      <c r="P5" s="22">
        <f t="shared" ref="P5:P26" si="3">SUMPRODUCT(O5*D5)</f>
        <v>1.2500000000000001E-2</v>
      </c>
      <c r="Q5" s="41">
        <f t="shared" ref="Q5:Q26" si="4">I5+K5+M5+O5</f>
        <v>1</v>
      </c>
      <c r="R5" s="22">
        <f t="shared" ref="R5:R26" si="5">SUMPRODUCT(Q5*D5)</f>
        <v>0.05</v>
      </c>
    </row>
    <row r="6" spans="1:18" s="3" customFormat="1" ht="70.5" customHeight="1">
      <c r="A6" s="63">
        <v>3</v>
      </c>
      <c r="B6" s="10" t="s">
        <v>15</v>
      </c>
      <c r="C6" s="7" t="s">
        <v>43</v>
      </c>
      <c r="D6" s="29">
        <v>0.05</v>
      </c>
      <c r="E6" s="32">
        <v>0.25</v>
      </c>
      <c r="F6" s="32">
        <v>0.25</v>
      </c>
      <c r="G6" s="32">
        <v>0.25</v>
      </c>
      <c r="H6" s="32">
        <v>0.25</v>
      </c>
      <c r="I6" s="45">
        <v>0.25</v>
      </c>
      <c r="J6" s="22">
        <f t="shared" si="0"/>
        <v>1.2500000000000001E-2</v>
      </c>
      <c r="K6" s="45">
        <v>0.25</v>
      </c>
      <c r="L6" s="22">
        <f t="shared" si="1"/>
        <v>6.25E-2</v>
      </c>
      <c r="M6" s="45">
        <v>0.25</v>
      </c>
      <c r="N6" s="22">
        <f t="shared" si="2"/>
        <v>1.2500000000000001E-2</v>
      </c>
      <c r="O6" s="45">
        <v>0.25</v>
      </c>
      <c r="P6" s="22">
        <f t="shared" si="3"/>
        <v>1.2500000000000001E-2</v>
      </c>
      <c r="Q6" s="41">
        <f t="shared" si="4"/>
        <v>1</v>
      </c>
      <c r="R6" s="22">
        <f t="shared" si="5"/>
        <v>0.05</v>
      </c>
    </row>
    <row r="7" spans="1:18" s="3" customFormat="1" ht="67.5" customHeight="1">
      <c r="A7" s="63">
        <v>4</v>
      </c>
      <c r="B7" s="6" t="s">
        <v>15</v>
      </c>
      <c r="C7" s="7" t="s">
        <v>28</v>
      </c>
      <c r="D7" s="29">
        <v>0.05</v>
      </c>
      <c r="E7" s="32">
        <v>0.25</v>
      </c>
      <c r="F7" s="32">
        <v>0.25</v>
      </c>
      <c r="G7" s="32">
        <v>0.25</v>
      </c>
      <c r="H7" s="32">
        <v>0.25</v>
      </c>
      <c r="I7" s="45">
        <v>0.25</v>
      </c>
      <c r="J7" s="22">
        <f t="shared" si="0"/>
        <v>1.2500000000000001E-2</v>
      </c>
      <c r="K7" s="45">
        <v>0.25</v>
      </c>
      <c r="L7" s="22">
        <f t="shared" si="1"/>
        <v>6.25E-2</v>
      </c>
      <c r="M7" s="45">
        <v>0.25</v>
      </c>
      <c r="N7" s="22">
        <f t="shared" si="2"/>
        <v>1.2500000000000001E-2</v>
      </c>
      <c r="O7" s="45">
        <v>0.25</v>
      </c>
      <c r="P7" s="22">
        <f t="shared" si="3"/>
        <v>1.2500000000000001E-2</v>
      </c>
      <c r="Q7" s="41">
        <f t="shared" si="4"/>
        <v>1</v>
      </c>
      <c r="R7" s="22">
        <f t="shared" si="5"/>
        <v>0.05</v>
      </c>
    </row>
    <row r="8" spans="1:18" s="3" customFormat="1" ht="67.5" customHeight="1">
      <c r="A8" s="63">
        <v>5</v>
      </c>
      <c r="B8" s="6" t="s">
        <v>26</v>
      </c>
      <c r="C8" s="7" t="s">
        <v>38</v>
      </c>
      <c r="D8" s="29">
        <v>0.05</v>
      </c>
      <c r="E8" s="32">
        <v>0.25</v>
      </c>
      <c r="F8" s="32">
        <v>0.25</v>
      </c>
      <c r="G8" s="32">
        <v>0.25</v>
      </c>
      <c r="H8" s="32">
        <v>0.25</v>
      </c>
      <c r="I8" s="45">
        <v>0.25</v>
      </c>
      <c r="J8" s="22">
        <f t="shared" si="0"/>
        <v>1.2500000000000001E-2</v>
      </c>
      <c r="K8" s="45">
        <v>0.25</v>
      </c>
      <c r="L8" s="22">
        <f t="shared" si="1"/>
        <v>6.25E-2</v>
      </c>
      <c r="M8" s="45">
        <v>0.25</v>
      </c>
      <c r="N8" s="22">
        <f t="shared" si="2"/>
        <v>1.2500000000000001E-2</v>
      </c>
      <c r="O8" s="45">
        <v>0.25</v>
      </c>
      <c r="P8" s="22">
        <f t="shared" si="3"/>
        <v>1.2500000000000001E-2</v>
      </c>
      <c r="Q8" s="41">
        <f t="shared" si="4"/>
        <v>1</v>
      </c>
      <c r="R8" s="22">
        <f t="shared" si="5"/>
        <v>0.05</v>
      </c>
    </row>
    <row r="9" spans="1:18" s="3" customFormat="1" ht="60">
      <c r="A9" s="63">
        <v>6</v>
      </c>
      <c r="B9" s="6" t="s">
        <v>26</v>
      </c>
      <c r="C9" s="7" t="s">
        <v>39</v>
      </c>
      <c r="D9" s="29">
        <v>0.05</v>
      </c>
      <c r="E9" s="32">
        <v>0.25</v>
      </c>
      <c r="F9" s="32">
        <v>0.25</v>
      </c>
      <c r="G9" s="32">
        <v>0.25</v>
      </c>
      <c r="H9" s="32">
        <v>0.25</v>
      </c>
      <c r="I9" s="45">
        <v>0.25</v>
      </c>
      <c r="J9" s="22">
        <f t="shared" si="0"/>
        <v>1.2500000000000001E-2</v>
      </c>
      <c r="K9" s="45">
        <v>0.25</v>
      </c>
      <c r="L9" s="22">
        <f t="shared" si="1"/>
        <v>6.25E-2</v>
      </c>
      <c r="M9" s="45">
        <v>0.25</v>
      </c>
      <c r="N9" s="22">
        <f t="shared" si="2"/>
        <v>1.2500000000000001E-2</v>
      </c>
      <c r="O9" s="45">
        <v>0.25</v>
      </c>
      <c r="P9" s="22">
        <f t="shared" si="3"/>
        <v>1.2500000000000001E-2</v>
      </c>
      <c r="Q9" s="41">
        <f t="shared" si="4"/>
        <v>1</v>
      </c>
      <c r="R9" s="22">
        <f t="shared" si="5"/>
        <v>0.05</v>
      </c>
    </row>
    <row r="10" spans="1:18" s="3" customFormat="1" ht="48">
      <c r="A10" s="63">
        <v>7</v>
      </c>
      <c r="B10" s="6" t="s">
        <v>26</v>
      </c>
      <c r="C10" s="7" t="s">
        <v>40</v>
      </c>
      <c r="D10" s="29">
        <v>0.05</v>
      </c>
      <c r="E10" s="32">
        <v>0.25</v>
      </c>
      <c r="F10" s="32">
        <v>0.25</v>
      </c>
      <c r="G10" s="32">
        <v>0.25</v>
      </c>
      <c r="H10" s="32">
        <v>0.25</v>
      </c>
      <c r="I10" s="45">
        <v>0.25</v>
      </c>
      <c r="J10" s="22">
        <f t="shared" si="0"/>
        <v>1.2500000000000001E-2</v>
      </c>
      <c r="K10" s="45">
        <v>0.25</v>
      </c>
      <c r="L10" s="22">
        <f t="shared" si="1"/>
        <v>6.25E-2</v>
      </c>
      <c r="M10" s="45">
        <v>0.25</v>
      </c>
      <c r="N10" s="22">
        <f t="shared" si="2"/>
        <v>1.2500000000000001E-2</v>
      </c>
      <c r="O10" s="45">
        <v>0.25</v>
      </c>
      <c r="P10" s="22">
        <f t="shared" si="3"/>
        <v>1.2500000000000001E-2</v>
      </c>
      <c r="Q10" s="41">
        <f t="shared" ref="Q10" si="6">I10+K10+M10+O10</f>
        <v>1</v>
      </c>
      <c r="R10" s="22">
        <f t="shared" ref="R10" si="7">SUMPRODUCT(Q10*D10)</f>
        <v>0.05</v>
      </c>
    </row>
    <row r="11" spans="1:18" s="3" customFormat="1" ht="35.25" customHeight="1">
      <c r="A11" s="63">
        <v>8</v>
      </c>
      <c r="B11" s="6" t="s">
        <v>26</v>
      </c>
      <c r="C11" s="8" t="s">
        <v>44</v>
      </c>
      <c r="D11" s="29">
        <v>0.05</v>
      </c>
      <c r="E11" s="33"/>
      <c r="F11" s="33"/>
      <c r="G11" s="33"/>
      <c r="H11" s="42">
        <v>1</v>
      </c>
      <c r="I11" s="57">
        <v>0</v>
      </c>
      <c r="J11" s="58">
        <f t="shared" si="0"/>
        <v>0</v>
      </c>
      <c r="K11" s="57">
        <v>0</v>
      </c>
      <c r="L11" s="58">
        <f t="shared" si="1"/>
        <v>0</v>
      </c>
      <c r="M11" s="57">
        <v>0.5</v>
      </c>
      <c r="N11" s="58">
        <f t="shared" si="2"/>
        <v>2.5000000000000001E-2</v>
      </c>
      <c r="O11" s="57">
        <v>0.5</v>
      </c>
      <c r="P11" s="58">
        <f t="shared" si="3"/>
        <v>2.5000000000000001E-2</v>
      </c>
      <c r="Q11" s="59">
        <f t="shared" si="4"/>
        <v>1</v>
      </c>
      <c r="R11" s="58">
        <f t="shared" si="5"/>
        <v>0.05</v>
      </c>
    </row>
    <row r="12" spans="1:18" s="3" customFormat="1" ht="35.25" customHeight="1">
      <c r="A12" s="63">
        <v>9</v>
      </c>
      <c r="B12" s="6" t="s">
        <v>26</v>
      </c>
      <c r="C12" s="8" t="s">
        <v>29</v>
      </c>
      <c r="D12" s="29">
        <v>0.05</v>
      </c>
      <c r="E12" s="33"/>
      <c r="F12" s="34">
        <v>0.5</v>
      </c>
      <c r="G12" s="34">
        <v>0.5</v>
      </c>
      <c r="H12" s="33"/>
      <c r="I12" s="57"/>
      <c r="J12" s="58">
        <f t="shared" si="0"/>
        <v>0</v>
      </c>
      <c r="K12" s="57">
        <v>1</v>
      </c>
      <c r="L12" s="58">
        <f t="shared" si="1"/>
        <v>0.5</v>
      </c>
      <c r="M12" s="57">
        <v>0</v>
      </c>
      <c r="N12" s="58">
        <f t="shared" si="2"/>
        <v>0</v>
      </c>
      <c r="O12" s="57"/>
      <c r="P12" s="58">
        <f t="shared" si="3"/>
        <v>0</v>
      </c>
      <c r="Q12" s="59">
        <f t="shared" si="4"/>
        <v>1</v>
      </c>
      <c r="R12" s="58">
        <f t="shared" si="5"/>
        <v>0.05</v>
      </c>
    </row>
    <row r="13" spans="1:18" s="3" customFormat="1" ht="35.25" customHeight="1">
      <c r="A13" s="63">
        <v>10</v>
      </c>
      <c r="B13" s="6" t="s">
        <v>26</v>
      </c>
      <c r="C13" s="8" t="s">
        <v>30</v>
      </c>
      <c r="D13" s="29">
        <v>0.06</v>
      </c>
      <c r="E13" s="32">
        <v>0.25</v>
      </c>
      <c r="F13" s="32">
        <v>0.25</v>
      </c>
      <c r="G13" s="32">
        <v>0.25</v>
      </c>
      <c r="H13" s="32">
        <v>0.25</v>
      </c>
      <c r="I13" s="57">
        <v>0.25</v>
      </c>
      <c r="J13" s="58">
        <f t="shared" si="0"/>
        <v>1.4999999999999999E-2</v>
      </c>
      <c r="K13" s="57">
        <v>0.25</v>
      </c>
      <c r="L13" s="58">
        <f t="shared" si="1"/>
        <v>6.25E-2</v>
      </c>
      <c r="M13" s="57">
        <v>0.25</v>
      </c>
      <c r="N13" s="58">
        <f t="shared" si="2"/>
        <v>1.4999999999999999E-2</v>
      </c>
      <c r="O13" s="57">
        <v>0.25</v>
      </c>
      <c r="P13" s="58">
        <f t="shared" si="3"/>
        <v>1.4999999999999999E-2</v>
      </c>
      <c r="Q13" s="59">
        <f t="shared" si="4"/>
        <v>1</v>
      </c>
      <c r="R13" s="58">
        <f t="shared" si="5"/>
        <v>0.06</v>
      </c>
    </row>
    <row r="14" spans="1:18" s="3" customFormat="1" ht="60">
      <c r="A14" s="63">
        <v>11</v>
      </c>
      <c r="B14" s="6" t="s">
        <v>19</v>
      </c>
      <c r="C14" s="7" t="s">
        <v>31</v>
      </c>
      <c r="D14" s="29">
        <v>0.04</v>
      </c>
      <c r="E14" s="32">
        <v>0.25</v>
      </c>
      <c r="F14" s="32">
        <v>0.25</v>
      </c>
      <c r="G14" s="32">
        <v>0.25</v>
      </c>
      <c r="H14" s="32">
        <v>0.25</v>
      </c>
      <c r="I14" s="45">
        <v>0.25</v>
      </c>
      <c r="J14" s="22">
        <f t="shared" si="0"/>
        <v>0.01</v>
      </c>
      <c r="K14" s="45">
        <v>0.25</v>
      </c>
      <c r="L14" s="22">
        <f t="shared" ref="L14:L19" si="8">SUMPRODUCT(K14*D14)</f>
        <v>0.01</v>
      </c>
      <c r="M14" s="45">
        <v>0.25</v>
      </c>
      <c r="N14" s="22">
        <f t="shared" si="2"/>
        <v>0.01</v>
      </c>
      <c r="O14" s="45">
        <v>0.25</v>
      </c>
      <c r="P14" s="22">
        <f t="shared" si="3"/>
        <v>0.01</v>
      </c>
      <c r="Q14" s="41">
        <f t="shared" si="4"/>
        <v>1</v>
      </c>
      <c r="R14" s="22">
        <f t="shared" si="5"/>
        <v>0.04</v>
      </c>
    </row>
    <row r="15" spans="1:18" s="3" customFormat="1" ht="48">
      <c r="A15" s="63">
        <v>12</v>
      </c>
      <c r="B15" s="6" t="s">
        <v>19</v>
      </c>
      <c r="C15" s="7" t="s">
        <v>33</v>
      </c>
      <c r="D15" s="29">
        <v>0.04</v>
      </c>
      <c r="E15" s="33"/>
      <c r="F15" s="34">
        <v>0.5</v>
      </c>
      <c r="G15" s="34">
        <v>0.25</v>
      </c>
      <c r="H15" s="34">
        <v>0.25</v>
      </c>
      <c r="I15" s="45"/>
      <c r="J15" s="22">
        <f t="shared" si="0"/>
        <v>0</v>
      </c>
      <c r="K15" s="45">
        <v>0.5</v>
      </c>
      <c r="L15" s="22">
        <f t="shared" si="8"/>
        <v>0.02</v>
      </c>
      <c r="M15" s="45">
        <v>0.25</v>
      </c>
      <c r="N15" s="22">
        <f t="shared" si="2"/>
        <v>0.01</v>
      </c>
      <c r="O15" s="45">
        <v>0.25</v>
      </c>
      <c r="P15" s="22">
        <f t="shared" si="3"/>
        <v>0.01</v>
      </c>
      <c r="Q15" s="41">
        <f t="shared" ref="Q15:Q16" si="9">I15+K15+M15+O15</f>
        <v>1</v>
      </c>
      <c r="R15" s="22">
        <f t="shared" ref="R15:R16" si="10">SUMPRODUCT(Q15*D15)</f>
        <v>0.04</v>
      </c>
    </row>
    <row r="16" spans="1:18" s="3" customFormat="1" ht="60">
      <c r="A16" s="63">
        <v>13</v>
      </c>
      <c r="B16" s="6" t="s">
        <v>19</v>
      </c>
      <c r="C16" s="7" t="s">
        <v>32</v>
      </c>
      <c r="D16" s="29">
        <v>0.04</v>
      </c>
      <c r="E16" s="33"/>
      <c r="F16" s="34">
        <v>0.5</v>
      </c>
      <c r="G16" s="34">
        <v>0.25</v>
      </c>
      <c r="H16" s="34">
        <v>0.25</v>
      </c>
      <c r="I16" s="45"/>
      <c r="J16" s="22">
        <f t="shared" si="0"/>
        <v>0</v>
      </c>
      <c r="K16" s="45">
        <v>0.5</v>
      </c>
      <c r="L16" s="22">
        <f t="shared" si="8"/>
        <v>0.02</v>
      </c>
      <c r="M16" s="45">
        <v>0.25</v>
      </c>
      <c r="N16" s="22">
        <f t="shared" si="2"/>
        <v>0.01</v>
      </c>
      <c r="O16" s="45">
        <v>0.25</v>
      </c>
      <c r="P16" s="22">
        <f t="shared" si="3"/>
        <v>0.01</v>
      </c>
      <c r="Q16" s="41">
        <f t="shared" si="9"/>
        <v>1</v>
      </c>
      <c r="R16" s="22">
        <f t="shared" si="10"/>
        <v>0.04</v>
      </c>
    </row>
    <row r="17" spans="1:18" s="3" customFormat="1" ht="39" customHeight="1">
      <c r="A17" s="63">
        <v>14</v>
      </c>
      <c r="B17" s="9" t="s">
        <v>17</v>
      </c>
      <c r="C17" s="51" t="s">
        <v>46</v>
      </c>
      <c r="D17" s="29">
        <v>0.05</v>
      </c>
      <c r="E17" s="34">
        <v>0.5</v>
      </c>
      <c r="F17" s="34">
        <v>0.5</v>
      </c>
      <c r="G17" s="39"/>
      <c r="H17" s="35"/>
      <c r="I17" s="57">
        <v>0.5</v>
      </c>
      <c r="J17" s="58">
        <f t="shared" si="0"/>
        <v>2.5000000000000001E-2</v>
      </c>
      <c r="K17" s="57">
        <v>0.5</v>
      </c>
      <c r="L17" s="58">
        <f t="shared" si="8"/>
        <v>2.5000000000000001E-2</v>
      </c>
      <c r="M17" s="57"/>
      <c r="N17" s="58">
        <f t="shared" si="2"/>
        <v>0</v>
      </c>
      <c r="O17" s="57"/>
      <c r="P17" s="58">
        <f t="shared" si="3"/>
        <v>0</v>
      </c>
      <c r="Q17" s="59">
        <f t="shared" si="4"/>
        <v>1</v>
      </c>
      <c r="R17" s="58">
        <f>SUMPRODUCT(Q17*D17)</f>
        <v>0.05</v>
      </c>
    </row>
    <row r="18" spans="1:18" s="3" customFormat="1" ht="62.25" customHeight="1">
      <c r="A18" s="63">
        <v>15</v>
      </c>
      <c r="B18" s="52" t="s">
        <v>48</v>
      </c>
      <c r="C18" s="53" t="s">
        <v>49</v>
      </c>
      <c r="D18" s="29">
        <v>0.05</v>
      </c>
      <c r="E18" s="33"/>
      <c r="F18" s="33"/>
      <c r="G18" s="40">
        <v>0.5</v>
      </c>
      <c r="H18" s="40">
        <v>0.5</v>
      </c>
      <c r="I18" s="45"/>
      <c r="J18" s="22"/>
      <c r="K18" s="45"/>
      <c r="L18" s="22"/>
      <c r="M18" s="45">
        <v>0.5</v>
      </c>
      <c r="N18" s="22">
        <f t="shared" si="2"/>
        <v>2.5000000000000001E-2</v>
      </c>
      <c r="O18" s="45">
        <v>0.5</v>
      </c>
      <c r="P18" s="22">
        <f t="shared" si="3"/>
        <v>2.5000000000000001E-2</v>
      </c>
      <c r="Q18" s="54">
        <f t="shared" si="4"/>
        <v>1</v>
      </c>
      <c r="R18" s="55">
        <f>SUMPRODUCT(Q18*D18)</f>
        <v>0.05</v>
      </c>
    </row>
    <row r="19" spans="1:18" s="3" customFormat="1" ht="51.75" customHeight="1">
      <c r="A19" s="63">
        <v>16</v>
      </c>
      <c r="B19" s="6" t="s">
        <v>18</v>
      </c>
      <c r="C19" s="8" t="s">
        <v>45</v>
      </c>
      <c r="D19" s="29">
        <v>0.04</v>
      </c>
      <c r="E19" s="32">
        <v>0.25</v>
      </c>
      <c r="F19" s="32">
        <v>0.25</v>
      </c>
      <c r="G19" s="32">
        <v>0.25</v>
      </c>
      <c r="H19" s="32">
        <v>0.25</v>
      </c>
      <c r="I19" s="45">
        <v>0.25</v>
      </c>
      <c r="J19" s="22">
        <f t="shared" si="0"/>
        <v>0.01</v>
      </c>
      <c r="K19" s="45">
        <v>0.25</v>
      </c>
      <c r="L19" s="22">
        <f t="shared" si="8"/>
        <v>0.01</v>
      </c>
      <c r="M19" s="45">
        <v>0.25</v>
      </c>
      <c r="N19" s="22">
        <f t="shared" si="2"/>
        <v>0.01</v>
      </c>
      <c r="O19" s="45">
        <v>0.25</v>
      </c>
      <c r="P19" s="22">
        <f t="shared" si="3"/>
        <v>0.01</v>
      </c>
      <c r="Q19" s="41">
        <f t="shared" si="4"/>
        <v>1</v>
      </c>
      <c r="R19" s="22">
        <f t="shared" si="5"/>
        <v>0.04</v>
      </c>
    </row>
    <row r="20" spans="1:18" s="3" customFormat="1" ht="46.5" customHeight="1">
      <c r="A20" s="64">
        <v>17</v>
      </c>
      <c r="B20" s="10" t="s">
        <v>23</v>
      </c>
      <c r="C20" s="11" t="s">
        <v>25</v>
      </c>
      <c r="D20" s="29">
        <v>0.02</v>
      </c>
      <c r="E20" s="33"/>
      <c r="F20" s="33"/>
      <c r="G20" s="33"/>
      <c r="H20" s="42">
        <v>1</v>
      </c>
      <c r="I20" s="45"/>
      <c r="J20" s="22">
        <f t="shared" ref="J20:J26" si="11">SUMPRODUCT(I20*D20)</f>
        <v>0</v>
      </c>
      <c r="K20" s="45"/>
      <c r="L20" s="22">
        <f t="shared" ref="L20:L26" si="12">SUMPRODUCT(K20*D20)</f>
        <v>0</v>
      </c>
      <c r="M20" s="45"/>
      <c r="N20" s="22">
        <f t="shared" si="2"/>
        <v>0</v>
      </c>
      <c r="O20" s="56"/>
      <c r="P20" s="77">
        <f t="shared" si="3"/>
        <v>0</v>
      </c>
      <c r="Q20" s="41">
        <f t="shared" si="4"/>
        <v>0</v>
      </c>
      <c r="R20" s="22">
        <f t="shared" si="5"/>
        <v>0</v>
      </c>
    </row>
    <row r="21" spans="1:18" s="3" customFormat="1" ht="35.25" customHeight="1">
      <c r="A21" s="64">
        <v>18</v>
      </c>
      <c r="B21" s="10" t="s">
        <v>27</v>
      </c>
      <c r="C21" s="12" t="s">
        <v>34</v>
      </c>
      <c r="D21" s="29">
        <v>0.02</v>
      </c>
      <c r="E21" s="33"/>
      <c r="F21" s="39"/>
      <c r="G21" s="33"/>
      <c r="H21" s="42">
        <v>1</v>
      </c>
      <c r="I21" s="45"/>
      <c r="J21" s="22">
        <f t="shared" si="11"/>
        <v>0</v>
      </c>
      <c r="K21" s="45"/>
      <c r="L21" s="22">
        <f t="shared" si="12"/>
        <v>0</v>
      </c>
      <c r="M21" s="45"/>
      <c r="N21" s="22">
        <f t="shared" si="2"/>
        <v>0</v>
      </c>
      <c r="O21" s="56"/>
      <c r="P21" s="77">
        <f t="shared" si="3"/>
        <v>0</v>
      </c>
      <c r="Q21" s="41">
        <f t="shared" si="4"/>
        <v>0</v>
      </c>
      <c r="R21" s="22">
        <f t="shared" si="5"/>
        <v>0</v>
      </c>
    </row>
    <row r="22" spans="1:18" s="3" customFormat="1" ht="54.75" customHeight="1">
      <c r="A22" s="63">
        <v>19</v>
      </c>
      <c r="B22" s="10" t="s">
        <v>27</v>
      </c>
      <c r="C22" s="11" t="s">
        <v>35</v>
      </c>
      <c r="D22" s="29">
        <v>0.02</v>
      </c>
      <c r="E22" s="33"/>
      <c r="F22" s="33"/>
      <c r="G22" s="33"/>
      <c r="H22" s="42">
        <v>1</v>
      </c>
      <c r="I22" s="57"/>
      <c r="J22" s="58">
        <f t="shared" si="11"/>
        <v>0</v>
      </c>
      <c r="K22" s="57"/>
      <c r="L22" s="58">
        <f t="shared" si="12"/>
        <v>0</v>
      </c>
      <c r="M22" s="57"/>
      <c r="N22" s="58">
        <f t="shared" si="2"/>
        <v>0</v>
      </c>
      <c r="O22" s="57">
        <v>1</v>
      </c>
      <c r="P22" s="58">
        <f t="shared" si="3"/>
        <v>0.02</v>
      </c>
      <c r="Q22" s="59">
        <f t="shared" si="4"/>
        <v>1</v>
      </c>
      <c r="R22" s="58">
        <f t="shared" si="5"/>
        <v>0.02</v>
      </c>
    </row>
    <row r="23" spans="1:18" s="3" customFormat="1" ht="35.25" customHeight="1">
      <c r="A23" s="63">
        <v>20</v>
      </c>
      <c r="B23" s="6" t="s">
        <v>0</v>
      </c>
      <c r="C23" s="13" t="s">
        <v>36</v>
      </c>
      <c r="D23" s="29">
        <v>0.04</v>
      </c>
      <c r="E23" s="35"/>
      <c r="G23" s="40">
        <v>0.5</v>
      </c>
      <c r="H23" s="40">
        <v>0.5</v>
      </c>
      <c r="I23" s="46"/>
      <c r="J23" s="22">
        <f t="shared" si="11"/>
        <v>0</v>
      </c>
      <c r="K23" s="45"/>
      <c r="L23" s="22">
        <f t="shared" si="12"/>
        <v>0</v>
      </c>
      <c r="M23" s="45">
        <v>0.5</v>
      </c>
      <c r="N23" s="22">
        <f t="shared" si="2"/>
        <v>0.02</v>
      </c>
      <c r="O23" s="45">
        <v>0.5</v>
      </c>
      <c r="P23" s="22">
        <f t="shared" si="3"/>
        <v>0.02</v>
      </c>
      <c r="Q23" s="41">
        <f t="shared" si="4"/>
        <v>1</v>
      </c>
      <c r="R23" s="22">
        <f t="shared" si="5"/>
        <v>0.04</v>
      </c>
    </row>
    <row r="24" spans="1:18" ht="35.25" customHeight="1">
      <c r="A24" s="63">
        <v>21</v>
      </c>
      <c r="B24" s="6" t="s">
        <v>0</v>
      </c>
      <c r="C24" s="13" t="s">
        <v>37</v>
      </c>
      <c r="D24" s="29">
        <v>0.05</v>
      </c>
      <c r="E24" s="36"/>
      <c r="F24" s="36"/>
      <c r="G24" s="40">
        <v>0.5</v>
      </c>
      <c r="H24" s="40">
        <v>0.5</v>
      </c>
      <c r="I24" s="46"/>
      <c r="J24" s="22">
        <f t="shared" si="11"/>
        <v>0</v>
      </c>
      <c r="K24" s="45"/>
      <c r="L24" s="22">
        <f t="shared" si="12"/>
        <v>0</v>
      </c>
      <c r="M24" s="45">
        <v>0.5</v>
      </c>
      <c r="N24" s="22">
        <f t="shared" si="2"/>
        <v>2.5000000000000001E-2</v>
      </c>
      <c r="O24" s="45">
        <v>0.5</v>
      </c>
      <c r="P24" s="22">
        <f t="shared" si="3"/>
        <v>2.5000000000000001E-2</v>
      </c>
      <c r="Q24" s="41">
        <f t="shared" si="4"/>
        <v>1</v>
      </c>
      <c r="R24" s="22">
        <f t="shared" si="5"/>
        <v>0.05</v>
      </c>
    </row>
    <row r="25" spans="1:18" ht="35.25" customHeight="1">
      <c r="A25" s="63">
        <v>22</v>
      </c>
      <c r="B25" s="14" t="s">
        <v>0</v>
      </c>
      <c r="C25" s="13" t="s">
        <v>47</v>
      </c>
      <c r="D25" s="29">
        <v>0.04</v>
      </c>
      <c r="E25" s="36"/>
      <c r="F25" s="36"/>
      <c r="G25" s="40">
        <v>0.5</v>
      </c>
      <c r="H25" s="40">
        <v>0.5</v>
      </c>
      <c r="I25" s="46"/>
      <c r="J25" s="22">
        <f t="shared" si="11"/>
        <v>0</v>
      </c>
      <c r="K25" s="45"/>
      <c r="L25" s="22">
        <f t="shared" si="12"/>
        <v>0</v>
      </c>
      <c r="M25" s="45">
        <v>0.5</v>
      </c>
      <c r="N25" s="22">
        <f t="shared" si="2"/>
        <v>0.02</v>
      </c>
      <c r="O25" s="45">
        <v>0.3</v>
      </c>
      <c r="P25" s="22">
        <f t="shared" si="3"/>
        <v>1.2E-2</v>
      </c>
      <c r="Q25" s="41">
        <f t="shared" si="4"/>
        <v>0.8</v>
      </c>
      <c r="R25" s="22">
        <f t="shared" si="5"/>
        <v>3.2000000000000001E-2</v>
      </c>
    </row>
    <row r="26" spans="1:18" ht="35.25" customHeight="1" thickBot="1">
      <c r="A26" s="65">
        <v>23</v>
      </c>
      <c r="B26" s="23" t="s">
        <v>0</v>
      </c>
      <c r="C26" s="24" t="s">
        <v>24</v>
      </c>
      <c r="D26" s="30">
        <v>0.04</v>
      </c>
      <c r="E26" s="37"/>
      <c r="F26" s="37"/>
      <c r="G26" s="37"/>
      <c r="H26" s="42">
        <v>1</v>
      </c>
      <c r="I26" s="47"/>
      <c r="J26" s="25">
        <f t="shared" si="11"/>
        <v>0</v>
      </c>
      <c r="K26" s="49"/>
      <c r="L26" s="25">
        <f t="shared" si="12"/>
        <v>0</v>
      </c>
      <c r="M26" s="49"/>
      <c r="N26" s="25">
        <f t="shared" si="2"/>
        <v>0</v>
      </c>
      <c r="O26" s="60">
        <v>0.4</v>
      </c>
      <c r="P26" s="25">
        <f t="shared" si="3"/>
        <v>1.6E-2</v>
      </c>
      <c r="Q26" s="43">
        <f t="shared" si="4"/>
        <v>0.4</v>
      </c>
      <c r="R26" s="25">
        <f t="shared" si="5"/>
        <v>1.6E-2</v>
      </c>
    </row>
    <row r="27" spans="1:18" ht="12.75" thickBot="1">
      <c r="A27" s="5"/>
      <c r="D27" s="4">
        <f>SUM(D4:D26)</f>
        <v>1.0000000000000004</v>
      </c>
    </row>
    <row r="28" spans="1:18" ht="16.5" thickBot="1">
      <c r="Q28" s="26" t="s">
        <v>20</v>
      </c>
      <c r="R28" s="27">
        <f>SUM(R4:R27)</f>
        <v>0.91800000000000026</v>
      </c>
    </row>
  </sheetData>
  <mergeCells count="8">
    <mergeCell ref="I3:J3"/>
    <mergeCell ref="K3:L3"/>
    <mergeCell ref="M3:N3"/>
    <mergeCell ref="O3:P3"/>
    <mergeCell ref="A1:R1"/>
    <mergeCell ref="Q2:R2"/>
    <mergeCell ref="A2:H2"/>
    <mergeCell ref="I2:P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2017-07-14T16:24:26Z</cp:lastPrinted>
  <dcterms:created xsi:type="dcterms:W3CDTF">2017-05-30T21:21:23Z</dcterms:created>
  <dcterms:modified xsi:type="dcterms:W3CDTF">2024-04-23T17:42:16Z</dcterms:modified>
</cp:coreProperties>
</file>