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66925"/>
  <mc:AlternateContent xmlns:mc="http://schemas.openxmlformats.org/markup-compatibility/2006">
    <mc:Choice Requires="x15">
      <x15ac:absPath xmlns:x15ac="http://schemas.microsoft.com/office/spreadsheetml/2010/11/ac" url="C:\Users\USER\Desktop\Planeación - INCI\Riesgos\"/>
    </mc:Choice>
  </mc:AlternateContent>
  <xr:revisionPtr revIDLastSave="0" documentId="13_ncr:1_{5A568EC4-E240-421C-8128-47432B0DA1C8}" xr6:coauthVersionLast="36" xr6:coauthVersionMax="36" xr10:uidLastSave="{00000000-0000-0000-0000-000000000000}"/>
  <bookViews>
    <workbookView xWindow="0" yWindow="0" windowWidth="24000" windowHeight="8325" xr2:uid="{00000000-000D-0000-FFFF-FFFF00000000}"/>
  </bookViews>
  <sheets>
    <sheet name="RIESGOS DE CORRUPCIÓN 2023" sheetId="7" r:id="rId1"/>
    <sheet name="Hoja1" sheetId="4" r:id="rId2"/>
    <sheet name="Listas" sheetId="5" state="hidden" r:id="rId3"/>
    <sheet name="resumen" sheetId="6" state="hidden" r:id="rId4"/>
  </sheets>
  <externalReferences>
    <externalReference r:id="rId5"/>
    <externalReference r:id="rId6"/>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1" i="7" l="1"/>
  <c r="BG32" i="7"/>
  <c r="BG33" i="7"/>
  <c r="BG38" i="7"/>
  <c r="BG41" i="7"/>
  <c r="BG28" i="7"/>
  <c r="BG25" i="7"/>
  <c r="BG23" i="7"/>
  <c r="BG21" i="7"/>
  <c r="BG18" i="7"/>
  <c r="BG16" i="7"/>
  <c r="BG14" i="7"/>
  <c r="BG13" i="7"/>
  <c r="BG12" i="7"/>
  <c r="BG10" i="7"/>
  <c r="BG8" i="7"/>
  <c r="AY41" i="7"/>
  <c r="AY16" i="7"/>
  <c r="AY12" i="7"/>
  <c r="AY10" i="7"/>
  <c r="AU40" i="7"/>
  <c r="AU41" i="7"/>
  <c r="AU38" i="7"/>
  <c r="AU39" i="7"/>
  <c r="AU34" i="7"/>
  <c r="AU35" i="7"/>
  <c r="AU36" i="7"/>
  <c r="AU37" i="7"/>
  <c r="AU33" i="7"/>
  <c r="AU10" i="7"/>
  <c r="AU8" i="7"/>
  <c r="AK18" i="7"/>
  <c r="AK16" i="7"/>
  <c r="AK41" i="7"/>
  <c r="AK38" i="7"/>
  <c r="AK33" i="7"/>
  <c r="AK32" i="7"/>
  <c r="AK31" i="7"/>
  <c r="AK28" i="7"/>
  <c r="AK25" i="7"/>
  <c r="AK23" i="7"/>
  <c r="AK21" i="7"/>
  <c r="AK13" i="7"/>
  <c r="AK12" i="7"/>
  <c r="AK10" i="7"/>
  <c r="AK8" i="7"/>
  <c r="AY18" i="7"/>
  <c r="AY38" i="7"/>
  <c r="AY33" i="7"/>
  <c r="AY32" i="7"/>
  <c r="AY25" i="7"/>
  <c r="AY23" i="7"/>
  <c r="AU14" i="7"/>
  <c r="AH41" i="7" l="1"/>
  <c r="AH25" i="7"/>
  <c r="AH28" i="7"/>
  <c r="AU25" i="7"/>
  <c r="AU13" i="7" l="1"/>
  <c r="AH13" i="7"/>
  <c r="AH10" i="7"/>
  <c r="AI10" i="7" s="1"/>
  <c r="AH18" i="7" l="1"/>
  <c r="AH8" i="7"/>
  <c r="AH33" i="7"/>
  <c r="AH23" i="7"/>
  <c r="AH21" i="7"/>
  <c r="AH16" i="7"/>
  <c r="AU19" i="7" l="1"/>
  <c r="AH12" i="7"/>
  <c r="AH38" i="7"/>
  <c r="AU22" i="7" l="1"/>
  <c r="AI12" i="7" l="1"/>
  <c r="AU12" i="7"/>
  <c r="AU32" i="7" l="1"/>
  <c r="AH32" i="7"/>
  <c r="AY31" i="7"/>
  <c r="AU31" i="7"/>
  <c r="AH31" i="7"/>
  <c r="AU28" i="7"/>
  <c r="AU24" i="7"/>
  <c r="AU23" i="7"/>
  <c r="AU21" i="7"/>
  <c r="AU20" i="7"/>
  <c r="AU18" i="7"/>
  <c r="AU17" i="7"/>
  <c r="AU16" i="7"/>
  <c r="AY8" i="7"/>
  <c r="AI8" i="7"/>
  <c r="AA4" i="6" l="1"/>
  <c r="AB4" i="6" s="1"/>
  <c r="AD4" i="6"/>
  <c r="AN4" i="6"/>
  <c r="AR4" i="6"/>
  <c r="AZ4" i="6"/>
  <c r="AN5" i="6"/>
  <c r="AA6" i="6"/>
  <c r="AB6" i="6" s="1"/>
  <c r="AD6" i="6"/>
  <c r="AR6" i="6"/>
  <c r="AZ6" i="6"/>
  <c r="AA8" i="6"/>
  <c r="AB8" i="6" s="1"/>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<sst xmlns="http://schemas.openxmlformats.org/spreadsheetml/2006/main" count="1505" uniqueCount="705">
  <si>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</si>
  <si>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</si>
  <si>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</si>
  <si>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</si>
  <si>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</si>
  <si>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</si>
  <si>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</si>
  <si>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</si>
  <si>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</si>
  <si>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</si>
  <si>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</si>
  <si>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</si>
  <si>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</si>
  <si>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</si>
  <si>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</si>
  <si>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</si>
  <si>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</si>
  <si>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</si>
  <si>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</si>
  <si>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</si>
  <si>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</si>
  <si>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</si>
  <si>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</si>
  <si>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</si>
  <si>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</si>
  <si>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</si>
  <si>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</si>
  <si>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</si>
  <si>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</si>
  <si>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</si>
  <si>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</si>
  <si>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</si>
  <si>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</si>
  <si>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</si>
  <si>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</si>
  <si>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</si>
  <si>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</si>
  <si>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</si>
  <si>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</si>
  <si>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</si>
  <si>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</si>
  <si>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</si>
  <si>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</si>
  <si>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</si>
  <si>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</si>
  <si>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</si>
  <si>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</si>
  <si>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</si>
  <si>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</si>
  <si>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</si>
  <si>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</si>
  <si>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</si>
  <si>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</si>
  <si>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</si>
  <si>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</si>
  <si>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</si>
  <si>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</si>
  <si>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</si>
  <si>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</si>
  <si>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</si>
  <si>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</si>
  <si>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</si>
  <si>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</si>
  <si>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</si>
  <si>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</si>
  <si>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</si>
  <si>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</si>
  <si>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</si>
  <si>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</si>
  <si>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</si>
  <si>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</si>
  <si>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</si>
  <si>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</si>
  <si>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</si>
  <si>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</si>
  <si>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</si>
  <si>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</si>
  <si>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</si>
  <si>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</si>
  <si>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</si>
  <si>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</si>
  <si>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</si>
  <si>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</si>
  <si>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</si>
  <si>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</si>
  <si>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</si>
  <si>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</si>
  <si>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</si>
  <si>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</si>
  <si>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</si>
  <si>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</si>
  <si>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</si>
  <si>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</si>
  <si>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</si>
  <si>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</si>
  <si>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</si>
  <si>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</si>
  <si>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</si>
  <si>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</si>
  <si>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</si>
  <si>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</si>
  <si>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</si>
  <si>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</si>
  <si>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</si>
  <si>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</si>
  <si>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</si>
  <si>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</si>
  <si>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</si>
  <si>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</si>
  <si>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</si>
  <si>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</si>
  <si>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</si>
  <si>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</si>
  <si>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Promover el desarrollo del talento humano mediante acciones que generen un ambiente laboral propicio e impacten positivamente la productividad y mejoren la calidad de la vida laboral.</t>
  </si>
  <si>
    <t>Financieros</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</si>
  <si>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</si>
  <si>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</si>
  <si>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</si>
  <si>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</si>
  <si>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</si>
  <si>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</si>
  <si>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</si>
  <si>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</si>
  <si>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</si>
  <si>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Proceso: Direccionamiento Estratégico</t>
  </si>
  <si>
    <t>Vigencia: 18/10/2019</t>
  </si>
  <si>
    <t>ANALISIS DE RIESGO INHERENTE</t>
  </si>
  <si>
    <t xml:space="preserve">Solidez Individual del control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</si>
  <si>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</si>
  <si>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</si>
  <si>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</si>
  <si>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</si>
  <si>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</si>
  <si>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</si>
  <si>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</si>
  <si>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</si>
  <si>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</si>
  <si>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</si>
  <si>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</si>
  <si>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</si>
  <si>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</si>
  <si>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</si>
  <si>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</si>
  <si>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</si>
  <si>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</si>
  <si>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</si>
  <si>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</si>
  <si>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</si>
  <si>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</si>
  <si>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</si>
  <si>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</si>
  <si>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</si>
  <si>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</si>
  <si>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</si>
  <si>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</si>
  <si>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</si>
  <si>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</si>
  <si>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</si>
  <si>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</si>
  <si>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</si>
  <si>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</si>
  <si>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</si>
  <si>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</si>
  <si>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</si>
  <si>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</si>
  <si>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</si>
  <si>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</si>
  <si>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</si>
  <si>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</si>
  <si>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</si>
  <si>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</si>
  <si>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</si>
  <si>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</si>
  <si>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</si>
  <si>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</si>
  <si>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</si>
  <si>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</si>
  <si>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</si>
  <si>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</si>
  <si>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</si>
  <si>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</si>
  <si>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</si>
  <si>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</si>
  <si>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</si>
  <si>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</si>
  <si>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</si>
  <si>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</si>
  <si>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</si>
  <si>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</si>
  <si>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</si>
  <si>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</si>
  <si>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</si>
  <si>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</si>
  <si>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</si>
  <si>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</si>
  <si>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</si>
  <si>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</si>
  <si>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</si>
  <si>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</si>
  <si>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</si>
  <si>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</si>
  <si>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</si>
  <si>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</si>
  <si>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</si>
  <si>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</si>
  <si>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</si>
  <si>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</si>
  <si>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</si>
  <si>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</si>
  <si>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</si>
  <si>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</si>
  <si>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</si>
  <si>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</si>
  <si>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</si>
  <si>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</si>
  <si>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</si>
  <si>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</si>
  <si>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</si>
  <si>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</si>
  <si>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</si>
  <si>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</si>
  <si>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</si>
  <si>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</si>
  <si>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</si>
  <si>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</si>
  <si>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</si>
  <si>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</si>
  <si>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</si>
  <si>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</si>
  <si>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</si>
  <si>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</si>
  <si>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</si>
  <si>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</si>
  <si>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</si>
  <si>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</si>
  <si>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</si>
  <si>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</si>
  <si>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</si>
  <si>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</si>
  <si>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</si>
  <si>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</si>
  <si>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</si>
  <si>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</si>
  <si>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</si>
  <si>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</si>
  <si>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</si>
  <si>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</si>
  <si>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</si>
  <si>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</si>
  <si>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</si>
  <si>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</si>
  <si>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</si>
  <si>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</si>
  <si>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</si>
  <si>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</si>
  <si>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</si>
  <si>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</si>
  <si>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Gestión humana
Asuntos Disciplinarios</t>
  </si>
  <si>
    <t>Manipulación de la información insumo de la investigación.</t>
  </si>
  <si>
    <t>NA</t>
  </si>
  <si>
    <t>Investigaciones disciplinarias; fiscales y/o penales</t>
  </si>
  <si>
    <t>Profesional Disciplinarios</t>
  </si>
  <si>
    <t>Gestión Jurídica</t>
  </si>
  <si>
    <t>EKOGUI</t>
  </si>
  <si>
    <t>1. Investigaciones disciplinarias; fiscales y/o penales. 
2. Pérdida de credibilidad en la entidad.</t>
  </si>
  <si>
    <t>Agosto de 2020</t>
  </si>
  <si>
    <t>Procedimientos SIG</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</si>
  <si>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</si>
  <si>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</si>
  <si>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</si>
  <si>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</si>
  <si>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</si>
  <si>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</si>
  <si>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</si>
  <si>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Asesor de control  interno</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</si>
  <si>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</si>
  <si>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</si>
  <si>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</si>
  <si>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</si>
  <si>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</si>
  <si>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</si>
  <si>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</si>
  <si>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Administrativo</t>
  </si>
  <si>
    <t xml:space="preserve">Falta de registro de los movimientos del inventario </t>
  </si>
  <si>
    <t>Posibilidad de recibir dádivas o beneficios a nombre propio o de terceros por la sustracción de bienes muebles de la Entidad.</t>
  </si>
  <si>
    <t>Documento de valoración de activos (cruce de información y conciliación).</t>
  </si>
  <si>
    <t>Falta de seguimiento al inventario.</t>
  </si>
  <si>
    <t>Documentos de monitoreo del inventario.</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</si>
  <si>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</si>
  <si>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</si>
  <si>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</si>
  <si>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</si>
  <si>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</si>
  <si>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</si>
  <si>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</si>
  <si>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</si>
  <si>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</si>
  <si>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</si>
  <si>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</si>
  <si>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</si>
  <si>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</si>
  <si>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</si>
  <si>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</si>
  <si>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</si>
  <si>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</si>
  <si>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</si>
  <si>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</si>
  <si>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</si>
  <si>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</si>
  <si>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</si>
  <si>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</si>
  <si>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</si>
  <si>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</si>
  <si>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</si>
  <si>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</si>
  <si>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</si>
  <si>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</si>
  <si>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</si>
  <si>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</si>
  <si>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</si>
  <si>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</si>
  <si>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</si>
  <si>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</si>
  <si>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</si>
  <si>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</si>
  <si>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</si>
  <si>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</si>
  <si>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</si>
  <si>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</si>
  <si>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</si>
  <si>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</si>
  <si>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</si>
  <si>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</si>
  <si>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</si>
  <si>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</si>
  <si>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</si>
  <si>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</si>
  <si>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</si>
  <si>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</si>
  <si>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</si>
  <si>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</si>
  <si>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</si>
  <si>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</si>
  <si>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</si>
  <si>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</si>
  <si>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</si>
  <si>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</si>
  <si>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</si>
  <si>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</si>
  <si>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</si>
  <si>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</si>
  <si>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</si>
  <si>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</si>
  <si>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</si>
  <si>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</si>
  <si>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</si>
  <si>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</si>
  <si>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</si>
  <si>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</si>
  <si>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</si>
  <si>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</si>
  <si>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</si>
  <si>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</si>
  <si>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</si>
  <si>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</si>
  <si>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</si>
  <si>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</si>
  <si>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</si>
  <si>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</si>
  <si>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</si>
  <si>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</si>
  <si>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</si>
  <si>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</si>
  <si>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</si>
  <si>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</si>
  <si>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</si>
  <si>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</si>
  <si>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</si>
  <si>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</si>
  <si>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</si>
  <si>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</si>
  <si>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</si>
  <si>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</si>
  <si>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</si>
  <si>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</si>
  <si>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</si>
  <si>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</si>
  <si>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</si>
  <si>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</si>
  <si>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</si>
  <si>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</si>
  <si>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</si>
  <si>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</si>
  <si>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</si>
  <si>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</si>
  <si>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</si>
  <si>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</si>
  <si>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</si>
  <si>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</si>
  <si>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</si>
  <si>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</si>
  <si>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</si>
  <si>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</si>
  <si>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</si>
  <si>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</si>
  <si>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</si>
  <si>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</si>
  <si>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</si>
  <si>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</si>
  <si>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</si>
  <si>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</si>
  <si>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</si>
  <si>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</si>
  <si>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</si>
  <si>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</si>
  <si>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</si>
  <si>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</si>
  <si>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</si>
  <si>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</si>
  <si>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</si>
  <si>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</si>
  <si>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</si>
  <si>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</si>
  <si>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</si>
  <si>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</si>
  <si>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</si>
  <si>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</si>
  <si>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</si>
  <si>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</si>
  <si>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</si>
  <si>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</si>
  <si>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</si>
  <si>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</si>
  <si>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</si>
  <si>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</si>
  <si>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</si>
  <si>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</si>
  <si>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</si>
  <si>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</si>
  <si>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</si>
  <si>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</si>
  <si>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</si>
  <si>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</si>
  <si>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</si>
  <si>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</si>
  <si>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</si>
  <si>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</si>
  <si>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</si>
  <si>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</si>
  <si>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</si>
  <si>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</si>
  <si>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</si>
  <si>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</si>
  <si>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</si>
  <si>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</si>
  <si>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</si>
  <si>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</si>
  <si>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</si>
  <si>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</si>
  <si>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</si>
  <si>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</si>
  <si>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</si>
  <si>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</si>
  <si>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</si>
  <si>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</si>
  <si>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</si>
  <si>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</si>
  <si>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</si>
  <si>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</si>
  <si>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</si>
  <si>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</si>
  <si>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</si>
  <si>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</si>
  <si>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</si>
  <si>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</si>
  <si>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</si>
  <si>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</si>
  <si>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</si>
  <si>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</si>
  <si>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</si>
  <si>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</si>
  <si>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</si>
  <si>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</si>
  <si>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</si>
  <si>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</si>
  <si>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</si>
  <si>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</si>
  <si>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</si>
  <si>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</si>
  <si>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</si>
  <si>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</si>
  <si>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</si>
  <si>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</si>
  <si>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</si>
  <si>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</si>
  <si>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</si>
  <si>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</si>
  <si>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</si>
  <si>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</si>
  <si>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</si>
  <si>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</si>
  <si>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</si>
  <si>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</si>
  <si>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</si>
  <si>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</si>
  <si>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</si>
  <si>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</si>
  <si>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</si>
  <si>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</si>
  <si>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</si>
  <si>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</si>
  <si>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Posibilidad de recibir o solicitar cualquier dádiva o beneficio a nombre propio o de terceros con el fin de favorecer a alguien con nombramientos, encargos, incentivos u otros beneficios laborales.</t>
  </si>
  <si>
    <t xml:space="preserve">Planteamiento de actividades que no estén relacionadas con los objetivos estratégicos o los proyectos de inversión,  originando una ejecución de recursos inadecuada.
</t>
  </si>
  <si>
    <t>Posibilidad de pérdida económica y reputacional por direccionar la formulación y/o seguimiento del plan de acción o del plan de adquisiciones de manera que responda a intereses particulares.</t>
  </si>
  <si>
    <t>Actas de Reunión  y lista de asistencia.</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</si>
  <si>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</si>
  <si>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</si>
  <si>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t>Posibilidad de pérdida económica por uso indebido de la información por parte del personal de control interno en beneficio personal o de terceros para emitir resultados de las evaluaciones distintos a la realidad.</t>
  </si>
  <si>
    <t>Contrato firmado con el cumplimiento de requisitos y verificación de certificaciones entes de control</t>
  </si>
  <si>
    <t xml:space="preserve">Gestión Documental </t>
  </si>
  <si>
    <t>Garantizar una Gestión Documental eficiente y efectiva, durante todo el clico de vida de los documentos (Archivo de Gestión,
Archivo Central y Archivo Histórico).</t>
  </si>
  <si>
    <t>Numero de actas o correos / Numero de contratos que llegan</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</si>
  <si>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</si>
  <si>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</si>
  <si>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Número de reuniones realizadas.
Numero de formatos Lista de Chequeo diligenciados</t>
  </si>
  <si>
    <t xml:space="preserve">Número de informes con (original de la permanencia firmada por autoridad competente, formato de pago de taxi, colillas de los transportes intermunicipal y tiquetes aéreos)/Numero total de comisiones </t>
  </si>
  <si>
    <t>Número de documentos de valoración de activos (cruce de información y conciliación) elaborados y aprobados</t>
  </si>
  <si>
    <t>Número de documentos del primer inventario de cada año y sus modificaciones elaborados y aprobados</t>
  </si>
  <si>
    <t>Número de formatos de ventas diligenciados diariamente.
Numero de formatos de consignación diligenciados diariamente.</t>
  </si>
  <si>
    <t>Cronograma elaborado  
% de ejecución del cronograma / 12 (meses)</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</si>
  <si>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</si>
  <si>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</si>
  <si>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Posibilidad de pérdida económica y reputacional  por recibir o solicitar cualquier dádiva o beneficio a nombre propio o de terceros con el fin  de beneficiar a un  oferente con la celebración de un contrato.</t>
  </si>
  <si>
    <t>1. Investigaciones disciplinarias; fiscales y/o penales.
2. Afectación de la imagen institucional</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</si>
  <si>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</si>
  <si>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</si>
  <si>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R4</t>
  </si>
  <si>
    <t>Noviembre de 2023</t>
  </si>
  <si>
    <t>Diciembre de 2023</t>
  </si>
  <si>
    <t>Agosto de 2023</t>
  </si>
  <si>
    <t>Febrero de 2023</t>
  </si>
  <si>
    <t>Enero de 2023</t>
  </si>
  <si>
    <t>Junio de 2023</t>
  </si>
  <si>
    <t>Abril de 2023</t>
  </si>
  <si>
    <t>Septiembre de 2023</t>
  </si>
  <si>
    <t>Coordinadora Unidades productivas-Tienda</t>
  </si>
  <si>
    <t>Coordinadora Unidades productivas-Imprenta</t>
  </si>
  <si>
    <t xml:space="preserve">Numero de Formatos de orden de producción diligenciados al mes
</t>
  </si>
  <si>
    <t>Posibilidad de pérdida económica por hurto, pérdida o uso indebido materias primas, insumos utilizados en el proceso productivo y material o producto terminado de la Imprenta; para beneficio personal o de terceros.</t>
  </si>
  <si>
    <t>Verificar periódicamente y documentar la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</si>
  <si>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Numero de informes presentados (actas)/ Numero de informes revisados</t>
  </si>
  <si>
    <t xml:space="preserve">
Omitir los procedimientos definidos para el manejo de los rubros de caja menor.</t>
  </si>
  <si>
    <t>R8</t>
  </si>
  <si>
    <t>5.Catastrofico</t>
  </si>
  <si>
    <t>Interés por parte de los directivos, funcionarios y/o contratistas que intervienen en la estructuración y elaboración de estudios previos para favorecer un tercero.</t>
  </si>
  <si>
    <t>5. Catastrófica</t>
  </si>
  <si>
    <t>Verificar la existencia de los productos solicitados por el técnico o secretario de la tienda antes de generar cualquier traslado o descargue del sistema y cuentan conjuntamente la cantidad física de mercancía entregada directamente en la tienda.</t>
  </si>
  <si>
    <t xml:space="preserve">Incumplimiento  por parte del técnico operativo responsable del inventario y los operarios, de los procedimientos establecidos para el registro, entrega y administración de los insumos de la bodega de la Imprenta Nacional para Ciegos. </t>
  </si>
  <si>
    <t>Reunión del Comité de gestion de desempeño realizada</t>
  </si>
  <si>
    <t xml:space="preserve">Reunión de los lideres de proceso realizada </t>
  </si>
  <si>
    <t>Enero  de 2023</t>
  </si>
  <si>
    <t xml:space="preserve">Posibilidad de pérdida económica por realizar ordenes de pago con traslados a pagaduria  con el propósito de desviar los recursos  para beneficiarse personalmente o para terceros.
</t>
  </si>
  <si>
    <t>Muestra de la revision realizada a las obligaciones</t>
  </si>
  <si>
    <t>Número de obligaciones revisadas</t>
  </si>
  <si>
    <t>El registro de la  información de las comisiones realizadas no coinside con los soportes  administrativos.</t>
  </si>
  <si>
    <t>R14</t>
  </si>
  <si>
    <t>Reporte para verificar la aplicación de la Política de Seguridad y privacidad de la Información de la Entidad implementado</t>
  </si>
  <si>
    <t>Reporte de Software 
Formato</t>
  </si>
  <si>
    <t>Revisa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</si>
  <si>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 xml:space="preserve">Actas de
de Reunión de:
 Comité y gestion y desempeño 
y Con los lideres de proceso.
</t>
  </si>
  <si>
    <t xml:space="preserve">Documento original del primer inventario de 2023
</t>
  </si>
  <si>
    <t>Número de nominas verificadas mensualmente con herramienta excel y aplicativo WebSaffi / Numero de certificaciones expedidas, verificadas y firmadas.</t>
  </si>
  <si>
    <t>Posibilidad de perdida económica por recibir dádivas o beneficios a nombre propio o de terceros por dilatar o alterar los documentos y la información en  una investigación.</t>
  </si>
  <si>
    <r>
      <t xml:space="preserve">
</t>
    </r>
    <r>
      <rPr>
        <sz val="12"/>
        <rFont val="Arial"/>
        <family val="2"/>
      </rPr>
      <t xml:space="preserve">1.  Incumplimiento del logro de los objetivos  Estratégicos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</si>
  <si>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Falta de revisión de las solicitudes y expedición de Certificado de Disponibilidad Presupuestal y Registro Presupuestal del Gasto.</t>
  </si>
  <si>
    <t>Posibilidad de perdida económica y reputacional por uso de  recursos (tiquetes aéreos, terrestres, viáticos) destinados para una comisión para  beneficio propio o de terceros.</t>
  </si>
  <si>
    <t>No se diligencia  adecuadamente y de manera oportuna  los  formato  del dinero (venta en efectivo y de consignación) que ingresa y permanece en la Tienda producto de las ventas diarias.</t>
  </si>
  <si>
    <t xml:space="preserve"> No se realiza oportunamente  el inventario de los insumos y materias primas  de la bodega de la Imprenta y no se establecen acciones sobre las novedades encontradas en el inventario</t>
  </si>
  <si>
    <t>El técnico administrativo encargado del almacén verifica la existencia de los productos solicitados por el técnico o secretario de la tienda antes de generar cualquier traslado o descargue del sistema y cuentan conjuntamente la cantidad física de mercancía entregada directamente en la tienda.</t>
  </si>
  <si>
    <t>1. Pérdida de recursos (dinero, productos o materias primas)
2. Investigaciones disciplinarias; fiscales y/o penales.
3. Detrimento Patrimonial.</t>
  </si>
  <si>
    <t>El técnico operativo con apoyo del profesional universitario del proceso de Unidades Productivas realiza el inventario mensual de los insumos, materias primas de la imprenta y verifica que no haya inconsistencias trimestralmente.</t>
  </si>
  <si>
    <t xml:space="preserve"> </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</si>
  <si>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</si>
  <si>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1. Afectación del desempeño de los procesos.
2. Demandas en contra de la Entidad.
3. Pérdida de identidad.
4. Investigaciones disciplinarias; fiscales y/o penales.</t>
  </si>
  <si>
    <t>El profesional especializado del proceso de Informática y Tecnología implementa la Política de seguridad y privacidad de la información de la Entidad y los procedimientos del Sistema Integrado de Gestión y la normatividad vigente.</t>
  </si>
  <si>
    <t xml:space="preserve">1. Investigaciones disciplinarias; fiscales y/o penales.
2. Demandas.
3.Reprocesos.
4.Candidatos que no cumplen con las competencias establecidas.
</t>
  </si>
  <si>
    <t>Posibilidad de perdida reputacional por recibir o solicitar cualquier dádiva o beneficio a nombre propio o de terceros con el fin de modificar la información de  las novedades de la nómina y/o las certificaciones laborales.</t>
  </si>
  <si>
    <t>Incumplimiento doloso de los procedimientos establecidos dentro del Sistema Integrado de Gestión y la normatividad Vigente.</t>
  </si>
  <si>
    <t xml:space="preserve">1. Investigaciones disciplinarias; fiscales y/o penales.
</t>
  </si>
  <si>
    <t>En el momento de la entrega  de la mercancía a la Tienda no hay un conteo de manera adecuada.</t>
  </si>
  <si>
    <t>No existe unificación en la denominación de los productos desde el proceso Financiera y la Tienda.</t>
  </si>
  <si>
    <t>El profesional del proceso de Asistencia Técnica delegado por la subdirección, verifica en la matriz de "comisiones" elaborado por la secretaria de la dependencia y en los soportes del proceso financiero, los registros de la realización de una comisión al mes escogida aleatoriamente.</t>
  </si>
  <si>
    <t>Los coordinadores del proceso de Asistencia Técnica revisan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</si>
  <si>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Profesional Asistencia Técnica</t>
  </si>
  <si>
    <t>Informe de comisión con (original de la permanencia firmada por autoridad competente, formato de pago de taxi, colillas de los transportes intermunicipal y tiquetes aéreos)  según sea pertinente
(Evidencia de una comisión mensual del proceso).</t>
  </si>
  <si>
    <t>Excel de Comisiones
(Evidencia de una comisión mensual del proceso).</t>
  </si>
  <si>
    <t>Número de comisiones registradas y cotejadas con el proceso Administrativo.</t>
  </si>
  <si>
    <t>Incumplimiento de los procedimientos establecidos para el desarrollo de una comisión.</t>
  </si>
  <si>
    <t>1. Investigaciones disciplinarias; fiscales y/o penales.
2. Demandas por parte de contratistas o proveedores.
3. Gastos adicionales no contemplados presupuestalmente.
4. Generación de hechos cumplidos.</t>
  </si>
  <si>
    <t xml:space="preserve">
Realizar el inventario 2023 y dejarlo registrado en su respectivo formato  </t>
  </si>
  <si>
    <t>Diligenciar y registrar los movimientos de inventario aprobado por los jefes del proceso que este a cargo del inventario en el aplicativo revisando que los elementos coincidan con el formato de Solicitud, Traslado o Reintegro de Bienes.</t>
  </si>
  <si>
    <t>Verificar la ejecución del Cronograma para realizar tomas de inventario y hacer el seguimiento una vez al año.</t>
  </si>
  <si>
    <t>Julio de 2023</t>
  </si>
  <si>
    <t>Verificar los registros de la realización de una comisión al mes elegida aleatoriamente en el documento elaborado por la secretaria de subdirección y en los soportes del proceso financiero.</t>
  </si>
  <si>
    <t xml:space="preserve">Realizar reuniones con los líderes de proceso para definir  el presupuesto, las actividades de los planes y las metas de los proyectos de inversión acorde a los objetivos estratégicos de la entidad para la consolidacion del Plan de Adquisiciones y el Plan de Accion y presentarla al Comite Institucional de Gestión y Desempeño.
</t>
  </si>
  <si>
    <t>Hacer seguimiento mensual del proceso de contratación con líderes de procesos, coordinadores de grupo y oficina asesora de Planeación.</t>
  </si>
  <si>
    <t xml:space="preserve">
Jefe Oficina Asesora Jurídica</t>
  </si>
  <si>
    <t>Revisar y verificar que los soportes del estudio previo (documentos) se adjunten conforme al formato Lista de Chequeo establecido por el proceso, teniendo en cuenta que  los mismos se ajusten a la normatividad vigente, de acuerdo a la modalidad de contratación.</t>
  </si>
  <si>
    <t>Delegar mediante resolución la administración de la caja menor con el objeto que se acaten los lineamientos definidos para el manejo de los rubros de caja menor.</t>
  </si>
  <si>
    <t>Producir y comercializar material especializado requerido por entidades públicas, privadas, personas ciegas y con baja visión contribuyendo con el acceso a la información de las personas con discapacidad visual.</t>
  </si>
  <si>
    <t>Proveer y controlar los recursos presupuestales, financieros y contables para el cumplimiento de los objetivos institucionales.</t>
  </si>
  <si>
    <t xml:space="preserve">Revisar y aprobar la solicitud de gasto de caja menor por parte del ordenador del gasto.                                                             </t>
  </si>
  <si>
    <t>Verificar que en el campo denominado (medio de pago) de las obligaciones emitidas por SIIF se registre (abono en cuenta).</t>
  </si>
  <si>
    <t>El coordinador de financiera verifica que en el campo denominado (medio de pago) de las obligaciones emitidas por SIIF se registre (abono en cuenta).</t>
  </si>
  <si>
    <t>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t>
  </si>
  <si>
    <t>El ordenador del gasto revisa y aprueba la solicitud de gasto de caja menor.</t>
  </si>
  <si>
    <t>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t>
  </si>
  <si>
    <t xml:space="preserve"> El profesional o técnico diligencia el formato de solicitud, traslado o reintegro de bienes por el inventario y es aprobado por cada jefe del proceso que este a cargo.</t>
  </si>
  <si>
    <t>El profesional o técnico realiza y verifica el inventario y lo deja registrado en su respectivo formato.</t>
  </si>
  <si>
    <t>El técnico administrativo verifica la ejecución del Cronograma  para realizar tomas de inventario y le hace el seguimiento una vez al año.</t>
  </si>
  <si>
    <t>Los profesionales especializados y universitarios de la Oficina Asesora de Planeación realizan reuniones con los líderes de proceso para definir el presupuesto, las actividades de los planes y las metas de los proyectos de inversión acorde a los objetivos estratégicos de la entidad para la consolidación del Plan de Adquisiciones y el Plan de Acción y presentar al Comité Institucional de Gestión y Desempeño.</t>
  </si>
  <si>
    <t>1. 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2. El profesional especializado y el contratista del proceso de Gestión Contractual realiza reuniones mensuales de verificación al proceso contractual a través de la Mesa Técnica de Contratación.</t>
  </si>
  <si>
    <t>Revisar el Formato de ventas diarias del dinero obtenido producto de las ventas diarias en la Tienda y lo cruza con el Formato de Consignación para que el mensajero de la entidad realice la consignación en el banco.</t>
  </si>
  <si>
    <t>Posibilidad de pérdida económica por hurto, pérdida o uso indebido de recursos (productos y dinero) de la Tienda INCI.</t>
  </si>
  <si>
    <t>Realizar unificación entre la denominación de los productos tanto en el sistema Websafi y en el sistema de la tienda.</t>
  </si>
  <si>
    <t>El técnico administrativo o secretario responsable de la Tienda INCI verifica, a través de un visto bueno, que haya la misma referencia y denominación de los productos de la tienda con el que Financiera reporta en WebSafi.</t>
  </si>
  <si>
    <t>Realizar el inventario mensual de los insumos y materias primas de la imprenta y verificar el inventario realizado trimestralmente.</t>
  </si>
  <si>
    <t xml:space="preserve">  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t>
  </si>
  <si>
    <t>El Técnico Operativo verifica y realiza el estricto cumplimiento del procedimiento y los mecanismos de control establecidos para la verificación y control de la administración del post-costeo y de los insumos que se utilizaron en cada orden de producción (orden de producción, planeación de materiales del software Ineditto, las salidas de almacén y el post-costeo de Ineditto).</t>
  </si>
  <si>
    <t>Definir roles y perfiles por cargos en los sistemas de información asegurándose de establecer una adecuada segregación de funciones para garantizar la integridad de los sistemas de información.</t>
  </si>
  <si>
    <t>Reportar semestralmente el Informe de gestión y ejecución de los procesos judiciales para que los miembros del Comité de Conciliación verifiquen el seguimiento de los procesos judiciales de la entidad en las diferentes jurisdicciones.</t>
  </si>
  <si>
    <t>El Jefe de la Oficina Asesora Jurídica reporta semestralmente el informe de gestión y ejecución de los procesos judiciales para que los miembros del Comité de Conciliación verifiquen el seguimiento de los procesos judiciales de la entidad en las diferentes jurisdicciones.</t>
  </si>
  <si>
    <t>Posibilidad de perdida económica por manipulación de la información o incumplimiento de los términos de los procesos judiciales debido al recibimiento o solicitud de cualquier dádiva o beneficio a nombre propio o de terceros.</t>
  </si>
  <si>
    <t>Verificar que el perfil del candidato se ajuste a la exigencia del cargo según el procedimiento.</t>
  </si>
  <si>
    <t>Procedimiento de Situaciones Administrativas actualizado.</t>
  </si>
  <si>
    <t>Formato diligenciado de estudio de perfil.</t>
  </si>
  <si>
    <t>Documento que evidencie la apropiación de la capacitación de Conflicto de Interes.</t>
  </si>
  <si>
    <t>Procedimiento de situaciones administrativas.</t>
  </si>
  <si>
    <t>candidatos que se le aplico el procedimiento / candidatos que ingresan.</t>
  </si>
  <si>
    <t>Funcionarios capacitados / Funcionaron que apropiaron el conocimiento.</t>
  </si>
  <si>
    <t>Los certificados se hacen de forma manual y no tienen los filtros suficientes.</t>
  </si>
  <si>
    <t>Debilidad en la revision de la nomina.</t>
  </si>
  <si>
    <t>1. Investigaciones disciplinarias; fiscales y/o penales.
2. Demandas.
3.Reprocesos.</t>
  </si>
  <si>
    <t>No declararse en situacion de conflicto de interes.</t>
  </si>
  <si>
    <t xml:space="preserve">Debilidades en la aplicación de la normatividad y /o del procedimiento  de situaciones administrativas en los procesos de selección.
</t>
  </si>
  <si>
    <t>El Coordinador del Grupo de Gestión Humana revisa que la información registrada coincida con lo establecido en el manual de funciones.</t>
  </si>
  <si>
    <t>Acta de entrega de verificación de parametrización del sistema.</t>
  </si>
  <si>
    <t>Revisar las certificaciones laborales frente al manual de funciones.</t>
  </si>
  <si>
    <t>El Profesional a cargo revisa que los informes de auditoría cuenten con las características definidas en las normas internacionales de auditoría interna.</t>
  </si>
  <si>
    <t>Informar al Comité de Coordinación de Control Interno que los auditores cumplen con el Estatuto de Auditoría y el código de ética por parte de los auditores.</t>
  </si>
  <si>
    <t>Revisar que los informes de auditoría cuenten con las características definidas en las normas internacionales de auditoría interna.</t>
  </si>
  <si>
    <t>Informes de auditoría.</t>
  </si>
  <si>
    <t>Informes revisados.</t>
  </si>
  <si>
    <t>Acta de reunión del Comité de Coordinación de Control Interno.</t>
  </si>
  <si>
    <t>Documentos del contrato.</t>
  </si>
  <si>
    <t>Correos  de la  Información solicitada por canales institucionales.</t>
  </si>
  <si>
    <t>Solicitudes de usuarios y contraseñas.</t>
  </si>
  <si>
    <t>Usuarios y contraseñas asignados.</t>
  </si>
  <si>
    <t>Falta de  aplicación de los procedimientos establecidos para el control de los documentos de la entidad.</t>
  </si>
  <si>
    <t>Control de consulta y préstamo de documentos archivos de gestión y central.</t>
  </si>
  <si>
    <t>Control consulta y préstamo de documentos.</t>
  </si>
  <si>
    <t>Formatos diseñados.</t>
  </si>
  <si>
    <t>Coordinadora Grupo Gestión Humana y de la información.</t>
  </si>
  <si>
    <t>Situación de conflicto de interés.</t>
  </si>
  <si>
    <t>Posibilidad de recibir o solicitar cualquier dádiva o beneficio a nombre propio o de terceros al manipular/ incluir / extraer documentos o información sensible a cualquier expediente en custodia de archivo central o de gestión.</t>
  </si>
  <si>
    <t>Formato diligenciados de hoja de Control.</t>
  </si>
  <si>
    <t>Información solicitada por canales institucionales.</t>
  </si>
  <si>
    <t>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</si>
  <si>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Documentar y realizar los registros evidencias de la información relacionada con cada investigación disciplinaria.</t>
  </si>
  <si>
    <t>Documentos soporte de cada investigación.</t>
  </si>
  <si>
    <t>Número de procesos con los documentos soporte correspondiente.</t>
  </si>
  <si>
    <t>Número de nominas verificadas mensaulmente con herramienta Excel y el aplicativo.</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</si>
  <si>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</si>
  <si>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Actualizar el Procedimiento de Situaciones Administrativas.</t>
  </si>
  <si>
    <t>Revisar y evaluar el proceso de contratación de los auditores de control interno teniendo en cuenta que cumplan con los requisitos del estudio previo.</t>
  </si>
  <si>
    <t>Revisar los registros de Solicitud Consulta y Prestamos de Documentos y/o Expedientes, Archivos de Gestión que tienen a cargo los responsables de los archivos de gestión.</t>
  </si>
  <si>
    <t>Mayo de 2023</t>
  </si>
  <si>
    <t>Septiembre  de 2023</t>
  </si>
  <si>
    <t>El profesional especializado del Grupo de Gestión Humana actualiza el procedimiento de Situaciones Administrativas.</t>
  </si>
  <si>
    <t>Verificar que los funcionarios públicos apropien las capacitaciones del procedimiento de Conflicto de Interés</t>
  </si>
  <si>
    <t>El profesional especializado verifica que los funcionarios públicos apropien las capacitaciones  del procedimiento de Conflicto de Interés.</t>
  </si>
  <si>
    <t>El técnico administrativo verifica que el perfil del candidato se ajuste a las exigencias del cargo de acuerdo al procedimiento vigente.</t>
  </si>
  <si>
    <t>Verificar mensualmente la nomina a través de la herramienta Excel.</t>
  </si>
  <si>
    <t>El Coordinador del Grupo de Gestión Humana  verifica la nomina a través de la herramienta Excel.</t>
  </si>
  <si>
    <t>Verificar la correcta parametrización del aplicativo WebSaffi y validar mensualmente la correcta liquidación de la nomina.</t>
  </si>
  <si>
    <t xml:space="preserve">Número de certificaciones laborales revisadas. </t>
  </si>
  <si>
    <t>El Técnico Administrativo del Grupo de Gestión Humana verifica la correcta parametrización del aplicativo WebSaffi y valida de manera mensual la correcta liquidación de la nomina.</t>
  </si>
  <si>
    <t>El profesional especializado documenta y realiza los registros de las evidencias de las investigaciones en el repositorio correspondiente.</t>
  </si>
  <si>
    <t>El asesor con funciones de Control Interno Informa al Comité de Coordinación de Control Interno que los auditores cumplen con el Estatuto de Auditoría y el código de ética por parte de los auditores.</t>
  </si>
  <si>
    <t>El asesor con funciones de control interno revisa y evalúa que el personal de control interno cumpla con los requisitos plasmados en el estudio previo (educación, experiencia, formación y habilidad).</t>
  </si>
  <si>
    <t>Aprobar las solicitudes de usuarios y contraseña requeridas por el auditor para el acceso y uso de la información.</t>
  </si>
  <si>
    <t>Realiza los requerimientos de información por canales institucionales por parte del auditor.</t>
  </si>
  <si>
    <t>El Profesional a cargo realiza los requerimientos de información por canales institucionales, para el equipo auditor.</t>
  </si>
  <si>
    <t>El técnico operativo del proceso de Gestión Documental verifica el control del acceso a los documentos del archivo central y de gestión y aplica el procedimiento, de consulta y préstamo a través del registro.</t>
  </si>
  <si>
    <t>Registrar en los formatos de (Control y Seguimiento, Consulta y Préstamo de Documentos y Formato Solicitud Consulta y Prestamos de Documentos y/o Expedientes, Archivos Central), el préstamo de los documentos del archivo central.</t>
  </si>
  <si>
    <t>Verificar aleatoriamente el diligenciamiento del formato (Hoja Control Documental) de 5 expedientes contractuales y/o historias laborales cada cuatro meses.</t>
  </si>
  <si>
    <t>R15</t>
  </si>
  <si>
    <t>Código: DG-100-FM-284</t>
  </si>
  <si>
    <t>Versión: 4</t>
  </si>
  <si>
    <t>Resolución de la delegación de la administración de la caja menor  (quitar para la próxima vigencia).</t>
  </si>
  <si>
    <t>Formato de solicitud de  gasto de caja menor revisado y aprobado.</t>
  </si>
  <si>
    <t>Número de Resoluciones de delegación elaboradas.</t>
  </si>
  <si>
    <t>Número de solicitudes de gasto de caja menor  revisadas y aprobadas.</t>
  </si>
  <si>
    <t>Número de formato de entrega de  mercancía  diligenciado en el mes/ Numero de veces que se entrego mercancía
Número de formato de solicitud de mercancía diligenciado/Numero de veces que se solicitud mercancía</t>
  </si>
  <si>
    <t>Numero de verificaciones realizadas / Número de verificaciones trimestrales planeadas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</si>
</sst>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2"/>
      <name val="Calibri"/>
      <family val="2"/>
      <scheme val="minor"/>
    </font>
    <font>
      <b/>
      <sz val="12"/>
      <color theme="0"/>
      <name val="Arial"/>
      <family val="2"/>
    </font>
    <font>
      <sz val="12"/>
      <color theme="0"/>
      <name val="Arial"/>
      <family val="2"/>
    </font>
    <font>
      <b/>
      <sz val="16"/>
      <color theme="1"/>
      <name val="Arial"/>
      <family val="2"/>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
      <patternFill patternType="solid">
        <fgColor rgb="FFFFC000"/>
        <bgColor indexed="64"/>
      </patternFill>
    </fill>
    <fill>
      <patternFill patternType="solid">
        <fgColor rgb="FFFF0000"/>
        <bgColor rgb="FF000000"/>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4472C4"/>
      </left>
      <right style="thin">
        <color rgb="FF4472C4"/>
      </right>
      <top style="thin">
        <color rgb="FF4472C4"/>
      </top>
      <bottom style="thin">
        <color rgb="FF4472C4"/>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thin">
        <color theme="0"/>
      </left>
      <right style="thin">
        <color theme="0"/>
      </right>
      <top style="thin">
        <color theme="0"/>
      </top>
      <bottom style="thin">
        <color theme="0"/>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style="medium">
        <color rgb="FF4472C4"/>
      </right>
      <top/>
      <bottom style="thin">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medium">
        <color rgb="FF4472C4"/>
      </left>
      <right style="thin">
        <color theme="0"/>
      </right>
      <top style="thin">
        <color theme="0"/>
      </top>
      <bottom style="thin">
        <color theme="0"/>
      </bottom>
      <diagonal/>
    </border>
    <border>
      <left style="thin">
        <color theme="0"/>
      </left>
      <right style="medium">
        <color rgb="FF4472C4"/>
      </right>
      <top style="thin">
        <color theme="0"/>
      </top>
      <bottom style="thin">
        <color theme="0"/>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indexed="64"/>
      </right>
      <top style="medium">
        <color rgb="FF4472C4"/>
      </top>
      <bottom style="thin">
        <color indexed="64"/>
      </bottom>
      <diagonal/>
    </border>
    <border>
      <left style="thin">
        <color indexed="64"/>
      </left>
      <right style="thin">
        <color indexed="64"/>
      </right>
      <top style="medium">
        <color rgb="FF4472C4"/>
      </top>
      <bottom style="thin">
        <color indexed="64"/>
      </bottom>
      <diagonal/>
    </border>
    <border>
      <left style="thin">
        <color indexed="64"/>
      </left>
      <right style="medium">
        <color rgb="FF4472C4"/>
      </right>
      <top style="medium">
        <color rgb="FF4472C4"/>
      </top>
      <bottom style="thin">
        <color indexed="64"/>
      </bottom>
      <diagonal/>
    </border>
    <border>
      <left style="medium">
        <color rgb="FF4472C4"/>
      </left>
      <right style="thin">
        <color indexed="64"/>
      </right>
      <top style="thin">
        <color indexed="64"/>
      </top>
      <bottom style="thin">
        <color indexed="64"/>
      </bottom>
      <diagonal/>
    </border>
    <border>
      <left style="thin">
        <color indexed="64"/>
      </left>
      <right style="medium">
        <color rgb="FF4472C4"/>
      </right>
      <top style="thin">
        <color indexed="64"/>
      </top>
      <bottom style="thin">
        <color indexed="64"/>
      </bottom>
      <diagonal/>
    </border>
    <border>
      <left style="medium">
        <color rgb="FF4472C4"/>
      </left>
      <right style="thin">
        <color indexed="64"/>
      </right>
      <top style="thin">
        <color indexed="64"/>
      </top>
      <bottom style="medium">
        <color rgb="FF4472C4"/>
      </bottom>
      <diagonal/>
    </border>
    <border>
      <left style="thin">
        <color indexed="64"/>
      </left>
      <right style="thin">
        <color indexed="64"/>
      </right>
      <top style="thin">
        <color indexed="64"/>
      </top>
      <bottom style="medium">
        <color rgb="FF4472C4"/>
      </bottom>
      <diagonal/>
    </border>
    <border>
      <left style="thin">
        <color indexed="64"/>
      </left>
      <right style="medium">
        <color rgb="FF4472C4"/>
      </right>
      <top style="thin">
        <color indexed="64"/>
      </top>
      <bottom style="medium">
        <color rgb="FF4472C4"/>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style="thin">
        <color indexed="64"/>
      </bottom>
      <diagonal/>
    </border>
    <border>
      <left/>
      <right style="medium">
        <color rgb="FF4472C4"/>
      </right>
      <top style="thin">
        <color indexed="64"/>
      </top>
      <bottom style="thin">
        <color indexed="64"/>
      </bottom>
      <diagonal/>
    </border>
    <border>
      <left style="medium">
        <color rgb="FF4472C4"/>
      </left>
      <right/>
      <top/>
      <bottom style="medium">
        <color rgb="FF4472C4"/>
      </bottom>
      <diagonal/>
    </border>
    <border>
      <left/>
      <right/>
      <top/>
      <bottom style="medium">
        <color rgb="FF4472C4"/>
      </bottom>
      <diagonal/>
    </border>
    <border>
      <left/>
      <right style="thin">
        <color indexed="64"/>
      </right>
      <top/>
      <bottom style="medium">
        <color rgb="FF4472C4"/>
      </bottom>
      <diagonal/>
    </border>
    <border>
      <left/>
      <right style="medium">
        <color rgb="FF4472C4"/>
      </right>
      <top style="medium">
        <color rgb="FF4472C4"/>
      </top>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style="thin">
        <color rgb="FF4472C4"/>
      </right>
      <top style="thin">
        <color rgb="FF4472C4"/>
      </top>
      <bottom/>
      <diagonal/>
    </border>
    <border>
      <left style="thin">
        <color rgb="FF4472C4"/>
      </left>
      <right style="thin">
        <color rgb="FF4472C4"/>
      </right>
      <top/>
      <bottom/>
      <diagonal/>
    </border>
    <border>
      <left style="thin">
        <color rgb="FF4472C4"/>
      </left>
      <right style="thin">
        <color rgb="FF4472C4"/>
      </right>
      <top style="medium">
        <color rgb="FF4472C4"/>
      </top>
      <bottom/>
      <diagonal/>
    </border>
    <border>
      <left style="thin">
        <color rgb="FF4472C4"/>
      </left>
      <right style="medium">
        <color rgb="FF4472C4"/>
      </right>
      <top style="thin">
        <color rgb="FF4472C4"/>
      </top>
      <bottom/>
      <diagonal/>
    </border>
    <border>
      <left style="thin">
        <color rgb="FF4472C4"/>
      </left>
      <right style="thin">
        <color rgb="FF4472C4"/>
      </right>
      <top/>
      <bottom style="medium">
        <color rgb="FF4472C4"/>
      </bottom>
      <diagonal/>
    </border>
    <border>
      <left style="thin">
        <color rgb="FF4472C4"/>
      </left>
      <right style="medium">
        <color rgb="FF4472C4"/>
      </right>
      <top/>
      <bottom style="medium">
        <color rgb="FF4472C4"/>
      </bottom>
      <diagonal/>
    </border>
    <border>
      <left style="medium">
        <color rgb="FF4472C4"/>
      </left>
      <right style="thin">
        <color rgb="FF4472C4"/>
      </right>
      <top style="medium">
        <color rgb="FF4472C4"/>
      </top>
      <bottom style="medium">
        <color rgb="FF4472C4"/>
      </bottom>
      <diagonal/>
    </border>
    <border>
      <left style="thin">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s>
  <cellStyleXfs count="3">
    <xf numFmtId="0" fontId="0" fillId="0" borderId="0"/>
    <xf numFmtId="0" fontId="3" fillId="0" borderId="0"/>
    <xf numFmtId="0" fontId="9" fillId="0" borderId="0"/>
  </cellStyleXfs>
  <cellXfs count="652">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9" borderId="0" xfId="0" applyFont="1" applyFill="1" applyAlignment="1">
      <alignment horizontal="center" vertical="center"/>
    </xf>
    <xf numFmtId="0" fontId="0" fillId="0" borderId="0" xfId="0" applyAlignment="1">
      <alignment wrapText="1"/>
    </xf>
    <xf numFmtId="0" fontId="28" fillId="0" borderId="22" xfId="0" applyFont="1" applyBorder="1" applyAlignment="1">
      <alignment horizontal="center" vertical="center" wrapText="1"/>
    </xf>
    <xf numFmtId="0" fontId="28" fillId="0" borderId="2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29" xfId="0" applyFont="1" applyBorder="1" applyAlignment="1">
      <alignment horizontal="center" vertical="center" wrapText="1"/>
    </xf>
    <xf numFmtId="0" fontId="32" fillId="0" borderId="29" xfId="0" applyFont="1" applyBorder="1" applyAlignment="1">
      <alignment horizontal="justify" vertical="center" wrapText="1"/>
    </xf>
    <xf numFmtId="0" fontId="32" fillId="0" borderId="30" xfId="0" applyFont="1" applyBorder="1" applyAlignment="1">
      <alignment horizontal="justify" vertical="center" wrapText="1"/>
    </xf>
    <xf numFmtId="0" fontId="32" fillId="0" borderId="31" xfId="0" applyFont="1" applyBorder="1" applyAlignment="1">
      <alignment horizontal="justify" vertical="center" wrapText="1"/>
    </xf>
    <xf numFmtId="0" fontId="0" fillId="0" borderId="29" xfId="0" applyBorder="1" applyAlignment="1">
      <alignment vertical="center" wrapText="1"/>
    </xf>
    <xf numFmtId="0" fontId="32" fillId="0" borderId="22" xfId="0" applyFont="1" applyBorder="1" applyAlignment="1">
      <alignment horizontal="center" vertical="center" wrapText="1"/>
    </xf>
    <xf numFmtId="0" fontId="32" fillId="0" borderId="34" xfId="0" applyFont="1" applyBorder="1" applyAlignment="1">
      <alignment horizontal="center" vertical="center" wrapText="1"/>
    </xf>
    <xf numFmtId="0" fontId="33" fillId="0" borderId="0" xfId="0" applyFont="1" applyAlignment="1">
      <alignment vertical="center"/>
    </xf>
    <xf numFmtId="0" fontId="18"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2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30" xfId="0" applyFont="1" applyBorder="1" applyAlignment="1">
      <alignment horizontal="center" vertical="center"/>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32" fillId="0" borderId="28"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40"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9" borderId="0" xfId="0" applyFill="1" applyAlignment="1">
      <alignment horizontal="center" vertical="center"/>
    </xf>
    <xf numFmtId="0" fontId="1" fillId="9" borderId="2" xfId="0" applyFont="1" applyFill="1" applyBorder="1" applyAlignment="1">
      <alignment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9"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9"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9" borderId="1" xfId="0" applyFont="1" applyFill="1" applyBorder="1" applyAlignment="1">
      <alignment horizontal="center" vertical="center"/>
    </xf>
    <xf numFmtId="0" fontId="8" fillId="9" borderId="1" xfId="2" applyFont="1" applyFill="1" applyBorder="1" applyAlignment="1" applyProtection="1">
      <alignment horizontal="center" vertical="center" wrapText="1"/>
      <protection hidden="1"/>
    </xf>
    <xf numFmtId="0" fontId="0" fillId="9" borderId="1" xfId="0" applyFill="1" applyBorder="1" applyAlignment="1">
      <alignment horizontal="center" vertical="center" wrapText="1"/>
    </xf>
    <xf numFmtId="0" fontId="14" fillId="9"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9"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9"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40"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9"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43" xfId="0" applyNumberFormat="1"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18" fillId="3" borderId="47"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20" fillId="8" borderId="47" xfId="0" applyFont="1" applyFill="1" applyBorder="1" applyAlignment="1">
      <alignment horizontal="center" vertical="center" wrapText="1"/>
    </xf>
    <xf numFmtId="0" fontId="18" fillId="3" borderId="48"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0" xfId="0" applyAlignment="1">
      <alignment vertical="center"/>
    </xf>
    <xf numFmtId="0" fontId="32" fillId="0" borderId="32"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9" borderId="2" xfId="0" applyFill="1" applyBorder="1" applyAlignment="1">
      <alignment horizontal="center" vertical="center"/>
    </xf>
    <xf numFmtId="0" fontId="14" fillId="9" borderId="2" xfId="0" applyFont="1" applyFill="1" applyBorder="1" applyAlignment="1">
      <alignment horizontal="center" vertical="center" wrapText="1"/>
    </xf>
    <xf numFmtId="0" fontId="28" fillId="9" borderId="2" xfId="0" applyFont="1" applyFill="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0" fontId="15" fillId="9" borderId="11" xfId="0" applyFont="1" applyFill="1" applyBorder="1" applyAlignment="1">
      <alignment horizontal="center" vertical="center" wrapText="1"/>
    </xf>
    <xf numFmtId="0" fontId="14" fillId="9" borderId="2" xfId="0" applyFont="1" applyFill="1" applyBorder="1" applyAlignment="1">
      <alignment vertical="center" wrapText="1"/>
    </xf>
    <xf numFmtId="0" fontId="0" fillId="0" borderId="3" xfId="0" applyBorder="1" applyAlignment="1">
      <alignment vertical="center" wrapText="1"/>
    </xf>
    <xf numFmtId="0" fontId="28" fillId="9"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45" fillId="0" borderId="0" xfId="0" applyFont="1" applyAlignment="1">
      <alignment horizontal="center" vertical="center"/>
    </xf>
    <xf numFmtId="0" fontId="16" fillId="0" borderId="0" xfId="0" applyFont="1" applyFill="1" applyAlignment="1">
      <alignment horizontal="center" vertical="center"/>
    </xf>
    <xf numFmtId="0" fontId="0" fillId="0" borderId="0" xfId="0" applyAlignment="1">
      <alignment horizontal="left" vertical="center"/>
    </xf>
    <xf numFmtId="0" fontId="45" fillId="5" borderId="1" xfId="0" applyFont="1" applyFill="1" applyBorder="1" applyAlignment="1">
      <alignment horizontal="center" vertical="center" wrapText="1"/>
    </xf>
    <xf numFmtId="0" fontId="45" fillId="5" borderId="12" xfId="0" applyFont="1" applyFill="1" applyBorder="1" applyAlignment="1">
      <alignment horizontal="center" vertical="center"/>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7" xfId="0" applyFont="1" applyBorder="1" applyAlignment="1">
      <alignment horizontal="center" vertical="center"/>
    </xf>
    <xf numFmtId="0" fontId="32" fillId="0" borderId="33"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7" xfId="0" applyFont="1" applyBorder="1" applyAlignment="1">
      <alignment horizontal="center" vertical="center" wrapText="1"/>
    </xf>
    <xf numFmtId="0" fontId="29" fillId="0" borderId="35" xfId="0" applyFont="1" applyBorder="1" applyAlignment="1">
      <alignment horizontal="center" vertical="center"/>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0" borderId="39"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31" fillId="0" borderId="0" xfId="0" applyFont="1" applyAlignment="1">
      <alignment horizontal="center" vertical="center"/>
    </xf>
    <xf numFmtId="0" fontId="37" fillId="0" borderId="0" xfId="0" applyFont="1" applyAlignment="1">
      <alignment horizontal="center" vertical="center"/>
    </xf>
    <xf numFmtId="0" fontId="32" fillId="0" borderId="32" xfId="0" applyFont="1" applyBorder="1" applyAlignment="1">
      <alignment horizontal="center"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31" fillId="7" borderId="33" xfId="0" applyFont="1" applyFill="1" applyBorder="1" applyAlignment="1">
      <alignment horizontal="center" vertical="center"/>
    </xf>
    <xf numFmtId="0" fontId="31" fillId="7" borderId="27" xfId="0" applyFont="1" applyFill="1" applyBorder="1" applyAlignment="1">
      <alignment horizontal="center" vertical="center"/>
    </xf>
    <xf numFmtId="0" fontId="0" fillId="7" borderId="33" xfId="0" applyFill="1" applyBorder="1" applyAlignment="1">
      <alignment vertical="center" wrapText="1"/>
    </xf>
    <xf numFmtId="0" fontId="0" fillId="7" borderId="27" xfId="0" applyFill="1" applyBorder="1" applyAlignment="1">
      <alignment vertical="center" wrapText="1"/>
    </xf>
    <xf numFmtId="0" fontId="0" fillId="12" borderId="33" xfId="0" applyFill="1" applyBorder="1" applyAlignment="1">
      <alignment vertical="center" wrapText="1"/>
    </xf>
    <xf numFmtId="0" fontId="0" fillId="12" borderId="27" xfId="0" applyFill="1" applyBorder="1" applyAlignment="1">
      <alignment vertical="center" wrapText="1"/>
    </xf>
    <xf numFmtId="0" fontId="31" fillId="13" borderId="33" xfId="0" applyFont="1" applyFill="1" applyBorder="1" applyAlignment="1">
      <alignment horizontal="center" vertical="center"/>
    </xf>
    <xf numFmtId="0" fontId="31" fillId="13" borderId="27" xfId="0" applyFont="1" applyFill="1" applyBorder="1" applyAlignment="1">
      <alignment horizontal="center" vertical="center"/>
    </xf>
    <xf numFmtId="0" fontId="39" fillId="11" borderId="33" xfId="0" applyFont="1" applyFill="1" applyBorder="1" applyAlignment="1">
      <alignment horizontal="center" vertical="center"/>
    </xf>
    <xf numFmtId="0" fontId="39" fillId="11" borderId="27" xfId="0" applyFont="1" applyFill="1" applyBorder="1" applyAlignment="1">
      <alignment horizontal="center" vertical="center"/>
    </xf>
    <xf numFmtId="0" fontId="31" fillId="12" borderId="33" xfId="0" applyFont="1" applyFill="1" applyBorder="1" applyAlignment="1">
      <alignment horizontal="center" vertical="center"/>
    </xf>
    <xf numFmtId="0" fontId="31" fillId="12" borderId="27" xfId="0" applyFont="1" applyFill="1" applyBorder="1" applyAlignment="1">
      <alignment horizontal="center" vertical="center"/>
    </xf>
    <xf numFmtId="0" fontId="31" fillId="0" borderId="0" xfId="0" applyFont="1" applyAlignment="1">
      <alignment horizontal="center" vertical="center" textRotation="90"/>
    </xf>
    <xf numFmtId="0" fontId="2" fillId="0" borderId="0" xfId="0" applyFont="1" applyAlignment="1">
      <alignment horizontal="center" wrapText="1"/>
    </xf>
    <xf numFmtId="0" fontId="8" fillId="11"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8" fillId="13"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1" fillId="9" borderId="2"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0" fillId="9" borderId="2" xfId="0" applyFill="1" applyBorder="1" applyAlignment="1">
      <alignment horizontal="center" vertical="center"/>
    </xf>
    <xf numFmtId="0" fontId="0" fillId="9" borderId="15" xfId="0" applyFill="1" applyBorder="1" applyAlignment="1">
      <alignment horizontal="center" vertical="center"/>
    </xf>
    <xf numFmtId="0" fontId="0" fillId="9" borderId="3" xfId="0" applyFill="1" applyBorder="1" applyAlignment="1">
      <alignment horizontal="center" vertical="center"/>
    </xf>
    <xf numFmtId="0" fontId="14" fillId="9" borderId="2"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28" fillId="0" borderId="3" xfId="0" applyFont="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8" fillId="0" borderId="15"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0" fillId="9" borderId="1" xfId="0" applyFill="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2" fillId="0" borderId="15" xfId="2" applyFont="1" applyBorder="1" applyAlignment="1" applyProtection="1">
      <alignment horizontal="center" vertical="center" wrapText="1"/>
      <protection hidden="1"/>
    </xf>
    <xf numFmtId="0" fontId="8" fillId="9" borderId="2" xfId="1" applyFont="1" applyFill="1" applyBorder="1" applyAlignment="1">
      <alignment horizontal="center" vertical="center"/>
    </xf>
    <xf numFmtId="0" fontId="8" fillId="9" borderId="15" xfId="1" applyFont="1" applyFill="1" applyBorder="1" applyAlignment="1">
      <alignment horizontal="center" vertical="center"/>
    </xf>
    <xf numFmtId="0" fontId="8" fillId="9" borderId="3" xfId="1" applyFont="1" applyFill="1" applyBorder="1" applyAlignment="1">
      <alignment horizontal="center" vertical="center"/>
    </xf>
    <xf numFmtId="0" fontId="8" fillId="9" borderId="2"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3"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8" fillId="9" borderId="3" xfId="2" applyFont="1" applyFill="1" applyBorder="1" applyAlignment="1" applyProtection="1">
      <alignment horizontal="center" vertical="center" wrapText="1"/>
      <protection hidden="1"/>
    </xf>
    <xf numFmtId="0" fontId="28" fillId="9" borderId="15" xfId="0" applyFont="1" applyFill="1" applyBorder="1" applyAlignment="1">
      <alignment horizontal="center" vertical="center"/>
    </xf>
    <xf numFmtId="0" fontId="10" fillId="9" borderId="15" xfId="0" applyFont="1" applyFill="1" applyBorder="1" applyAlignment="1">
      <alignment horizontal="center" vertical="center"/>
    </xf>
    <xf numFmtId="0" fontId="0" fillId="9" borderId="2"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3" xfId="0" applyFill="1" applyBorder="1" applyAlignment="1">
      <alignment horizontal="center" vertical="center" wrapText="1"/>
    </xf>
    <xf numFmtId="0" fontId="8" fillId="9" borderId="15"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5"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15" fillId="9" borderId="11"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4" fillId="9" borderId="2" xfId="0" applyFont="1" applyFill="1" applyBorder="1" applyAlignment="1">
      <alignment vertical="center" wrapText="1"/>
    </xf>
    <xf numFmtId="0" fontId="14" fillId="9" borderId="15" xfId="0" applyFont="1" applyFill="1" applyBorder="1" applyAlignment="1">
      <alignment vertical="center" wrapText="1"/>
    </xf>
    <xf numFmtId="0" fontId="14" fillId="9"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9" borderId="15" xfId="0" applyFill="1" applyBorder="1" applyAlignment="1">
      <alignment horizontal="left" vertical="center" wrapText="1"/>
    </xf>
    <xf numFmtId="0" fontId="2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2" fontId="28" fillId="0" borderId="1" xfId="0" applyNumberFormat="1" applyFont="1" applyBorder="1" applyAlignment="1">
      <alignment horizontal="center" vertical="center" wrapText="1"/>
    </xf>
    <xf numFmtId="0" fontId="28" fillId="9" borderId="24" xfId="0" applyFont="1" applyFill="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vertical="center"/>
    </xf>
    <xf numFmtId="0" fontId="8" fillId="0" borderId="9" xfId="2" applyFont="1" applyBorder="1" applyAlignment="1" applyProtection="1">
      <alignment horizontal="center" vertical="center" wrapText="1"/>
      <protection hidden="1"/>
    </xf>
    <xf numFmtId="0" fontId="15" fillId="9" borderId="10" xfId="0" applyFont="1" applyFill="1" applyBorder="1" applyAlignment="1">
      <alignment horizontal="center" vertical="center" wrapText="1"/>
    </xf>
    <xf numFmtId="0" fontId="14" fillId="9" borderId="9" xfId="0" applyFont="1" applyFill="1" applyBorder="1" applyAlignment="1">
      <alignment vertical="center" wrapText="1"/>
    </xf>
    <xf numFmtId="0" fontId="10" fillId="9" borderId="24" xfId="0" applyFont="1" applyFill="1" applyBorder="1" applyAlignment="1">
      <alignment horizontal="center" vertical="center"/>
    </xf>
    <xf numFmtId="0" fontId="0" fillId="9" borderId="9" xfId="0" applyFill="1" applyBorder="1" applyAlignment="1">
      <alignment horizontal="center" vertical="center"/>
    </xf>
    <xf numFmtId="0" fontId="0" fillId="9" borderId="24" xfId="0" applyFill="1" applyBorder="1" applyAlignment="1">
      <alignment horizontal="center" vertical="center"/>
    </xf>
    <xf numFmtId="0" fontId="14" fillId="9" borderId="24" xfId="0" applyFont="1" applyFill="1" applyBorder="1" applyAlignment="1">
      <alignment horizontal="center" vertical="center" wrapText="1"/>
    </xf>
    <xf numFmtId="0" fontId="0" fillId="9" borderId="24" xfId="0" applyFill="1" applyBorder="1" applyAlignment="1">
      <alignment horizontal="left" vertical="center" wrapText="1"/>
    </xf>
    <xf numFmtId="0" fontId="8" fillId="9" borderId="24" xfId="2" applyFont="1" applyFill="1" applyBorder="1" applyAlignment="1" applyProtection="1">
      <alignment horizontal="center" vertical="center" wrapText="1"/>
      <protection hidden="1"/>
    </xf>
    <xf numFmtId="0" fontId="8" fillId="9" borderId="9" xfId="1" applyFont="1" applyFill="1" applyBorder="1" applyAlignment="1">
      <alignment horizontal="center" vertical="center" wrapText="1"/>
    </xf>
    <xf numFmtId="0" fontId="8" fillId="9" borderId="9" xfId="1" applyFont="1" applyFill="1" applyBorder="1" applyAlignment="1">
      <alignment horizontal="left" vertical="center" wrapText="1"/>
    </xf>
    <xf numFmtId="0" fontId="8" fillId="9"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8" fillId="3" borderId="14"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45" fillId="5" borderId="1"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vertical="center" wrapText="1"/>
    </xf>
    <xf numFmtId="0" fontId="18" fillId="0" borderId="48" xfId="0" applyFont="1" applyBorder="1" applyAlignment="1">
      <alignment vertical="center" wrapText="1"/>
    </xf>
    <xf numFmtId="0" fontId="36" fillId="0" borderId="1" xfId="0" applyFont="1" applyBorder="1" applyAlignment="1">
      <alignment horizontal="left" vertical="center"/>
    </xf>
    <xf numFmtId="0" fontId="18" fillId="3" borderId="15"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9" fillId="9" borderId="52" xfId="0" applyFont="1" applyFill="1" applyBorder="1" applyAlignment="1">
      <alignment horizontal="center" vertical="center"/>
    </xf>
    <xf numFmtId="0" fontId="16" fillId="9" borderId="52" xfId="0" applyFont="1" applyFill="1" applyBorder="1" applyAlignment="1">
      <alignment horizontal="center" vertical="center"/>
    </xf>
    <xf numFmtId="0" fontId="16" fillId="9" borderId="52" xfId="0" applyFont="1" applyFill="1" applyBorder="1" applyAlignment="1">
      <alignment horizontal="left" vertical="center" wrapText="1"/>
    </xf>
    <xf numFmtId="0" fontId="21" fillId="9" borderId="52" xfId="2" applyFont="1" applyFill="1" applyBorder="1" applyAlignment="1" applyProtection="1">
      <alignment horizontal="center" vertical="center" wrapText="1"/>
      <protection hidden="1"/>
    </xf>
    <xf numFmtId="0" fontId="20" fillId="9" borderId="52" xfId="0" applyFont="1" applyFill="1" applyBorder="1" applyAlignment="1">
      <alignment horizontal="center" vertical="center"/>
    </xf>
    <xf numFmtId="0" fontId="21" fillId="10" borderId="52" xfId="1" applyFont="1" applyFill="1" applyBorder="1" applyAlignment="1">
      <alignment horizontal="center" vertical="center" wrapText="1"/>
    </xf>
    <xf numFmtId="0" fontId="16" fillId="3" borderId="52" xfId="0" applyFont="1" applyFill="1" applyBorder="1" applyAlignment="1">
      <alignment horizontal="center" vertical="center" wrapText="1"/>
    </xf>
    <xf numFmtId="0" fontId="21" fillId="3" borderId="52" xfId="2" applyFont="1" applyFill="1" applyBorder="1" applyAlignment="1" applyProtection="1">
      <alignment horizontal="center" vertical="center" wrapText="1"/>
      <protection hidden="1"/>
    </xf>
    <xf numFmtId="0" fontId="16" fillId="3" borderId="52" xfId="0" applyFont="1" applyFill="1" applyBorder="1" applyAlignment="1">
      <alignment horizontal="center" vertical="center"/>
    </xf>
    <xf numFmtId="0" fontId="20" fillId="3" borderId="52" xfId="0" applyFont="1" applyFill="1" applyBorder="1" applyAlignment="1">
      <alignment horizontal="center" vertical="center" wrapText="1"/>
    </xf>
    <xf numFmtId="0" fontId="16" fillId="3" borderId="52" xfId="0" applyFont="1" applyFill="1" applyBorder="1" applyAlignment="1">
      <alignment horizontal="center" vertical="center"/>
    </xf>
    <xf numFmtId="0" fontId="21" fillId="9" borderId="52" xfId="1" applyFont="1" applyFill="1" applyBorder="1" applyAlignment="1">
      <alignment horizontal="center" vertical="center" wrapText="1"/>
    </xf>
    <xf numFmtId="0" fontId="21" fillId="3" borderId="52" xfId="1" applyFont="1" applyFill="1" applyBorder="1" applyAlignment="1">
      <alignment horizontal="center" vertical="center" wrapText="1"/>
    </xf>
    <xf numFmtId="0" fontId="21" fillId="3" borderId="52" xfId="1" applyFont="1" applyFill="1" applyBorder="1" applyAlignment="1">
      <alignment horizontal="center" vertical="center" wrapText="1"/>
    </xf>
    <xf numFmtId="0" fontId="16" fillId="0" borderId="52"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19" fillId="0" borderId="52"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52" xfId="0" applyFont="1" applyFill="1" applyBorder="1" applyAlignment="1">
      <alignment horizontal="center" vertical="center"/>
    </xf>
    <xf numFmtId="0" fontId="21" fillId="0" borderId="52" xfId="2" applyFont="1" applyFill="1" applyBorder="1" applyAlignment="1" applyProtection="1">
      <alignment horizontal="center" vertical="center" wrapText="1"/>
      <protection hidden="1"/>
    </xf>
    <xf numFmtId="0" fontId="20" fillId="0" borderId="52"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1" fillId="0" borderId="52" xfId="1" applyFont="1" applyFill="1" applyBorder="1" applyAlignment="1">
      <alignment horizontal="center" vertical="center" wrapText="1"/>
    </xf>
    <xf numFmtId="14" fontId="21" fillId="0" borderId="52" xfId="2" applyNumberFormat="1" applyFont="1" applyFill="1" applyBorder="1" applyAlignment="1" applyProtection="1">
      <alignment horizontal="center" vertical="center" wrapText="1"/>
      <protection hidden="1"/>
    </xf>
    <xf numFmtId="0" fontId="16" fillId="0" borderId="52" xfId="0" applyFont="1" applyFill="1" applyBorder="1" applyAlignment="1">
      <alignment vertical="center" wrapText="1"/>
    </xf>
    <xf numFmtId="0" fontId="21" fillId="0" borderId="52"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21" fillId="0" borderId="52" xfId="0" applyFont="1" applyFill="1" applyBorder="1" applyAlignment="1">
      <alignment horizontal="center" vertical="center"/>
    </xf>
    <xf numFmtId="0" fontId="16" fillId="0" borderId="52" xfId="0" applyFont="1" applyFill="1" applyBorder="1" applyAlignment="1">
      <alignment horizontal="left" vertical="center" wrapText="1"/>
    </xf>
    <xf numFmtId="1" fontId="20" fillId="3" borderId="52" xfId="0" applyNumberFormat="1"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9" borderId="52" xfId="0" applyFont="1" applyFill="1" applyBorder="1" applyAlignment="1">
      <alignment horizontal="center" vertical="center" wrapText="1"/>
    </xf>
    <xf numFmtId="14" fontId="21" fillId="9" borderId="52" xfId="2" applyNumberFormat="1" applyFont="1" applyFill="1" applyBorder="1" applyAlignment="1" applyProtection="1">
      <alignment horizontal="center" vertical="center" wrapText="1"/>
      <protection hidden="1"/>
    </xf>
    <xf numFmtId="14" fontId="21" fillId="3" borderId="52" xfId="2" applyNumberFormat="1"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wrapText="1"/>
    </xf>
    <xf numFmtId="0" fontId="21" fillId="0" borderId="52" xfId="2" applyFont="1" applyFill="1" applyBorder="1" applyAlignment="1" applyProtection="1">
      <alignment horizontal="center" vertical="center" wrapText="1"/>
      <protection hidden="1"/>
    </xf>
    <xf numFmtId="0" fontId="20" fillId="0" borderId="52" xfId="0" applyFont="1" applyFill="1" applyBorder="1" applyAlignment="1">
      <alignment horizontal="center" vertical="center"/>
    </xf>
    <xf numFmtId="0" fontId="21" fillId="14" borderId="52" xfId="1" applyFont="1" applyFill="1" applyBorder="1" applyAlignment="1">
      <alignment horizontal="center" vertical="center" wrapText="1"/>
    </xf>
    <xf numFmtId="0" fontId="21" fillId="9" borderId="52" xfId="0" applyFont="1" applyFill="1" applyBorder="1" applyAlignment="1">
      <alignment horizontal="center" vertical="center" wrapText="1"/>
    </xf>
    <xf numFmtId="0" fontId="21" fillId="3" borderId="52" xfId="2"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xf>
    <xf numFmtId="0" fontId="20" fillId="3" borderId="52" xfId="0" applyFont="1" applyFill="1" applyBorder="1" applyAlignment="1">
      <alignment horizontal="center" vertical="center" wrapText="1"/>
    </xf>
    <xf numFmtId="0" fontId="19" fillId="3" borderId="52" xfId="0" applyFont="1" applyFill="1" applyBorder="1" applyAlignment="1">
      <alignment horizontal="center" vertical="center"/>
    </xf>
    <xf numFmtId="0" fontId="21" fillId="3" borderId="52" xfId="0" applyFont="1" applyFill="1" applyBorder="1" applyAlignment="1">
      <alignment horizontal="center" vertical="center" wrapText="1"/>
    </xf>
    <xf numFmtId="0" fontId="20" fillId="3" borderId="52" xfId="0" applyFont="1" applyFill="1" applyBorder="1" applyAlignment="1">
      <alignment horizontal="center" vertical="center"/>
    </xf>
    <xf numFmtId="0" fontId="20" fillId="0" borderId="52" xfId="0" applyFont="1" applyBorder="1" applyAlignment="1">
      <alignment horizontal="center" vertical="center"/>
    </xf>
    <xf numFmtId="0" fontId="21" fillId="0" borderId="52" xfId="2" applyFont="1" applyBorder="1" applyAlignment="1" applyProtection="1">
      <alignment horizontal="center" vertical="center" wrapText="1"/>
      <protection hidden="1"/>
    </xf>
    <xf numFmtId="0" fontId="21" fillId="0" borderId="52" xfId="0" applyFont="1" applyBorder="1" applyAlignment="1">
      <alignment horizontal="center" vertical="center"/>
    </xf>
    <xf numFmtId="0" fontId="16" fillId="0" borderId="52" xfId="0" applyFont="1" applyBorder="1" applyAlignment="1">
      <alignment horizontal="center" vertical="center"/>
    </xf>
    <xf numFmtId="0" fontId="20" fillId="0" borderId="52" xfId="0" applyFont="1" applyBorder="1" applyAlignment="1">
      <alignment horizontal="center" vertical="center" wrapText="1"/>
    </xf>
    <xf numFmtId="0" fontId="21" fillId="0" borderId="52" xfId="1" applyFont="1" applyBorder="1" applyAlignment="1">
      <alignment horizontal="center" vertical="center" wrapText="1"/>
    </xf>
    <xf numFmtId="14" fontId="21" fillId="0" borderId="52" xfId="2" applyNumberFormat="1" applyFont="1" applyBorder="1" applyAlignment="1" applyProtection="1">
      <alignment horizontal="center" vertical="center" wrapText="1"/>
      <protection hidden="1"/>
    </xf>
    <xf numFmtId="0" fontId="16" fillId="0" borderId="52" xfId="0" applyFont="1" applyBorder="1" applyAlignment="1">
      <alignment horizontal="center" vertical="center" wrapText="1"/>
    </xf>
    <xf numFmtId="0" fontId="16" fillId="0" borderId="52" xfId="0" applyFont="1" applyBorder="1" applyAlignment="1">
      <alignment horizontal="center" vertical="center" wrapText="1"/>
    </xf>
    <xf numFmtId="0" fontId="17" fillId="3" borderId="52" xfId="0" applyFont="1" applyFill="1" applyBorder="1" applyAlignment="1">
      <alignment horizontal="center" vertical="center"/>
    </xf>
    <xf numFmtId="0" fontId="21" fillId="15" borderId="52" xfId="1" applyFont="1" applyFill="1" applyBorder="1" applyAlignment="1">
      <alignment horizontal="center" vertical="center" wrapText="1"/>
    </xf>
    <xf numFmtId="0" fontId="23" fillId="3" borderId="52" xfId="0" applyFont="1" applyFill="1" applyBorder="1" applyAlignment="1">
      <alignment horizontal="center" vertical="center"/>
    </xf>
    <xf numFmtId="0" fontId="16" fillId="3" borderId="52" xfId="0" applyFont="1" applyFill="1" applyBorder="1" applyAlignment="1">
      <alignment horizontal="left" vertical="center"/>
    </xf>
    <xf numFmtId="17" fontId="16" fillId="3" borderId="52" xfId="0" applyNumberFormat="1" applyFont="1" applyFill="1" applyBorder="1" applyAlignment="1">
      <alignment horizontal="center" vertical="center" wrapText="1"/>
    </xf>
    <xf numFmtId="0" fontId="21" fillId="3" borderId="52" xfId="0" applyFont="1" applyFill="1" applyBorder="1" applyAlignment="1">
      <alignment horizontal="center" vertical="center"/>
    </xf>
    <xf numFmtId="0" fontId="46" fillId="3" borderId="52" xfId="0" applyFont="1" applyFill="1" applyBorder="1" applyAlignment="1">
      <alignment horizontal="center" vertical="center"/>
    </xf>
    <xf numFmtId="14" fontId="21" fillId="3" borderId="52" xfId="0" applyNumberFormat="1" applyFont="1" applyFill="1" applyBorder="1" applyAlignment="1">
      <alignment horizontal="center" vertical="center" wrapText="1"/>
    </xf>
    <xf numFmtId="0" fontId="19" fillId="9" borderId="53" xfId="0" applyFont="1" applyFill="1" applyBorder="1" applyAlignment="1">
      <alignment horizontal="center" vertical="center" wrapText="1"/>
    </xf>
    <xf numFmtId="0" fontId="16" fillId="9" borderId="54" xfId="0" applyFont="1" applyFill="1" applyBorder="1" applyAlignment="1">
      <alignment horizontal="center" vertical="center" wrapText="1"/>
    </xf>
    <xf numFmtId="0" fontId="19" fillId="9" borderId="54" xfId="0" applyFont="1" applyFill="1" applyBorder="1" applyAlignment="1">
      <alignment horizontal="center" vertical="center"/>
    </xf>
    <xf numFmtId="0" fontId="16" fillId="9" borderId="54" xfId="0" applyFont="1" applyFill="1" applyBorder="1" applyAlignment="1">
      <alignment horizontal="center" vertical="center"/>
    </xf>
    <xf numFmtId="0" fontId="16" fillId="9" borderId="54" xfId="0" applyFont="1" applyFill="1" applyBorder="1" applyAlignment="1">
      <alignment horizontal="left" vertical="center" wrapText="1"/>
    </xf>
    <xf numFmtId="0" fontId="21" fillId="9" borderId="54" xfId="2" applyFont="1" applyFill="1" applyBorder="1" applyAlignment="1" applyProtection="1">
      <alignment horizontal="center" vertical="center" wrapText="1"/>
      <protection hidden="1"/>
    </xf>
    <xf numFmtId="0" fontId="20" fillId="9" borderId="54" xfId="0" applyFont="1" applyFill="1" applyBorder="1" applyAlignment="1">
      <alignment horizontal="center" vertical="center"/>
    </xf>
    <xf numFmtId="0" fontId="21" fillId="10" borderId="54" xfId="1" applyFont="1" applyFill="1" applyBorder="1" applyAlignment="1">
      <alignment horizontal="center" vertical="center" wrapText="1"/>
    </xf>
    <xf numFmtId="0" fontId="16" fillId="3" borderId="54" xfId="0" applyFont="1" applyFill="1" applyBorder="1" applyAlignment="1">
      <alignment horizontal="center" vertical="center" wrapText="1"/>
    </xf>
    <xf numFmtId="0" fontId="21" fillId="3" borderId="54" xfId="2" applyFont="1" applyFill="1" applyBorder="1" applyAlignment="1" applyProtection="1">
      <alignment horizontal="center" vertical="center" wrapText="1"/>
      <protection hidden="1"/>
    </xf>
    <xf numFmtId="0" fontId="16" fillId="3" borderId="54" xfId="0" applyFont="1" applyFill="1" applyBorder="1" applyAlignment="1">
      <alignment horizontal="center" vertical="center"/>
    </xf>
    <xf numFmtId="0" fontId="20" fillId="3" borderId="54" xfId="0" applyFont="1" applyFill="1" applyBorder="1" applyAlignment="1">
      <alignment horizontal="center" vertical="center" wrapText="1"/>
    </xf>
    <xf numFmtId="0" fontId="16" fillId="3" borderId="54" xfId="0" applyFont="1" applyFill="1" applyBorder="1" applyAlignment="1">
      <alignment horizontal="center" vertical="center"/>
    </xf>
    <xf numFmtId="0" fontId="21" fillId="9" borderId="54" xfId="1" applyFont="1" applyFill="1" applyBorder="1" applyAlignment="1">
      <alignment horizontal="left" vertical="center" wrapText="1"/>
    </xf>
    <xf numFmtId="0" fontId="21" fillId="9" borderId="54" xfId="1" applyFont="1" applyFill="1" applyBorder="1" applyAlignment="1">
      <alignment horizontal="center" vertical="center" wrapText="1"/>
    </xf>
    <xf numFmtId="14" fontId="21" fillId="9" borderId="54" xfId="2" applyNumberFormat="1" applyFont="1" applyFill="1" applyBorder="1" applyAlignment="1" applyProtection="1">
      <alignment horizontal="center" vertical="center" wrapText="1"/>
      <protection hidden="1"/>
    </xf>
    <xf numFmtId="14" fontId="21" fillId="3" borderId="54" xfId="2" applyNumberFormat="1" applyFont="1" applyFill="1" applyBorder="1" applyAlignment="1" applyProtection="1">
      <alignment horizontal="center" vertical="center" wrapText="1"/>
      <protection hidden="1"/>
    </xf>
    <xf numFmtId="0" fontId="21" fillId="3" borderId="54" xfId="1" applyFont="1" applyFill="1" applyBorder="1" applyAlignment="1">
      <alignment horizontal="center" vertical="center" wrapText="1"/>
    </xf>
    <xf numFmtId="0" fontId="21" fillId="3" borderId="55" xfId="1" applyFont="1" applyFill="1" applyBorder="1" applyAlignment="1">
      <alignment horizontal="center" vertical="center" wrapText="1"/>
    </xf>
    <xf numFmtId="0" fontId="19" fillId="9" borderId="56" xfId="0" applyFont="1" applyFill="1" applyBorder="1" applyAlignment="1">
      <alignment horizontal="center" vertical="center" wrapText="1"/>
    </xf>
    <xf numFmtId="0" fontId="21" fillId="3" borderId="57" xfId="1" applyFont="1" applyFill="1" applyBorder="1" applyAlignment="1">
      <alignment horizontal="center" vertical="center" wrapText="1"/>
    </xf>
    <xf numFmtId="0" fontId="21" fillId="0" borderId="57" xfId="1"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9" fillId="3" borderId="56" xfId="0" applyFont="1" applyFill="1" applyBorder="1" applyAlignment="1">
      <alignment horizontal="center" vertical="center" wrapText="1"/>
    </xf>
    <xf numFmtId="0" fontId="21" fillId="0" borderId="57" xfId="1" applyFont="1" applyBorder="1" applyAlignment="1">
      <alignment horizontal="center" vertical="center" wrapText="1"/>
    </xf>
    <xf numFmtId="0" fontId="16" fillId="3" borderId="57"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17" fillId="3" borderId="59" xfId="0" applyFont="1" applyFill="1" applyBorder="1" applyAlignment="1">
      <alignment horizontal="center" vertical="center"/>
    </xf>
    <xf numFmtId="0" fontId="21" fillId="3" borderId="59" xfId="0" applyFont="1" applyFill="1" applyBorder="1" applyAlignment="1">
      <alignment horizontal="center" vertical="center"/>
    </xf>
    <xf numFmtId="0" fontId="21" fillId="3" borderId="59" xfId="2" applyFont="1" applyFill="1" applyBorder="1" applyAlignment="1" applyProtection="1">
      <alignment horizontal="center" vertical="center" wrapText="1"/>
      <protection hidden="1"/>
    </xf>
    <xf numFmtId="0" fontId="46" fillId="3" borderId="59" xfId="0" applyFont="1" applyFill="1" applyBorder="1" applyAlignment="1">
      <alignment horizontal="center" vertical="center"/>
    </xf>
    <xf numFmtId="0" fontId="21" fillId="15" borderId="59" xfId="1" applyFont="1" applyFill="1" applyBorder="1" applyAlignment="1">
      <alignment horizontal="center" vertical="center" wrapText="1"/>
    </xf>
    <xf numFmtId="14" fontId="21" fillId="3" borderId="59" xfId="0" applyNumberFormat="1"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21" fillId="3" borderId="63" xfId="2" applyFont="1" applyFill="1" applyBorder="1" applyAlignment="1" applyProtection="1">
      <alignment horizontal="center" vertical="center" wrapText="1"/>
      <protection hidden="1"/>
    </xf>
    <xf numFmtId="0" fontId="47" fillId="16" borderId="61" xfId="0" applyFont="1" applyFill="1" applyBorder="1" applyAlignment="1">
      <alignment horizontal="center" vertical="center"/>
    </xf>
    <xf numFmtId="0" fontId="47" fillId="16" borderId="61" xfId="0" applyFont="1" applyFill="1" applyBorder="1" applyAlignment="1">
      <alignment horizontal="center" vertical="center" wrapText="1"/>
    </xf>
    <xf numFmtId="0" fontId="47" fillId="16" borderId="61" xfId="0" applyFont="1" applyFill="1" applyBorder="1" applyAlignment="1">
      <alignment horizontal="center" vertical="center" wrapText="1"/>
    </xf>
    <xf numFmtId="0" fontId="47" fillId="16" borderId="65" xfId="0" applyFont="1" applyFill="1" applyBorder="1" applyAlignment="1">
      <alignment horizontal="center" vertical="center"/>
    </xf>
    <xf numFmtId="0" fontId="47" fillId="16" borderId="66" xfId="0" applyFont="1" applyFill="1" applyBorder="1" applyAlignment="1">
      <alignment horizontal="center" vertical="center"/>
    </xf>
    <xf numFmtId="0" fontId="47" fillId="16" borderId="66" xfId="0" applyFont="1" applyFill="1" applyBorder="1" applyAlignment="1">
      <alignment horizontal="center" vertical="center" wrapText="1"/>
    </xf>
    <xf numFmtId="0" fontId="47" fillId="16" borderId="67" xfId="0" applyFont="1" applyFill="1" applyBorder="1" applyAlignment="1">
      <alignment horizontal="center" vertical="center" wrapText="1"/>
    </xf>
    <xf numFmtId="0" fontId="47" fillId="16" borderId="68" xfId="0" applyFont="1" applyFill="1" applyBorder="1" applyAlignment="1">
      <alignment horizontal="center" vertical="center" wrapText="1"/>
    </xf>
    <xf numFmtId="0" fontId="47" fillId="16" borderId="69" xfId="0" applyFont="1" applyFill="1" applyBorder="1" applyAlignment="1">
      <alignment horizontal="center" vertical="center" wrapText="1"/>
    </xf>
    <xf numFmtId="0" fontId="47" fillId="16" borderId="70"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7" fillId="16" borderId="71" xfId="0" applyFont="1" applyFill="1" applyBorder="1" applyAlignment="1">
      <alignment horizontal="center" vertical="center"/>
    </xf>
    <xf numFmtId="0" fontId="48" fillId="16" borderId="71" xfId="0" applyFont="1" applyFill="1" applyBorder="1" applyAlignment="1">
      <alignment horizontal="center" vertical="center" wrapText="1"/>
    </xf>
    <xf numFmtId="14" fontId="47" fillId="16" borderId="71" xfId="0" applyNumberFormat="1" applyFont="1" applyFill="1" applyBorder="1" applyAlignment="1">
      <alignment horizontal="center" vertical="center" wrapText="1"/>
    </xf>
    <xf numFmtId="0" fontId="47" fillId="16" borderId="72" xfId="0" applyFont="1" applyFill="1" applyBorder="1" applyAlignment="1">
      <alignment horizontal="center" vertical="center" wrapText="1"/>
    </xf>
    <xf numFmtId="0" fontId="45" fillId="5" borderId="73" xfId="0" applyFont="1" applyFill="1" applyBorder="1" applyAlignment="1">
      <alignment horizontal="center" vertical="center" wrapText="1"/>
    </xf>
    <xf numFmtId="0" fontId="45" fillId="5" borderId="74" xfId="0" applyFont="1" applyFill="1" applyBorder="1" applyAlignment="1">
      <alignment horizontal="center" vertical="center" wrapText="1"/>
    </xf>
    <xf numFmtId="0" fontId="45" fillId="5" borderId="75" xfId="0" applyFont="1" applyFill="1" applyBorder="1" applyAlignment="1">
      <alignment horizontal="center" vertical="center" wrapText="1"/>
    </xf>
    <xf numFmtId="0" fontId="45" fillId="5" borderId="76" xfId="0" applyFont="1" applyFill="1" applyBorder="1" applyAlignment="1">
      <alignment horizontal="center" vertical="center" wrapText="1"/>
    </xf>
    <xf numFmtId="0" fontId="45" fillId="5" borderId="77" xfId="0" applyFont="1" applyFill="1" applyBorder="1" applyAlignment="1">
      <alignment horizontal="center" vertical="center" wrapText="1"/>
    </xf>
    <xf numFmtId="0" fontId="45" fillId="5" borderId="78"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5" borderId="80" xfId="0" applyFont="1" applyFill="1" applyBorder="1" applyAlignment="1">
      <alignment horizontal="center" vertical="center" wrapText="1"/>
    </xf>
    <xf numFmtId="0" fontId="45" fillId="0" borderId="80" xfId="0" applyFont="1" applyBorder="1" applyAlignment="1">
      <alignment horizontal="left" vertical="center"/>
    </xf>
    <xf numFmtId="0" fontId="45" fillId="0" borderId="83" xfId="0" applyFont="1" applyBorder="1" applyAlignment="1">
      <alignment horizontal="left" vertical="center"/>
    </xf>
    <xf numFmtId="0" fontId="45" fillId="0" borderId="84" xfId="0" applyFont="1" applyBorder="1" applyAlignment="1">
      <alignment horizontal="left" vertical="center"/>
    </xf>
    <xf numFmtId="0" fontId="45" fillId="5" borderId="85" xfId="0" applyFont="1" applyFill="1" applyBorder="1" applyAlignment="1">
      <alignment horizontal="center" vertical="center"/>
    </xf>
    <xf numFmtId="0" fontId="45" fillId="5" borderId="86" xfId="0" applyFont="1" applyFill="1" applyBorder="1" applyAlignment="1">
      <alignment horizontal="center" vertical="center"/>
    </xf>
    <xf numFmtId="0" fontId="45" fillId="5" borderId="87" xfId="0" applyFont="1" applyFill="1" applyBorder="1" applyAlignment="1">
      <alignment horizontal="center" vertical="center"/>
    </xf>
    <xf numFmtId="0" fontId="38" fillId="5" borderId="90" xfId="0" applyFont="1" applyFill="1" applyBorder="1" applyAlignment="1">
      <alignment horizontal="center" vertical="center" wrapText="1"/>
    </xf>
    <xf numFmtId="0" fontId="38" fillId="5" borderId="91" xfId="0" applyFont="1" applyFill="1" applyBorder="1" applyAlignment="1">
      <alignment horizontal="center" vertical="center" wrapText="1"/>
    </xf>
    <xf numFmtId="0" fontId="38" fillId="5" borderId="92" xfId="0" applyFont="1" applyFill="1" applyBorder="1" applyAlignment="1">
      <alignment horizontal="center" vertical="center" wrapText="1"/>
    </xf>
    <xf numFmtId="0" fontId="16" fillId="0" borderId="93" xfId="0" applyFont="1" applyFill="1" applyBorder="1" applyAlignment="1">
      <alignment horizontal="center" vertical="center"/>
    </xf>
    <xf numFmtId="0" fontId="21" fillId="0" borderId="93" xfId="2" applyFont="1" applyFill="1" applyBorder="1" applyAlignment="1" applyProtection="1">
      <alignment horizontal="center" vertical="center" wrapText="1"/>
      <protection hidden="1"/>
    </xf>
    <xf numFmtId="0" fontId="20" fillId="0" borderId="93" xfId="0" applyFont="1" applyFill="1" applyBorder="1" applyAlignment="1">
      <alignment horizontal="center" vertical="center"/>
    </xf>
    <xf numFmtId="0" fontId="21" fillId="14" borderId="93" xfId="1" applyFont="1" applyFill="1" applyBorder="1" applyAlignment="1">
      <alignment horizontal="center" vertical="center" wrapText="1"/>
    </xf>
    <xf numFmtId="0" fontId="20" fillId="0" borderId="93" xfId="0" applyFont="1" applyFill="1" applyBorder="1" applyAlignment="1">
      <alignment horizontal="center" vertical="center" wrapText="1"/>
    </xf>
    <xf numFmtId="0" fontId="21" fillId="0" borderId="94" xfId="2" applyFont="1" applyFill="1" applyBorder="1" applyAlignment="1" applyProtection="1">
      <alignment horizontal="center" vertical="center" wrapText="1"/>
      <protection hidden="1"/>
    </xf>
    <xf numFmtId="0" fontId="20" fillId="0" borderId="94" xfId="0" applyFont="1" applyFill="1" applyBorder="1" applyAlignment="1">
      <alignment horizontal="center" vertical="center"/>
    </xf>
    <xf numFmtId="0" fontId="16" fillId="0" borderId="94" xfId="0" applyFont="1" applyFill="1" applyBorder="1" applyAlignment="1">
      <alignment horizontal="center" vertical="center"/>
    </xf>
    <xf numFmtId="0" fontId="21" fillId="14" borderId="94" xfId="1" applyFont="1" applyFill="1" applyBorder="1" applyAlignment="1">
      <alignment horizontal="center" vertical="center" wrapText="1"/>
    </xf>
    <xf numFmtId="0" fontId="20" fillId="0" borderId="94" xfId="0" applyFont="1" applyFill="1" applyBorder="1" applyAlignment="1">
      <alignment horizontal="center" vertical="center" wrapText="1"/>
    </xf>
    <xf numFmtId="0" fontId="21" fillId="17" borderId="93" xfId="1" applyFont="1" applyFill="1" applyBorder="1" applyAlignment="1">
      <alignment horizontal="center" vertical="center" wrapText="1"/>
    </xf>
    <xf numFmtId="0" fontId="21" fillId="0" borderId="93" xfId="2" applyFont="1" applyFill="1" applyBorder="1" applyAlignment="1" applyProtection="1">
      <alignment horizontal="center" vertical="center" wrapText="1"/>
      <protection hidden="1"/>
    </xf>
    <xf numFmtId="0" fontId="16" fillId="0" borderId="93" xfId="0" applyFont="1" applyFill="1" applyBorder="1" applyAlignment="1">
      <alignment horizontal="center" vertical="center"/>
    </xf>
    <xf numFmtId="0" fontId="20" fillId="0" borderId="93" xfId="0" applyFont="1" applyFill="1" applyBorder="1" applyAlignment="1">
      <alignment horizontal="center" vertical="center" wrapText="1"/>
    </xf>
    <xf numFmtId="0" fontId="21" fillId="17" borderId="93" xfId="1" applyFont="1" applyFill="1" applyBorder="1" applyAlignment="1">
      <alignment horizontal="center" vertical="center" wrapText="1"/>
    </xf>
    <xf numFmtId="0" fontId="16" fillId="3" borderId="95" xfId="0" applyFont="1" applyFill="1" applyBorder="1" applyAlignment="1">
      <alignment horizontal="center" vertical="center"/>
    </xf>
    <xf numFmtId="0" fontId="20" fillId="3" borderId="63" xfId="0" applyFont="1" applyFill="1" applyBorder="1" applyAlignment="1">
      <alignment horizontal="center" vertical="center" wrapText="1"/>
    </xf>
    <xf numFmtId="0" fontId="20" fillId="3" borderId="95"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96" xfId="0" applyFont="1" applyFill="1" applyBorder="1" applyAlignment="1">
      <alignment horizontal="center" vertical="center" wrapText="1"/>
    </xf>
    <xf numFmtId="0" fontId="20" fillId="0" borderId="94" xfId="0" applyFont="1" applyBorder="1" applyAlignment="1">
      <alignment horizontal="center" vertical="center" wrapText="1"/>
    </xf>
    <xf numFmtId="0" fontId="21" fillId="0" borderId="94" xfId="2" applyFont="1" applyBorder="1" applyAlignment="1" applyProtection="1">
      <alignment horizontal="center" vertical="center" wrapText="1"/>
      <protection hidden="1"/>
    </xf>
    <xf numFmtId="0" fontId="21" fillId="10" borderId="93" xfId="1" applyFont="1" applyFill="1" applyBorder="1" applyAlignment="1">
      <alignment horizontal="center" vertical="center" wrapText="1"/>
    </xf>
    <xf numFmtId="0" fontId="21" fillId="10" borderId="94" xfId="1" applyFont="1" applyFill="1" applyBorder="1" applyAlignment="1">
      <alignment horizontal="center" vertical="center" wrapText="1"/>
    </xf>
    <xf numFmtId="0" fontId="20" fillId="3" borderId="94" xfId="0" applyFont="1" applyFill="1" applyBorder="1" applyAlignment="1">
      <alignment horizontal="center" vertical="center" wrapText="1"/>
    </xf>
    <xf numFmtId="1" fontId="20" fillId="3" borderId="63" xfId="0" applyNumberFormat="1" applyFont="1" applyFill="1" applyBorder="1" applyAlignment="1">
      <alignment horizontal="center" vertical="center" wrapText="1"/>
    </xf>
    <xf numFmtId="0" fontId="20" fillId="3" borderId="97" xfId="0" applyFont="1" applyFill="1" applyBorder="1" applyAlignment="1">
      <alignment horizontal="center" vertical="center" wrapText="1"/>
    </xf>
    <xf numFmtId="0" fontId="21" fillId="3" borderId="59" xfId="0" applyFont="1" applyFill="1" applyBorder="1" applyAlignment="1">
      <alignment horizontal="center" vertical="center"/>
    </xf>
    <xf numFmtId="1" fontId="20" fillId="3" borderId="59" xfId="0" applyNumberFormat="1" applyFont="1" applyFill="1" applyBorder="1" applyAlignment="1">
      <alignment horizontal="center" vertical="center" wrapText="1"/>
    </xf>
    <xf numFmtId="0" fontId="21" fillId="15" borderId="94" xfId="1" applyFont="1" applyFill="1" applyBorder="1" applyAlignment="1">
      <alignment horizontal="center" vertical="center" wrapText="1"/>
    </xf>
    <xf numFmtId="0" fontId="21" fillId="15" borderId="63" xfId="1" applyFont="1" applyFill="1" applyBorder="1" applyAlignment="1">
      <alignment horizontal="center" vertical="center" wrapText="1"/>
    </xf>
    <xf numFmtId="0" fontId="21" fillId="15" borderId="97" xfId="1" applyFont="1" applyFill="1" applyBorder="1" applyAlignment="1">
      <alignment horizontal="center" vertical="center" wrapText="1"/>
    </xf>
    <xf numFmtId="1" fontId="20" fillId="3" borderId="54" xfId="0" applyNumberFormat="1" applyFont="1" applyFill="1" applyBorder="1" applyAlignment="1">
      <alignment horizontal="center" vertical="center" wrapText="1"/>
    </xf>
    <xf numFmtId="0" fontId="19" fillId="9" borderId="58"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9" fillId="9" borderId="59" xfId="0" applyFont="1" applyFill="1" applyBorder="1" applyAlignment="1">
      <alignment horizontal="center" vertical="center"/>
    </xf>
    <xf numFmtId="0" fontId="16" fillId="9" borderId="59" xfId="0" applyFont="1" applyFill="1" applyBorder="1" applyAlignment="1">
      <alignment horizontal="center" vertical="center"/>
    </xf>
    <xf numFmtId="0" fontId="16" fillId="9" borderId="59" xfId="0" applyFont="1" applyFill="1" applyBorder="1" applyAlignment="1">
      <alignment horizontal="left" vertical="center" wrapText="1"/>
    </xf>
    <xf numFmtId="0" fontId="21" fillId="9" borderId="59" xfId="2" applyFont="1" applyFill="1" applyBorder="1" applyAlignment="1" applyProtection="1">
      <alignment horizontal="center" vertical="center" wrapText="1"/>
      <protection hidden="1"/>
    </xf>
    <xf numFmtId="0" fontId="20" fillId="9" borderId="59" xfId="0" applyFont="1" applyFill="1" applyBorder="1" applyAlignment="1">
      <alignment horizontal="center" vertical="center"/>
    </xf>
    <xf numFmtId="0" fontId="21" fillId="10" borderId="59" xfId="1" applyFont="1" applyFill="1" applyBorder="1" applyAlignment="1">
      <alignment horizontal="center" vertical="center" wrapText="1"/>
    </xf>
    <xf numFmtId="0" fontId="16" fillId="3" borderId="97" xfId="0" applyFont="1" applyFill="1" applyBorder="1" applyAlignment="1">
      <alignment horizontal="center" vertical="center"/>
    </xf>
    <xf numFmtId="0" fontId="16" fillId="3" borderId="59" xfId="0" applyFont="1" applyFill="1" applyBorder="1" applyAlignment="1">
      <alignment horizontal="center" vertical="center"/>
    </xf>
    <xf numFmtId="0" fontId="21" fillId="9" borderId="59" xfId="1" applyFont="1" applyFill="1" applyBorder="1" applyAlignment="1">
      <alignment horizontal="left" vertical="center" wrapText="1"/>
    </xf>
    <xf numFmtId="0" fontId="21" fillId="9" borderId="59" xfId="1" applyFont="1" applyFill="1" applyBorder="1" applyAlignment="1">
      <alignment horizontal="center" vertical="center" wrapText="1"/>
    </xf>
    <xf numFmtId="14" fontId="21" fillId="9" borderId="59"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21" fillId="3" borderId="59" xfId="1" applyFont="1" applyFill="1" applyBorder="1" applyAlignment="1">
      <alignment horizontal="center" vertical="center" wrapText="1"/>
    </xf>
    <xf numFmtId="0" fontId="21" fillId="3" borderId="60" xfId="1"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19" fillId="0" borderId="54"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5" xfId="0" applyFont="1" applyFill="1" applyBorder="1" applyAlignment="1">
      <alignment horizontal="center" vertical="center"/>
    </xf>
    <xf numFmtId="0" fontId="21" fillId="0" borderId="95" xfId="2" applyFont="1" applyFill="1" applyBorder="1" applyAlignment="1" applyProtection="1">
      <alignment horizontal="center" vertical="center" wrapText="1"/>
      <protection hidden="1"/>
    </xf>
    <xf numFmtId="0" fontId="20" fillId="0" borderId="95" xfId="0" applyFont="1" applyFill="1" applyBorder="1" applyAlignment="1">
      <alignment horizontal="center" vertical="center"/>
    </xf>
    <xf numFmtId="0" fontId="21" fillId="14" borderId="95" xfId="1" applyFont="1" applyFill="1" applyBorder="1" applyAlignment="1">
      <alignment horizontal="center" vertical="center" wrapText="1"/>
    </xf>
    <xf numFmtId="0" fontId="20" fillId="0" borderId="54" xfId="0" applyFont="1" applyFill="1" applyBorder="1" applyAlignment="1">
      <alignment horizontal="center" vertical="center" wrapText="1"/>
    </xf>
    <xf numFmtId="1" fontId="20" fillId="0" borderId="95" xfId="0" applyNumberFormat="1" applyFont="1" applyFill="1" applyBorder="1" applyAlignment="1">
      <alignment horizontal="center" vertical="center" wrapText="1"/>
    </xf>
    <xf numFmtId="0" fontId="20" fillId="0" borderId="95" xfId="0" applyFont="1" applyFill="1" applyBorder="1" applyAlignment="1">
      <alignment horizontal="center" vertical="center" wrapText="1"/>
    </xf>
    <xf numFmtId="0" fontId="21" fillId="0" borderId="54" xfId="1" applyFont="1" applyFill="1" applyBorder="1" applyAlignment="1">
      <alignment horizontal="center" vertical="center" wrapText="1"/>
    </xf>
    <xf numFmtId="0" fontId="21" fillId="0" borderId="95" xfId="1" applyFont="1" applyFill="1" applyBorder="1" applyAlignment="1">
      <alignment horizontal="center" vertical="center" wrapText="1"/>
    </xf>
    <xf numFmtId="14" fontId="21" fillId="0" borderId="54" xfId="2" applyNumberFormat="1" applyFont="1" applyFill="1" applyBorder="1" applyAlignment="1" applyProtection="1">
      <alignment horizontal="center" vertical="center" wrapText="1"/>
      <protection hidden="1"/>
    </xf>
    <xf numFmtId="0" fontId="21" fillId="3" borderId="54" xfId="1" applyFont="1" applyFill="1" applyBorder="1" applyAlignment="1">
      <alignment horizontal="center" vertical="center" wrapText="1"/>
    </xf>
    <xf numFmtId="0" fontId="16" fillId="0" borderId="54" xfId="0" applyFont="1" applyFill="1" applyBorder="1" applyAlignment="1">
      <alignment vertical="center" wrapText="1"/>
    </xf>
    <xf numFmtId="0" fontId="21" fillId="0" borderId="54" xfId="1" applyFont="1" applyFill="1" applyBorder="1" applyAlignment="1">
      <alignment vertical="center" wrapText="1"/>
    </xf>
    <xf numFmtId="0" fontId="21" fillId="0" borderId="55" xfId="1" applyFont="1" applyFill="1" applyBorder="1" applyAlignment="1">
      <alignment vertical="center" wrapText="1"/>
    </xf>
    <xf numFmtId="0" fontId="19" fillId="0" borderId="58"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19" fillId="0" borderId="59"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97" xfId="0" applyFont="1" applyFill="1" applyBorder="1" applyAlignment="1">
      <alignment horizontal="center" vertical="center"/>
    </xf>
    <xf numFmtId="0" fontId="21" fillId="0" borderId="97" xfId="2" applyFont="1" applyFill="1" applyBorder="1" applyAlignment="1" applyProtection="1">
      <alignment horizontal="center" vertical="center" wrapText="1"/>
      <protection hidden="1"/>
    </xf>
    <xf numFmtId="0" fontId="20" fillId="0" borderId="97" xfId="0" applyFont="1" applyFill="1" applyBorder="1" applyAlignment="1">
      <alignment horizontal="center" vertical="center"/>
    </xf>
    <xf numFmtId="0" fontId="21" fillId="14" borderId="97" xfId="1" applyFont="1" applyFill="1" applyBorder="1" applyAlignment="1">
      <alignment horizontal="center" vertical="center" wrapText="1"/>
    </xf>
    <xf numFmtId="0" fontId="20" fillId="0" borderId="59" xfId="0" applyFont="1" applyFill="1" applyBorder="1" applyAlignment="1">
      <alignment horizontal="center" vertical="center" wrapText="1"/>
    </xf>
    <xf numFmtId="1" fontId="20" fillId="0" borderId="97" xfId="0" applyNumberFormat="1" applyFont="1" applyFill="1" applyBorder="1" applyAlignment="1">
      <alignment horizontal="center" vertical="center" wrapText="1"/>
    </xf>
    <xf numFmtId="0" fontId="20" fillId="0" borderId="97" xfId="0" applyFont="1" applyFill="1" applyBorder="1" applyAlignment="1">
      <alignment horizontal="center" vertical="center" wrapText="1"/>
    </xf>
    <xf numFmtId="0" fontId="21" fillId="0" borderId="59" xfId="1" applyFont="1" applyFill="1" applyBorder="1" applyAlignment="1">
      <alignment horizontal="center" vertical="center" wrapText="1"/>
    </xf>
    <xf numFmtId="0" fontId="21" fillId="0" borderId="97" xfId="1" applyFont="1" applyFill="1" applyBorder="1" applyAlignment="1">
      <alignment horizontal="center" vertical="center" wrapText="1"/>
    </xf>
    <xf numFmtId="14" fontId="21" fillId="0" borderId="59" xfId="2" applyNumberFormat="1" applyFont="1" applyFill="1" applyBorder="1" applyAlignment="1" applyProtection="1">
      <alignment horizontal="center" vertical="center" wrapText="1"/>
      <protection hidden="1"/>
    </xf>
    <xf numFmtId="0" fontId="21" fillId="0" borderId="59" xfId="1" applyFont="1" applyFill="1" applyBorder="1" applyAlignment="1">
      <alignment horizontal="center" vertical="center" wrapText="1"/>
    </xf>
    <xf numFmtId="0" fontId="16" fillId="0" borderId="59" xfId="0" applyFont="1" applyFill="1" applyBorder="1" applyAlignment="1">
      <alignment vertical="center" wrapText="1"/>
    </xf>
    <xf numFmtId="0" fontId="21" fillId="0" borderId="59" xfId="1" applyFont="1" applyFill="1" applyBorder="1" applyAlignment="1">
      <alignment vertical="center" wrapText="1"/>
    </xf>
    <xf numFmtId="0" fontId="21" fillId="0" borderId="60" xfId="1" applyFont="1" applyFill="1" applyBorder="1" applyAlignment="1">
      <alignment vertical="center" wrapText="1"/>
    </xf>
    <xf numFmtId="0" fontId="21" fillId="0" borderId="54"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9" fillId="0" borderId="54" xfId="0" applyFont="1" applyFill="1" applyBorder="1" applyAlignment="1">
      <alignment horizontal="center" vertical="center"/>
    </xf>
    <xf numFmtId="0" fontId="21" fillId="0" borderId="54" xfId="0" applyFont="1" applyFill="1" applyBorder="1" applyAlignment="1">
      <alignment horizontal="center" vertical="center"/>
    </xf>
    <xf numFmtId="0" fontId="16" fillId="0" borderId="54" xfId="0" applyFont="1" applyFill="1" applyBorder="1" applyAlignment="1">
      <alignment horizontal="left" vertical="center" wrapText="1"/>
    </xf>
    <xf numFmtId="0" fontId="21" fillId="0" borderId="54" xfId="2" applyFont="1" applyFill="1" applyBorder="1" applyAlignment="1" applyProtection="1">
      <alignment horizontal="center" vertical="center" wrapText="1"/>
      <protection hidden="1"/>
    </xf>
    <xf numFmtId="0" fontId="20" fillId="0" borderId="54" xfId="0" applyFont="1" applyFill="1" applyBorder="1" applyAlignment="1">
      <alignment horizontal="center" vertical="center"/>
    </xf>
    <xf numFmtId="0" fontId="16" fillId="0" borderId="54" xfId="0" applyFont="1" applyFill="1" applyBorder="1" applyAlignment="1">
      <alignment horizontal="center" vertical="center"/>
    </xf>
    <xf numFmtId="0" fontId="21" fillId="14" borderId="54" xfId="1"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1" fillId="0" borderId="54" xfId="1" applyFont="1" applyFill="1" applyBorder="1" applyAlignment="1">
      <alignment horizontal="center" vertical="center" wrapText="1"/>
    </xf>
    <xf numFmtId="0" fontId="21" fillId="0" borderId="55" xfId="1" applyFont="1" applyFill="1" applyBorder="1" applyAlignment="1">
      <alignment horizontal="center" vertical="center" wrapText="1"/>
    </xf>
    <xf numFmtId="0" fontId="21" fillId="0" borderId="59" xfId="0" applyFont="1" applyFill="1" applyBorder="1" applyAlignment="1">
      <alignment horizontal="center" vertical="center"/>
    </xf>
    <xf numFmtId="0" fontId="16" fillId="0" borderId="59" xfId="0" applyFont="1" applyFill="1" applyBorder="1" applyAlignment="1">
      <alignment horizontal="left" vertical="center" wrapText="1"/>
    </xf>
    <xf numFmtId="0" fontId="21" fillId="17" borderId="97" xfId="1"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0" borderId="97" xfId="0" applyFont="1" applyFill="1" applyBorder="1" applyAlignment="1">
      <alignment horizontal="center" vertical="center" wrapText="1"/>
    </xf>
    <xf numFmtId="0" fontId="16" fillId="0" borderId="98" xfId="0" applyFont="1" applyFill="1" applyBorder="1" applyAlignment="1">
      <alignment horizontal="center" vertical="center" wrapText="1"/>
    </xf>
    <xf numFmtId="0" fontId="21" fillId="9" borderId="95" xfId="2" applyFont="1" applyFill="1" applyBorder="1" applyAlignment="1" applyProtection="1">
      <alignment horizontal="center" vertical="center" wrapText="1"/>
      <protection hidden="1"/>
    </xf>
    <xf numFmtId="0" fontId="16" fillId="9" borderId="59" xfId="0" applyFont="1" applyFill="1" applyBorder="1" applyAlignment="1">
      <alignment horizontal="center" vertical="center" wrapText="1"/>
    </xf>
    <xf numFmtId="0" fontId="16" fillId="3" borderId="59" xfId="0" applyFont="1" applyFill="1" applyBorder="1" applyAlignment="1">
      <alignment horizontal="left" vertical="center" wrapText="1"/>
    </xf>
    <xf numFmtId="0" fontId="21" fillId="9" borderId="97" xfId="2" applyFont="1" applyFill="1" applyBorder="1" applyAlignment="1" applyProtection="1">
      <alignment horizontal="center" vertical="center" wrapText="1"/>
      <protection hidden="1"/>
    </xf>
    <xf numFmtId="0" fontId="16" fillId="3" borderId="59" xfId="0" applyFont="1" applyFill="1" applyBorder="1" applyAlignment="1">
      <alignment horizontal="center" vertical="center"/>
    </xf>
    <xf numFmtId="0" fontId="20" fillId="3" borderId="59" xfId="0" applyFont="1" applyFill="1" applyBorder="1" applyAlignment="1">
      <alignment horizontal="center" vertical="center" wrapText="1"/>
    </xf>
    <xf numFmtId="14" fontId="21" fillId="9" borderId="59"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16" fillId="3" borderId="63"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16" fillId="0" borderId="54" xfId="0" applyFont="1" applyFill="1" applyBorder="1" applyAlignment="1">
      <alignment horizontal="left" vertical="center" wrapText="1"/>
    </xf>
    <xf numFmtId="0" fontId="21" fillId="0" borderId="54" xfId="2" applyFont="1" applyFill="1" applyBorder="1" applyAlignment="1" applyProtection="1">
      <alignment horizontal="center" vertical="center" wrapText="1"/>
      <protection hidden="1"/>
    </xf>
    <xf numFmtId="0" fontId="20" fillId="0" borderId="54" xfId="0" applyFont="1" applyFill="1" applyBorder="1" applyAlignment="1">
      <alignment horizontal="center" vertical="center"/>
    </xf>
    <xf numFmtId="0" fontId="21" fillId="14" borderId="54" xfId="1" applyFont="1" applyFill="1" applyBorder="1" applyAlignment="1">
      <alignment horizontal="center" vertical="center" wrapText="1"/>
    </xf>
    <xf numFmtId="0" fontId="21" fillId="14" borderId="82" xfId="1" applyFont="1" applyFill="1" applyBorder="1" applyAlignment="1">
      <alignment horizontal="center" vertical="center" wrapText="1"/>
    </xf>
    <xf numFmtId="0" fontId="21" fillId="14" borderId="0" xfId="1" applyFont="1" applyFill="1" applyBorder="1" applyAlignment="1">
      <alignment horizontal="center" vertical="center" wrapText="1"/>
    </xf>
    <xf numFmtId="0" fontId="21" fillId="9" borderId="59" xfId="0" applyFont="1" applyFill="1" applyBorder="1" applyAlignment="1">
      <alignment horizontal="center" vertical="center" wrapText="1"/>
    </xf>
    <xf numFmtId="0" fontId="21" fillId="3" borderId="59" xfId="2" applyFont="1" applyFill="1" applyBorder="1" applyAlignment="1" applyProtection="1">
      <alignment horizontal="center" vertical="center" wrapText="1"/>
      <protection hidden="1"/>
    </xf>
    <xf numFmtId="0" fontId="19" fillId="3" borderId="53"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9" fillId="3" borderId="54" xfId="0" applyFont="1" applyFill="1" applyBorder="1" applyAlignment="1">
      <alignment horizontal="center" vertical="center"/>
    </xf>
    <xf numFmtId="0" fontId="21" fillId="3" borderId="54" xfId="0" applyFont="1" applyFill="1" applyBorder="1" applyAlignment="1">
      <alignment horizontal="center" vertical="center" wrapText="1"/>
    </xf>
    <xf numFmtId="0" fontId="16" fillId="3" borderId="54" xfId="0" applyFont="1" applyFill="1" applyBorder="1" applyAlignment="1">
      <alignment horizontal="left" vertical="center" wrapText="1"/>
    </xf>
    <xf numFmtId="0" fontId="20" fillId="3" borderId="54" xfId="0" applyFont="1" applyFill="1" applyBorder="1" applyAlignment="1">
      <alignment horizontal="center" vertical="center"/>
    </xf>
    <xf numFmtId="0" fontId="21" fillId="3" borderId="54" xfId="2" applyFont="1" applyFill="1" applyBorder="1" applyAlignment="1" applyProtection="1">
      <alignment horizontal="center" vertical="center" wrapText="1"/>
      <protection hidden="1"/>
    </xf>
    <xf numFmtId="0" fontId="20" fillId="3" borderId="54" xfId="0" applyFont="1" applyFill="1" applyBorder="1" applyAlignment="1">
      <alignment horizontal="center" vertical="center" wrapText="1"/>
    </xf>
    <xf numFmtId="14" fontId="21" fillId="3" borderId="54" xfId="2" applyNumberFormat="1" applyFont="1" applyFill="1" applyBorder="1" applyAlignment="1" applyProtection="1">
      <alignment horizontal="center" vertical="center" wrapText="1"/>
      <protection hidden="1"/>
    </xf>
    <xf numFmtId="0" fontId="21" fillId="3" borderId="54"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59" xfId="0" applyFont="1" applyFill="1" applyBorder="1" applyAlignment="1">
      <alignment horizontal="center" vertical="center"/>
    </xf>
    <xf numFmtId="0" fontId="20" fillId="3" borderId="59" xfId="0" applyFont="1" applyFill="1" applyBorder="1" applyAlignment="1">
      <alignment horizontal="center" vertical="center"/>
    </xf>
    <xf numFmtId="0" fontId="16" fillId="3" borderId="64" xfId="0" applyFont="1" applyFill="1" applyBorder="1" applyAlignment="1">
      <alignment horizontal="center" vertical="center" wrapText="1"/>
    </xf>
    <xf numFmtId="0" fontId="20" fillId="0" borderId="54" xfId="0" applyFont="1" applyBorder="1" applyAlignment="1">
      <alignment horizontal="center" vertical="center"/>
    </xf>
    <xf numFmtId="0" fontId="21" fillId="0" borderId="54" xfId="2" applyFont="1" applyBorder="1" applyAlignment="1" applyProtection="1">
      <alignment horizontal="center" vertical="center" wrapText="1"/>
      <protection hidden="1"/>
    </xf>
    <xf numFmtId="0" fontId="21" fillId="0" borderId="54" xfId="0" applyFont="1" applyBorder="1" applyAlignment="1">
      <alignment horizontal="center" vertical="center"/>
    </xf>
    <xf numFmtId="0" fontId="16" fillId="0" borderId="54" xfId="0" applyFont="1" applyBorder="1" applyAlignment="1">
      <alignment horizontal="center" vertical="center"/>
    </xf>
    <xf numFmtId="0" fontId="20" fillId="0" borderId="54" xfId="0" applyFont="1" applyBorder="1" applyAlignment="1">
      <alignment horizontal="center" vertical="center" wrapText="1"/>
    </xf>
    <xf numFmtId="0" fontId="20" fillId="0" borderId="95" xfId="0" applyFont="1" applyBorder="1" applyAlignment="1">
      <alignment horizontal="center" vertical="center" wrapText="1"/>
    </xf>
    <xf numFmtId="0" fontId="21" fillId="10" borderId="95" xfId="1" applyFont="1" applyFill="1" applyBorder="1" applyAlignment="1">
      <alignment horizontal="center" vertical="center" wrapText="1"/>
    </xf>
    <xf numFmtId="0" fontId="21" fillId="0" borderId="54" xfId="1" applyFont="1" applyBorder="1" applyAlignment="1">
      <alignment horizontal="center" vertical="center" wrapText="1"/>
    </xf>
    <xf numFmtId="14" fontId="21" fillId="0" borderId="54" xfId="2" applyNumberFormat="1" applyFont="1" applyBorder="1" applyAlignment="1" applyProtection="1">
      <alignment horizontal="center" vertical="center" wrapText="1"/>
      <protection hidden="1"/>
    </xf>
    <xf numFmtId="0" fontId="16" fillId="0" borderId="54" xfId="0" applyFont="1" applyBorder="1" applyAlignment="1">
      <alignment horizontal="center" vertical="center" wrapText="1"/>
    </xf>
    <xf numFmtId="0" fontId="21" fillId="0" borderId="59" xfId="2" applyFont="1" applyFill="1" applyBorder="1" applyAlignment="1" applyProtection="1">
      <alignment horizontal="center" vertical="center" wrapText="1"/>
      <protection hidden="1"/>
    </xf>
    <xf numFmtId="0" fontId="20" fillId="0" borderId="59" xfId="0" applyFont="1" applyFill="1" applyBorder="1" applyAlignment="1">
      <alignment horizontal="center" vertical="center"/>
    </xf>
    <xf numFmtId="0" fontId="21" fillId="14" borderId="59" xfId="1" applyFont="1" applyFill="1" applyBorder="1" applyAlignment="1">
      <alignment horizontal="center" vertical="center" wrapText="1"/>
    </xf>
    <xf numFmtId="0" fontId="21" fillId="0" borderId="59" xfId="2" applyFont="1" applyFill="1" applyBorder="1" applyAlignment="1" applyProtection="1">
      <alignment horizontal="center" vertical="center" wrapText="1"/>
      <protection hidden="1"/>
    </xf>
    <xf numFmtId="0" fontId="20" fillId="0" borderId="97" xfId="0" applyFont="1" applyBorder="1" applyAlignment="1">
      <alignment horizontal="center" vertical="center" wrapText="1"/>
    </xf>
    <xf numFmtId="0" fontId="21" fillId="0" borderId="97" xfId="2" applyFont="1" applyBorder="1" applyAlignment="1" applyProtection="1">
      <alignment horizontal="center" vertical="center" wrapText="1"/>
      <protection hidden="1"/>
    </xf>
    <xf numFmtId="0" fontId="21" fillId="0" borderId="59" xfId="2" applyFont="1" applyBorder="1" applyAlignment="1" applyProtection="1">
      <alignment horizontal="center" vertical="center" wrapText="1"/>
      <protection hidden="1"/>
    </xf>
    <xf numFmtId="0" fontId="16" fillId="0" borderId="59" xfId="0" applyFont="1" applyBorder="1" applyAlignment="1">
      <alignment horizontal="center" vertical="center"/>
    </xf>
    <xf numFmtId="0" fontId="21" fillId="10" borderId="97" xfId="1" applyFont="1" applyFill="1" applyBorder="1" applyAlignment="1">
      <alignment horizontal="center" vertical="center" wrapText="1"/>
    </xf>
    <xf numFmtId="0" fontId="21" fillId="0" borderId="59"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9" fillId="3" borderId="99" xfId="0" applyFont="1" applyFill="1" applyBorder="1" applyAlignment="1">
      <alignment horizontal="center" vertical="center" wrapText="1"/>
    </xf>
    <xf numFmtId="0" fontId="16" fillId="3" borderId="100"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9" fillId="3" borderId="100" xfId="0" applyFont="1" applyFill="1" applyBorder="1" applyAlignment="1">
      <alignment horizontal="center" vertical="center"/>
    </xf>
    <xf numFmtId="0" fontId="16" fillId="3" borderId="100" xfId="0" applyFont="1" applyFill="1" applyBorder="1" applyAlignment="1">
      <alignment horizontal="center" vertical="center"/>
    </xf>
    <xf numFmtId="0" fontId="21" fillId="3" borderId="100" xfId="2" applyFont="1" applyFill="1" applyBorder="1" applyAlignment="1" applyProtection="1">
      <alignment horizontal="center" vertical="center" wrapText="1"/>
      <protection hidden="1"/>
    </xf>
    <xf numFmtId="0" fontId="23" fillId="3" borderId="100" xfId="0" applyFont="1" applyFill="1" applyBorder="1" applyAlignment="1">
      <alignment horizontal="center" vertical="center"/>
    </xf>
    <xf numFmtId="0" fontId="21" fillId="15" borderId="100" xfId="1" applyFont="1" applyFill="1" applyBorder="1" applyAlignment="1">
      <alignment horizontal="center" vertical="center" wrapText="1"/>
    </xf>
    <xf numFmtId="0" fontId="21" fillId="3" borderId="100" xfId="0" applyFont="1" applyFill="1" applyBorder="1" applyAlignment="1">
      <alignment horizontal="center" vertical="center" wrapText="1"/>
    </xf>
    <xf numFmtId="14" fontId="16" fillId="3" borderId="100" xfId="0" applyNumberFormat="1" applyFont="1" applyFill="1" applyBorder="1" applyAlignment="1">
      <alignment horizontal="center" vertical="center" wrapText="1"/>
    </xf>
    <xf numFmtId="0" fontId="16" fillId="3" borderId="101" xfId="0" applyFont="1" applyFill="1" applyBorder="1" applyAlignment="1">
      <alignment horizontal="center" vertical="center" wrapText="1"/>
    </xf>
    <xf numFmtId="0" fontId="17" fillId="3" borderId="62" xfId="0" applyFont="1" applyFill="1" applyBorder="1" applyAlignment="1">
      <alignment horizontal="center" vertical="center" wrapText="1"/>
    </xf>
    <xf numFmtId="0" fontId="17" fillId="3" borderId="63" xfId="0" applyFont="1" applyFill="1" applyBorder="1" applyAlignment="1">
      <alignment horizontal="center" vertical="center"/>
    </xf>
    <xf numFmtId="0" fontId="16" fillId="3" borderId="100" xfId="0" applyFont="1" applyFill="1" applyBorder="1" applyAlignment="1">
      <alignment horizontal="left" vertical="center" wrapText="1"/>
    </xf>
    <xf numFmtId="0" fontId="20" fillId="3" borderId="100" xfId="0" applyFont="1" applyFill="1" applyBorder="1" applyAlignment="1">
      <alignment horizontal="center" vertical="center"/>
    </xf>
    <xf numFmtId="0" fontId="21" fillId="10" borderId="100" xfId="1" applyFont="1" applyFill="1" applyBorder="1" applyAlignment="1">
      <alignment horizontal="center" vertical="center" wrapText="1"/>
    </xf>
    <xf numFmtId="0" fontId="21" fillId="18" borderId="100" xfId="1" applyFont="1" applyFill="1" applyBorder="1" applyAlignment="1">
      <alignment horizontal="center" vertical="center" wrapText="1"/>
    </xf>
    <xf numFmtId="0" fontId="21" fillId="3" borderId="100" xfId="1" applyFont="1" applyFill="1" applyBorder="1" applyAlignment="1">
      <alignment horizontal="center" vertical="center" wrapText="1"/>
    </xf>
    <xf numFmtId="14" fontId="21" fillId="3" borderId="100" xfId="2" applyNumberFormat="1" applyFont="1" applyFill="1" applyBorder="1" applyAlignment="1" applyProtection="1">
      <alignment horizontal="center" vertical="center" wrapText="1"/>
      <protection hidden="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xf>
    <xf numFmtId="0" fontId="21" fillId="15" borderId="95" xfId="1" applyFont="1" applyFill="1" applyBorder="1" applyAlignment="1">
      <alignment horizontal="center" vertical="center" wrapText="1"/>
    </xf>
    <xf numFmtId="0" fontId="16" fillId="3" borderId="55" xfId="0" applyFont="1" applyFill="1" applyBorder="1" applyAlignment="1">
      <alignment horizontal="center" vertical="center" wrapText="1"/>
    </xf>
    <xf numFmtId="0" fontId="21" fillId="3" borderId="59" xfId="1" applyFont="1" applyFill="1" applyBorder="1" applyAlignment="1">
      <alignment horizontal="center" vertical="center" wrapText="1"/>
    </xf>
    <xf numFmtId="0" fontId="21" fillId="3" borderId="63" xfId="0" applyFont="1" applyFill="1" applyBorder="1" applyAlignment="1">
      <alignment horizontal="center" vertical="center"/>
    </xf>
    <xf numFmtId="0" fontId="46" fillId="3" borderId="63" xfId="0" applyFont="1" applyFill="1" applyBorder="1" applyAlignment="1">
      <alignment horizontal="center" vertical="center"/>
    </xf>
    <xf numFmtId="14" fontId="21" fillId="3" borderId="63" xfId="0" applyNumberFormat="1" applyFont="1" applyFill="1" applyBorder="1" applyAlignment="1">
      <alignment horizontal="center" vertical="center" wrapText="1"/>
    </xf>
    <xf numFmtId="0" fontId="23" fillId="3" borderId="54" xfId="0" applyFont="1" applyFill="1" applyBorder="1" applyAlignment="1">
      <alignment horizontal="center" vertical="center"/>
    </xf>
    <xf numFmtId="0" fontId="16" fillId="3" borderId="59" xfId="0" applyFont="1" applyFill="1" applyBorder="1" applyAlignment="1">
      <alignment horizontal="left" vertical="center"/>
    </xf>
    <xf numFmtId="0" fontId="23" fillId="3" borderId="59" xfId="0" applyFont="1" applyFill="1" applyBorder="1" applyAlignment="1">
      <alignment horizontal="center" vertical="center"/>
    </xf>
    <xf numFmtId="17" fontId="16" fillId="3" borderId="59" xfId="0" applyNumberFormat="1" applyFont="1" applyFill="1" applyBorder="1" applyAlignment="1">
      <alignment horizontal="center" vertical="center" wrapText="1"/>
    </xf>
    <xf numFmtId="0" fontId="49" fillId="5" borderId="81" xfId="0" applyFont="1" applyFill="1" applyBorder="1" applyAlignment="1">
      <alignment horizontal="center" vertical="center"/>
    </xf>
    <xf numFmtId="0" fontId="49" fillId="5" borderId="82" xfId="0" applyFont="1" applyFill="1" applyBorder="1" applyAlignment="1">
      <alignment horizontal="center" vertical="center"/>
    </xf>
    <xf numFmtId="0" fontId="49" fillId="5" borderId="88" xfId="0" applyFont="1" applyFill="1" applyBorder="1" applyAlignment="1">
      <alignment horizontal="center" vertical="center"/>
    </xf>
    <xf numFmtId="0" fontId="49" fillId="5" borderId="85" xfId="0" applyFont="1" applyFill="1" applyBorder="1" applyAlignment="1">
      <alignment horizontal="center" vertical="center"/>
    </xf>
    <xf numFmtId="0" fontId="49" fillId="5" borderId="86" xfId="0" applyFont="1" applyFill="1" applyBorder="1" applyAlignment="1">
      <alignment horizontal="center" vertical="center"/>
    </xf>
    <xf numFmtId="0" fontId="49" fillId="5" borderId="89" xfId="0" applyFont="1" applyFill="1" applyBorder="1" applyAlignment="1">
      <alignment horizontal="center" vertical="center"/>
    </xf>
  </cellXfs>
  <cellStyles count="3">
    <cellStyle name="Normal" xfId="0" builtinId="0"/>
    <cellStyle name="Normal 2" xfId="1" xr:uid="{00000000-0005-0000-0000-000001000000}"/>
    <cellStyle name="Normal_Matriz de Riesgos Servidores-v2" xfId="2" xr:uid="{00000000-0005-0000-0000-000002000000}"/>
  </cellStyles>
  <dxfs count="14">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694</xdr:col>
      <xdr:colOff>0</xdr:colOff>
      <xdr:row>3</xdr:row>
      <xdr:rowOff>0</xdr:rowOff>
    </xdr:from>
    <xdr:to>
      <xdr:col>694</xdr:col>
      <xdr:colOff>760730</xdr:colOff>
      <xdr:row>5</xdr:row>
      <xdr:rowOff>33444</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170392</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691</xdr:col>
      <xdr:colOff>0</xdr:colOff>
      <xdr:row>7</xdr:row>
      <xdr:rowOff>0</xdr:rowOff>
    </xdr:from>
    <xdr:to>
      <xdr:col>691</xdr:col>
      <xdr:colOff>760730</xdr:colOff>
      <xdr:row>10</xdr:row>
      <xdr:rowOff>223943</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692</xdr:col>
      <xdr:colOff>0</xdr:colOff>
      <xdr:row>7</xdr:row>
      <xdr:rowOff>0</xdr:rowOff>
    </xdr:from>
    <xdr:to>
      <xdr:col>692</xdr:col>
      <xdr:colOff>760731</xdr:colOff>
      <xdr:row>10</xdr:row>
      <xdr:rowOff>223943</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46"/>
  <sheetViews>
    <sheetView tabSelected="1" zoomScale="80" zoomScaleNormal="80" workbookViewId="0">
      <pane xSplit="9" ySplit="7" topLeftCell="L8" activePane="bottomRight" state="frozen"/>
      <selection pane="topRight" activeCell="J1" sqref="J1"/>
      <selection pane="bottomLeft" activeCell="A8" sqref="A8"/>
      <selection pane="bottomRight" sqref="A1:C3"/>
    </sheetView>
  </sheetViews>
  <sheetFormatPr baseColWidth="10" defaultColWidth="11.42578125" defaultRowHeight="15" x14ac:dyDescent="0.25"/>
  <cols>
    <col min="1" max="1" width="27.28515625" style="38" customWidth="1"/>
    <col min="2" max="2" width="27" style="38" customWidth="1"/>
    <col min="3" max="3" width="30.42578125" style="36" customWidth="1"/>
    <col min="4" max="4" width="26.7109375" style="36" hidden="1" customWidth="1"/>
    <col min="5" max="5" width="34.85546875" style="36" hidden="1" customWidth="1"/>
    <col min="6" max="6" width="18.28515625" style="36" hidden="1" customWidth="1"/>
    <col min="7" max="7" width="18.7109375" style="36" hidden="1" customWidth="1"/>
    <col min="8" max="8" width="9.42578125" style="36" customWidth="1"/>
    <col min="9" max="9" width="33.7109375" style="36" customWidth="1"/>
    <col min="10" max="10" width="13.42578125" style="36" customWidth="1"/>
    <col min="11" max="11" width="16.28515625" style="36" customWidth="1"/>
    <col min="12" max="12" width="27.28515625" style="143" customWidth="1"/>
    <col min="13" max="13" width="18.42578125" style="36" customWidth="1"/>
    <col min="14" max="21" width="18.42578125" style="36" hidden="1" customWidth="1"/>
    <col min="22" max="22" width="26.7109375" style="36" hidden="1" customWidth="1"/>
    <col min="23" max="23" width="19.7109375" style="36" hidden="1" customWidth="1"/>
    <col min="24" max="34" width="18.42578125" style="36" hidden="1" customWidth="1"/>
    <col min="35" max="35" width="16.28515625" style="36" customWidth="1"/>
    <col min="36" max="36" width="17.42578125" style="36" customWidth="1"/>
    <col min="37" max="37" width="17.28515625" style="36" customWidth="1"/>
    <col min="38" max="38" width="52.5703125" style="42" customWidth="1"/>
    <col min="39" max="39" width="13.7109375" style="43" customWidth="1"/>
    <col min="40" max="40" width="18.7109375" style="42" hidden="1" customWidth="1"/>
    <col min="41" max="41" width="28.85546875" style="42" hidden="1" customWidth="1"/>
    <col min="42" max="42" width="30.7109375" style="42" hidden="1" customWidth="1"/>
    <col min="43" max="43" width="30.42578125" style="42" hidden="1" customWidth="1"/>
    <col min="44" max="44" width="24.85546875" style="42" hidden="1" customWidth="1"/>
    <col min="45" max="45" width="35.42578125" style="42" hidden="1" customWidth="1"/>
    <col min="46" max="46" width="32.140625" style="42" hidden="1" customWidth="1"/>
    <col min="47" max="47" width="15.5703125" style="42" hidden="1" customWidth="1"/>
    <col min="48" max="48" width="15.42578125" style="42" hidden="1" customWidth="1"/>
    <col min="49" max="49" width="20" style="42" hidden="1" customWidth="1"/>
    <col min="50" max="50" width="15.7109375" style="42" hidden="1" customWidth="1"/>
    <col min="51" max="51" width="15.42578125" style="42" hidden="1" customWidth="1"/>
    <col min="52" max="52" width="14.7109375" style="42" hidden="1" customWidth="1"/>
    <col min="53" max="53" width="15" style="43" hidden="1" customWidth="1"/>
    <col min="54" max="54" width="13.28515625" style="43" hidden="1" customWidth="1"/>
    <col min="55" max="55" width="15.28515625" style="43" hidden="1" customWidth="1"/>
    <col min="56" max="56" width="16.28515625" style="43" hidden="1" customWidth="1"/>
    <col min="57" max="57" width="17" style="43" customWidth="1"/>
    <col min="58" max="58" width="16.7109375" style="43" customWidth="1"/>
    <col min="59" max="59" width="13.7109375" style="36" customWidth="1"/>
    <col min="60" max="60" width="51.5703125" style="36" customWidth="1"/>
    <col min="61" max="61" width="12.85546875" style="36" customWidth="1"/>
    <col min="62" max="62" width="12.28515625" style="45" customWidth="1"/>
    <col min="63" max="63" width="15.7109375" style="44" customWidth="1"/>
    <col min="64" max="64" width="78" style="43" customWidth="1"/>
    <col min="65" max="65" width="20.7109375" style="43" customWidth="1"/>
    <col min="66" max="66" width="38.28515625" style="43" customWidth="1"/>
    <col min="67" max="67" width="39.85546875" style="43" customWidth="1"/>
    <col min="68" max="16384" width="11.42578125" style="42"/>
  </cols>
  <sheetData>
    <row r="1" spans="1:124" s="141" customFormat="1" ht="20.25" x14ac:dyDescent="0.25">
      <c r="A1" s="438" t="s">
        <v>581</v>
      </c>
      <c r="B1" s="439"/>
      <c r="C1" s="440"/>
      <c r="D1" s="646" t="s">
        <v>122</v>
      </c>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c r="BB1" s="647"/>
      <c r="BC1" s="647"/>
      <c r="BD1" s="647"/>
      <c r="BE1" s="647"/>
      <c r="BF1" s="647"/>
      <c r="BG1" s="647"/>
      <c r="BH1" s="647"/>
      <c r="BI1" s="647"/>
      <c r="BJ1" s="647"/>
      <c r="BK1" s="647"/>
      <c r="BL1" s="647"/>
      <c r="BM1" s="647"/>
      <c r="BN1" s="648"/>
      <c r="BO1" s="447" t="s">
        <v>697</v>
      </c>
    </row>
    <row r="2" spans="1:124" s="141" customFormat="1" ht="21" thickBot="1" x14ac:dyDescent="0.3">
      <c r="A2" s="441"/>
      <c r="B2" s="144"/>
      <c r="C2" s="442"/>
      <c r="D2" s="649"/>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1"/>
      <c r="BO2" s="448" t="s">
        <v>698</v>
      </c>
    </row>
    <row r="3" spans="1:124" s="141" customFormat="1" ht="21" thickBot="1" x14ac:dyDescent="0.3">
      <c r="A3" s="443"/>
      <c r="B3" s="444"/>
      <c r="C3" s="445"/>
      <c r="D3" s="449" t="s">
        <v>124</v>
      </c>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1"/>
      <c r="BO3" s="446" t="s">
        <v>125</v>
      </c>
    </row>
    <row r="4" spans="1:124" ht="15.75" thickBot="1" x14ac:dyDescent="0.3">
      <c r="A4" s="452"/>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3"/>
      <c r="BN4" s="453"/>
      <c r="BO4" s="454"/>
    </row>
    <row r="5" spans="1:124" s="6" customFormat="1" ht="15.75" x14ac:dyDescent="0.25">
      <c r="A5" s="425" t="s">
        <v>0</v>
      </c>
      <c r="B5" s="426"/>
      <c r="C5" s="426"/>
      <c r="D5" s="426"/>
      <c r="E5" s="426"/>
      <c r="F5" s="426"/>
      <c r="G5" s="426"/>
      <c r="H5" s="426"/>
      <c r="I5" s="426"/>
      <c r="J5" s="426"/>
      <c r="K5" s="426"/>
      <c r="L5" s="426"/>
      <c r="M5" s="426" t="s">
        <v>1</v>
      </c>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6"/>
      <c r="BA5" s="426"/>
      <c r="BB5" s="426"/>
      <c r="BC5" s="426"/>
      <c r="BD5" s="426"/>
      <c r="BE5" s="426"/>
      <c r="BF5" s="426"/>
      <c r="BG5" s="426"/>
      <c r="BH5" s="427" t="s">
        <v>2</v>
      </c>
      <c r="BI5" s="427" t="s">
        <v>3</v>
      </c>
      <c r="BJ5" s="427" t="s">
        <v>4</v>
      </c>
      <c r="BK5" s="427"/>
      <c r="BL5" s="427"/>
      <c r="BM5" s="427"/>
      <c r="BN5" s="427"/>
      <c r="BO5" s="428"/>
    </row>
    <row r="6" spans="1:124" s="6" customFormat="1" ht="32.25" customHeight="1" x14ac:dyDescent="0.25">
      <c r="A6" s="429" t="s">
        <v>5</v>
      </c>
      <c r="B6" s="423" t="s">
        <v>6</v>
      </c>
      <c r="C6" s="423" t="s">
        <v>7</v>
      </c>
      <c r="D6" s="423" t="s">
        <v>8</v>
      </c>
      <c r="E6" s="423"/>
      <c r="F6" s="423"/>
      <c r="G6" s="423" t="s">
        <v>9</v>
      </c>
      <c r="H6" s="422" t="s">
        <v>10</v>
      </c>
      <c r="I6" s="422" t="s">
        <v>11</v>
      </c>
      <c r="J6" s="422" t="s">
        <v>12</v>
      </c>
      <c r="K6" s="423" t="s">
        <v>13</v>
      </c>
      <c r="L6" s="423" t="s">
        <v>14</v>
      </c>
      <c r="M6" s="423" t="s">
        <v>126</v>
      </c>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t="s">
        <v>18</v>
      </c>
      <c r="AM6" s="423" t="s">
        <v>19</v>
      </c>
      <c r="AN6" s="424" t="s">
        <v>38</v>
      </c>
      <c r="AO6" s="424" t="s">
        <v>39</v>
      </c>
      <c r="AP6" s="424" t="s">
        <v>40</v>
      </c>
      <c r="AQ6" s="424" t="s">
        <v>41</v>
      </c>
      <c r="AR6" s="424" t="s">
        <v>42</v>
      </c>
      <c r="AS6" s="424" t="s">
        <v>43</v>
      </c>
      <c r="AT6" s="424" t="s">
        <v>44</v>
      </c>
      <c r="AU6" s="423" t="s">
        <v>24</v>
      </c>
      <c r="AV6" s="423" t="s">
        <v>25</v>
      </c>
      <c r="AW6" s="423" t="s">
        <v>26</v>
      </c>
      <c r="AX6" s="423" t="s">
        <v>127</v>
      </c>
      <c r="AY6" s="423" t="s">
        <v>28</v>
      </c>
      <c r="AZ6" s="423" t="s">
        <v>29</v>
      </c>
      <c r="BA6" s="423" t="s">
        <v>30</v>
      </c>
      <c r="BB6" s="423"/>
      <c r="BC6" s="423" t="s">
        <v>31</v>
      </c>
      <c r="BD6" s="423"/>
      <c r="BE6" s="423"/>
      <c r="BF6" s="423"/>
      <c r="BG6" s="423"/>
      <c r="BH6" s="423"/>
      <c r="BI6" s="423"/>
      <c r="BJ6" s="423" t="s">
        <v>32</v>
      </c>
      <c r="BK6" s="423"/>
      <c r="BL6" s="423"/>
      <c r="BM6" s="423"/>
      <c r="BN6" s="423"/>
      <c r="BO6" s="430"/>
    </row>
    <row r="7" spans="1:124" s="6" customFormat="1" ht="90" customHeight="1" thickBot="1" x14ac:dyDescent="0.3">
      <c r="A7" s="431"/>
      <c r="B7" s="432"/>
      <c r="C7" s="432"/>
      <c r="D7" s="433" t="s">
        <v>15</v>
      </c>
      <c r="E7" s="433" t="s">
        <v>16</v>
      </c>
      <c r="F7" s="433" t="s">
        <v>17</v>
      </c>
      <c r="G7" s="432"/>
      <c r="H7" s="434"/>
      <c r="I7" s="434"/>
      <c r="J7" s="434"/>
      <c r="K7" s="432"/>
      <c r="L7" s="432"/>
      <c r="M7" s="433" t="s">
        <v>33</v>
      </c>
      <c r="N7" s="433" t="s">
        <v>34</v>
      </c>
      <c r="O7" s="435" t="s">
        <v>128</v>
      </c>
      <c r="P7" s="435" t="s">
        <v>129</v>
      </c>
      <c r="Q7" s="435" t="s">
        <v>130</v>
      </c>
      <c r="R7" s="435" t="s">
        <v>131</v>
      </c>
      <c r="S7" s="435" t="s">
        <v>132</v>
      </c>
      <c r="T7" s="435" t="s">
        <v>133</v>
      </c>
      <c r="U7" s="435" t="s">
        <v>134</v>
      </c>
      <c r="V7" s="435" t="s">
        <v>135</v>
      </c>
      <c r="W7" s="435" t="s">
        <v>136</v>
      </c>
      <c r="X7" s="435" t="s">
        <v>137</v>
      </c>
      <c r="Y7" s="435" t="s">
        <v>138</v>
      </c>
      <c r="Z7" s="435" t="s">
        <v>139</v>
      </c>
      <c r="AA7" s="435" t="s">
        <v>140</v>
      </c>
      <c r="AB7" s="435" t="s">
        <v>141</v>
      </c>
      <c r="AC7" s="435" t="s">
        <v>142</v>
      </c>
      <c r="AD7" s="435" t="s">
        <v>143</v>
      </c>
      <c r="AE7" s="435" t="s">
        <v>144</v>
      </c>
      <c r="AF7" s="435" t="s">
        <v>145</v>
      </c>
      <c r="AG7" s="435" t="s">
        <v>146</v>
      </c>
      <c r="AH7" s="433" t="s">
        <v>147</v>
      </c>
      <c r="AI7" s="433" t="s">
        <v>35</v>
      </c>
      <c r="AJ7" s="433" t="s">
        <v>36</v>
      </c>
      <c r="AK7" s="433" t="s">
        <v>37</v>
      </c>
      <c r="AL7" s="432"/>
      <c r="AM7" s="432"/>
      <c r="AN7" s="435" t="s">
        <v>20</v>
      </c>
      <c r="AO7" s="435" t="s">
        <v>21</v>
      </c>
      <c r="AP7" s="435" t="s">
        <v>22</v>
      </c>
      <c r="AQ7" s="435" t="s">
        <v>23</v>
      </c>
      <c r="AR7" s="435" t="s">
        <v>148</v>
      </c>
      <c r="AS7" s="435" t="s">
        <v>149</v>
      </c>
      <c r="AT7" s="435" t="s">
        <v>150</v>
      </c>
      <c r="AU7" s="432"/>
      <c r="AV7" s="432"/>
      <c r="AW7" s="432"/>
      <c r="AX7" s="432"/>
      <c r="AY7" s="432"/>
      <c r="AZ7" s="432"/>
      <c r="BA7" s="433" t="s">
        <v>33</v>
      </c>
      <c r="BB7" s="433" t="s">
        <v>35</v>
      </c>
      <c r="BC7" s="433" t="s">
        <v>33</v>
      </c>
      <c r="BD7" s="433" t="s">
        <v>45</v>
      </c>
      <c r="BE7" s="433" t="s">
        <v>35</v>
      </c>
      <c r="BF7" s="433" t="s">
        <v>46</v>
      </c>
      <c r="BG7" s="433" t="s">
        <v>37</v>
      </c>
      <c r="BH7" s="432"/>
      <c r="BI7" s="432"/>
      <c r="BJ7" s="436" t="s">
        <v>47</v>
      </c>
      <c r="BK7" s="436" t="s">
        <v>48</v>
      </c>
      <c r="BL7" s="433" t="s">
        <v>49</v>
      </c>
      <c r="BM7" s="433" t="s">
        <v>50</v>
      </c>
      <c r="BN7" s="433" t="s">
        <v>51</v>
      </c>
      <c r="BO7" s="437" t="s">
        <v>52</v>
      </c>
    </row>
    <row r="8" spans="1:124" s="7" customFormat="1" ht="66" customHeight="1" x14ac:dyDescent="0.25">
      <c r="A8" s="380" t="s">
        <v>55</v>
      </c>
      <c r="B8" s="381" t="s">
        <v>152</v>
      </c>
      <c r="C8" s="381" t="s">
        <v>512</v>
      </c>
      <c r="D8" s="381" t="s">
        <v>56</v>
      </c>
      <c r="E8" s="381" t="s">
        <v>90</v>
      </c>
      <c r="F8" s="381" t="s">
        <v>72</v>
      </c>
      <c r="G8" s="381" t="s">
        <v>153</v>
      </c>
      <c r="H8" s="382" t="s">
        <v>59</v>
      </c>
      <c r="I8" s="381" t="s">
        <v>513</v>
      </c>
      <c r="J8" s="381" t="s">
        <v>154</v>
      </c>
      <c r="K8" s="383" t="s">
        <v>153</v>
      </c>
      <c r="L8" s="384" t="s">
        <v>573</v>
      </c>
      <c r="M8" s="385" t="s">
        <v>78</v>
      </c>
      <c r="N8" s="385">
        <v>2</v>
      </c>
      <c r="O8" s="386">
        <v>1</v>
      </c>
      <c r="P8" s="386">
        <v>1</v>
      </c>
      <c r="Q8" s="386">
        <v>1</v>
      </c>
      <c r="R8" s="386">
        <v>1</v>
      </c>
      <c r="S8" s="386">
        <v>1</v>
      </c>
      <c r="T8" s="386">
        <v>1</v>
      </c>
      <c r="U8" s="386">
        <v>1</v>
      </c>
      <c r="V8" s="386">
        <v>1</v>
      </c>
      <c r="W8" s="386">
        <v>0</v>
      </c>
      <c r="X8" s="386">
        <v>1</v>
      </c>
      <c r="Y8" s="386">
        <v>1</v>
      </c>
      <c r="Z8" s="386">
        <v>1</v>
      </c>
      <c r="AA8" s="386">
        <v>1</v>
      </c>
      <c r="AB8" s="386">
        <v>1</v>
      </c>
      <c r="AC8" s="386">
        <v>1</v>
      </c>
      <c r="AD8" s="386">
        <v>0</v>
      </c>
      <c r="AE8" s="386">
        <v>1</v>
      </c>
      <c r="AF8" s="386">
        <v>1</v>
      </c>
      <c r="AG8" s="386">
        <v>0</v>
      </c>
      <c r="AH8" s="386">
        <f>SUM(O8:AG8)</f>
        <v>16</v>
      </c>
      <c r="AI8" s="386" t="str">
        <f>IF($AH8&lt;6,"3. Moderado",IF($AH8&lt;12,"4. Mayor",IF($AH8&gt;11,"5. Catastrófico")))</f>
        <v>5. Catastrófico</v>
      </c>
      <c r="AJ8" s="383">
        <v>5</v>
      </c>
      <c r="AK8" s="387"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88" t="s">
        <v>620</v>
      </c>
      <c r="AM8" s="389" t="s">
        <v>64</v>
      </c>
      <c r="AN8" s="470">
        <v>15</v>
      </c>
      <c r="AO8" s="470">
        <v>15</v>
      </c>
      <c r="AP8" s="470">
        <v>15</v>
      </c>
      <c r="AQ8" s="470">
        <v>15</v>
      </c>
      <c r="AR8" s="470">
        <v>15</v>
      </c>
      <c r="AS8" s="470">
        <v>15</v>
      </c>
      <c r="AT8" s="470">
        <v>10</v>
      </c>
      <c r="AU8" s="472">
        <f>SUM(AN8:AT8)</f>
        <v>100</v>
      </c>
      <c r="AV8" s="472" t="s">
        <v>65</v>
      </c>
      <c r="AW8" s="472" t="s">
        <v>65</v>
      </c>
      <c r="AX8" s="472">
        <v>100</v>
      </c>
      <c r="AY8" s="488">
        <f>AVERAGE(AX8:AX9)</f>
        <v>100</v>
      </c>
      <c r="AZ8" s="392" t="s">
        <v>65</v>
      </c>
      <c r="BA8" s="389" t="s">
        <v>67</v>
      </c>
      <c r="BB8" s="389" t="s">
        <v>156</v>
      </c>
      <c r="BC8" s="389" t="s">
        <v>96</v>
      </c>
      <c r="BD8" s="389">
        <v>1</v>
      </c>
      <c r="BE8" s="389" t="s">
        <v>63</v>
      </c>
      <c r="BF8" s="389">
        <v>5</v>
      </c>
      <c r="BG8" s="387"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93" t="s">
        <v>534</v>
      </c>
      <c r="BI8" s="394" t="s">
        <v>69</v>
      </c>
      <c r="BJ8" s="395" t="s">
        <v>537</v>
      </c>
      <c r="BK8" s="396" t="s">
        <v>538</v>
      </c>
      <c r="BL8" s="397" t="s">
        <v>604</v>
      </c>
      <c r="BM8" s="397" t="s">
        <v>160</v>
      </c>
      <c r="BN8" s="397" t="s">
        <v>569</v>
      </c>
      <c r="BO8" s="398" t="s">
        <v>558</v>
      </c>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7" customFormat="1" ht="87" customHeight="1" thickBot="1" x14ac:dyDescent="0.3">
      <c r="A9" s="489"/>
      <c r="B9" s="490"/>
      <c r="C9" s="490"/>
      <c r="D9" s="490"/>
      <c r="E9" s="490"/>
      <c r="F9" s="490"/>
      <c r="G9" s="490"/>
      <c r="H9" s="491"/>
      <c r="I9" s="490"/>
      <c r="J9" s="490"/>
      <c r="K9" s="492"/>
      <c r="L9" s="493"/>
      <c r="M9" s="494"/>
      <c r="N9" s="494"/>
      <c r="O9" s="495"/>
      <c r="P9" s="495"/>
      <c r="Q9" s="495"/>
      <c r="R9" s="495"/>
      <c r="S9" s="495"/>
      <c r="T9" s="495"/>
      <c r="U9" s="495"/>
      <c r="V9" s="495"/>
      <c r="W9" s="495"/>
      <c r="X9" s="495"/>
      <c r="Y9" s="495"/>
      <c r="Z9" s="495"/>
      <c r="AA9" s="495"/>
      <c r="AB9" s="495"/>
      <c r="AC9" s="495"/>
      <c r="AD9" s="495"/>
      <c r="AE9" s="495"/>
      <c r="AF9" s="495"/>
      <c r="AG9" s="495"/>
      <c r="AH9" s="495"/>
      <c r="AI9" s="495"/>
      <c r="AJ9" s="492"/>
      <c r="AK9" s="496"/>
      <c r="AL9" s="410"/>
      <c r="AM9" s="414"/>
      <c r="AN9" s="497"/>
      <c r="AO9" s="497"/>
      <c r="AP9" s="497"/>
      <c r="AQ9" s="497"/>
      <c r="AR9" s="497"/>
      <c r="AS9" s="497"/>
      <c r="AT9" s="497"/>
      <c r="AU9" s="482"/>
      <c r="AV9" s="482"/>
      <c r="AW9" s="482"/>
      <c r="AX9" s="482"/>
      <c r="AY9" s="484"/>
      <c r="AZ9" s="498"/>
      <c r="BA9" s="414"/>
      <c r="BB9" s="414"/>
      <c r="BC9" s="414"/>
      <c r="BD9" s="414"/>
      <c r="BE9" s="414"/>
      <c r="BF9" s="414"/>
      <c r="BG9" s="496"/>
      <c r="BH9" s="499"/>
      <c r="BI9" s="500"/>
      <c r="BJ9" s="501"/>
      <c r="BK9" s="502"/>
      <c r="BL9" s="503"/>
      <c r="BM9" s="503"/>
      <c r="BN9" s="503"/>
      <c r="BO9" s="504" t="s">
        <v>559</v>
      </c>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row>
    <row r="10" spans="1:124" s="7" customFormat="1" ht="87" customHeight="1" x14ac:dyDescent="0.25">
      <c r="A10" s="505" t="s">
        <v>171</v>
      </c>
      <c r="B10" s="506" t="s">
        <v>112</v>
      </c>
      <c r="C10" s="507" t="s">
        <v>554</v>
      </c>
      <c r="D10" s="506" t="s">
        <v>56</v>
      </c>
      <c r="E10" s="506" t="s">
        <v>57</v>
      </c>
      <c r="F10" s="506" t="s">
        <v>72</v>
      </c>
      <c r="G10" s="506" t="s">
        <v>153</v>
      </c>
      <c r="H10" s="508" t="s">
        <v>76</v>
      </c>
      <c r="I10" s="506" t="s">
        <v>532</v>
      </c>
      <c r="J10" s="506" t="s">
        <v>154</v>
      </c>
      <c r="K10" s="509" t="s">
        <v>153</v>
      </c>
      <c r="L10" s="506" t="s">
        <v>173</v>
      </c>
      <c r="M10" s="510" t="s">
        <v>78</v>
      </c>
      <c r="N10" s="511">
        <v>2</v>
      </c>
      <c r="O10" s="512">
        <v>1</v>
      </c>
      <c r="P10" s="512">
        <v>1</v>
      </c>
      <c r="Q10" s="512">
        <v>0</v>
      </c>
      <c r="R10" s="512">
        <v>0</v>
      </c>
      <c r="S10" s="512">
        <v>1</v>
      </c>
      <c r="T10" s="512">
        <v>1</v>
      </c>
      <c r="U10" s="512">
        <v>0</v>
      </c>
      <c r="V10" s="512">
        <v>0</v>
      </c>
      <c r="W10" s="512">
        <v>1</v>
      </c>
      <c r="X10" s="512">
        <v>1</v>
      </c>
      <c r="Y10" s="512">
        <v>1</v>
      </c>
      <c r="Z10" s="512">
        <v>1</v>
      </c>
      <c r="AA10" s="512">
        <v>1</v>
      </c>
      <c r="AB10" s="512">
        <v>1</v>
      </c>
      <c r="AC10" s="512">
        <v>1</v>
      </c>
      <c r="AD10" s="512">
        <v>0</v>
      </c>
      <c r="AE10" s="512">
        <v>1</v>
      </c>
      <c r="AF10" s="512">
        <v>1</v>
      </c>
      <c r="AG10" s="512">
        <v>0</v>
      </c>
      <c r="AH10" s="512">
        <f t="shared" ref="AH10:AH15" si="0">SUM(O10:AG10)</f>
        <v>13</v>
      </c>
      <c r="AI10" s="512" t="str">
        <f>IF($AH10&lt;6,"3. Moderado",IF($AH10&lt;12,"4. Mayor",IF($AH10&gt;11,"5. Catastrófico")))</f>
        <v>5. Catastrófico</v>
      </c>
      <c r="AJ10" s="512">
        <v>5</v>
      </c>
      <c r="AK10" s="513"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514" t="s">
        <v>621</v>
      </c>
      <c r="AM10" s="511" t="s">
        <v>64</v>
      </c>
      <c r="AN10" s="511">
        <v>15</v>
      </c>
      <c r="AO10" s="511">
        <v>15</v>
      </c>
      <c r="AP10" s="511">
        <v>15</v>
      </c>
      <c r="AQ10" s="511">
        <v>15</v>
      </c>
      <c r="AR10" s="511">
        <v>15</v>
      </c>
      <c r="AS10" s="511">
        <v>15</v>
      </c>
      <c r="AT10" s="511">
        <v>10</v>
      </c>
      <c r="AU10" s="472">
        <f>SUM(AN10:AT10)</f>
        <v>100</v>
      </c>
      <c r="AV10" s="511" t="s">
        <v>65</v>
      </c>
      <c r="AW10" s="511" t="s">
        <v>65</v>
      </c>
      <c r="AX10" s="511">
        <v>100</v>
      </c>
      <c r="AY10" s="515">
        <f>AVERAGE(AX10:AX10)</f>
        <v>100</v>
      </c>
      <c r="AZ10" s="516" t="s">
        <v>65</v>
      </c>
      <c r="BA10" s="511" t="s">
        <v>67</v>
      </c>
      <c r="BB10" s="511" t="s">
        <v>156</v>
      </c>
      <c r="BC10" s="511" t="s">
        <v>96</v>
      </c>
      <c r="BD10" s="511">
        <v>1</v>
      </c>
      <c r="BE10" s="511" t="s">
        <v>63</v>
      </c>
      <c r="BF10" s="511">
        <v>5</v>
      </c>
      <c r="BG10" s="513"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517" t="s">
        <v>534</v>
      </c>
      <c r="BI10" s="518" t="s">
        <v>69</v>
      </c>
      <c r="BJ10" s="519" t="s">
        <v>540</v>
      </c>
      <c r="BK10" s="519" t="s">
        <v>538</v>
      </c>
      <c r="BL10" s="520" t="s">
        <v>607</v>
      </c>
      <c r="BM10" s="521" t="s">
        <v>606</v>
      </c>
      <c r="BN10" s="522" t="s">
        <v>514</v>
      </c>
      <c r="BO10" s="523" t="s">
        <v>524</v>
      </c>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row>
    <row r="11" spans="1:124" s="142" customFormat="1" ht="178.5" customHeight="1" thickBot="1" x14ac:dyDescent="0.3">
      <c r="A11" s="524"/>
      <c r="B11" s="525"/>
      <c r="C11" s="526"/>
      <c r="D11" s="525"/>
      <c r="E11" s="525"/>
      <c r="F11" s="525"/>
      <c r="G11" s="525"/>
      <c r="H11" s="527"/>
      <c r="I11" s="525"/>
      <c r="J11" s="525"/>
      <c r="K11" s="528"/>
      <c r="L11" s="525"/>
      <c r="M11" s="529"/>
      <c r="N11" s="530"/>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2"/>
      <c r="AL11" s="533"/>
      <c r="AM11" s="530"/>
      <c r="AN11" s="530"/>
      <c r="AO11" s="530"/>
      <c r="AP11" s="530"/>
      <c r="AQ11" s="530"/>
      <c r="AR11" s="530"/>
      <c r="AS11" s="530"/>
      <c r="AT11" s="530"/>
      <c r="AU11" s="482"/>
      <c r="AV11" s="530"/>
      <c r="AW11" s="530"/>
      <c r="AX11" s="530"/>
      <c r="AY11" s="534"/>
      <c r="AZ11" s="535"/>
      <c r="BA11" s="530"/>
      <c r="BB11" s="530"/>
      <c r="BC11" s="530"/>
      <c r="BD11" s="530"/>
      <c r="BE11" s="530"/>
      <c r="BF11" s="530"/>
      <c r="BG11" s="532"/>
      <c r="BH11" s="536"/>
      <c r="BI11" s="537"/>
      <c r="BJ11" s="538" t="s">
        <v>540</v>
      </c>
      <c r="BK11" s="538" t="s">
        <v>538</v>
      </c>
      <c r="BL11" s="539" t="s">
        <v>605</v>
      </c>
      <c r="BM11" s="540" t="s">
        <v>111</v>
      </c>
      <c r="BN11" s="541" t="s">
        <v>514</v>
      </c>
      <c r="BO11" s="542" t="s">
        <v>524</v>
      </c>
    </row>
    <row r="12" spans="1:124" s="142" customFormat="1" ht="173.25" customHeight="1" x14ac:dyDescent="0.25">
      <c r="A12" s="380" t="s">
        <v>104</v>
      </c>
      <c r="B12" s="381" t="s">
        <v>610</v>
      </c>
      <c r="C12" s="543" t="s">
        <v>574</v>
      </c>
      <c r="D12" s="544" t="s">
        <v>56</v>
      </c>
      <c r="E12" s="544" t="s">
        <v>57</v>
      </c>
      <c r="F12" s="544" t="s">
        <v>72</v>
      </c>
      <c r="G12" s="388" t="s">
        <v>180</v>
      </c>
      <c r="H12" s="545" t="s">
        <v>84</v>
      </c>
      <c r="I12" s="543" t="s">
        <v>561</v>
      </c>
      <c r="J12" s="544" t="s">
        <v>154</v>
      </c>
      <c r="K12" s="546" t="s">
        <v>153</v>
      </c>
      <c r="L12" s="547" t="s">
        <v>598</v>
      </c>
      <c r="M12" s="548" t="s">
        <v>78</v>
      </c>
      <c r="N12" s="548">
        <v>2</v>
      </c>
      <c r="O12" s="549">
        <v>1</v>
      </c>
      <c r="P12" s="549">
        <v>1</v>
      </c>
      <c r="Q12" s="549">
        <v>1</v>
      </c>
      <c r="R12" s="549">
        <v>0</v>
      </c>
      <c r="S12" s="549">
        <v>1</v>
      </c>
      <c r="T12" s="549">
        <v>1</v>
      </c>
      <c r="U12" s="549">
        <v>1</v>
      </c>
      <c r="V12" s="549">
        <v>0</v>
      </c>
      <c r="W12" s="549">
        <v>1</v>
      </c>
      <c r="X12" s="549">
        <v>1</v>
      </c>
      <c r="Y12" s="549">
        <v>1</v>
      </c>
      <c r="Z12" s="549">
        <v>1</v>
      </c>
      <c r="AA12" s="549">
        <v>1</v>
      </c>
      <c r="AB12" s="549">
        <v>1</v>
      </c>
      <c r="AC12" s="549">
        <v>1</v>
      </c>
      <c r="AD12" s="549">
        <v>0</v>
      </c>
      <c r="AE12" s="549">
        <v>1</v>
      </c>
      <c r="AF12" s="549">
        <v>1</v>
      </c>
      <c r="AG12" s="549">
        <v>0</v>
      </c>
      <c r="AH12" s="549">
        <f t="shared" si="0"/>
        <v>15</v>
      </c>
      <c r="AI12" s="549" t="str">
        <f>IF($AH12&lt;6,"3. Moderado",IF($AH12&lt;12,"4. Mayor",IF($AH12&gt;11,"5. Catastrófico")))</f>
        <v>5. Catastrófico</v>
      </c>
      <c r="AJ12" s="550">
        <v>5</v>
      </c>
      <c r="AK12" s="551"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544" t="s">
        <v>613</v>
      </c>
      <c r="AM12" s="548" t="s">
        <v>64</v>
      </c>
      <c r="AN12" s="550">
        <v>15</v>
      </c>
      <c r="AO12" s="550">
        <v>15</v>
      </c>
      <c r="AP12" s="550">
        <v>15</v>
      </c>
      <c r="AQ12" s="550">
        <v>15</v>
      </c>
      <c r="AR12" s="550">
        <v>15</v>
      </c>
      <c r="AS12" s="550">
        <v>15</v>
      </c>
      <c r="AT12" s="550">
        <v>10</v>
      </c>
      <c r="AU12" s="552">
        <f t="shared" ref="AU12:AU33" si="1">SUM(AN12:AT12)</f>
        <v>100</v>
      </c>
      <c r="AV12" s="552" t="s">
        <v>65</v>
      </c>
      <c r="AW12" s="552" t="s">
        <v>65</v>
      </c>
      <c r="AX12" s="552">
        <v>100</v>
      </c>
      <c r="AY12" s="516">
        <f>AVERAGE(AX12:AX15)</f>
        <v>100</v>
      </c>
      <c r="AZ12" s="516" t="s">
        <v>65</v>
      </c>
      <c r="BA12" s="548" t="s">
        <v>67</v>
      </c>
      <c r="BB12" s="548" t="s">
        <v>156</v>
      </c>
      <c r="BC12" s="548" t="s">
        <v>96</v>
      </c>
      <c r="BD12" s="548">
        <v>1</v>
      </c>
      <c r="BE12" s="548" t="s">
        <v>63</v>
      </c>
      <c r="BF12" s="548">
        <v>5</v>
      </c>
      <c r="BG12" s="551"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553" t="s">
        <v>534</v>
      </c>
      <c r="BI12" s="394" t="s">
        <v>69</v>
      </c>
      <c r="BJ12" s="519" t="s">
        <v>541</v>
      </c>
      <c r="BK12" s="519" t="s">
        <v>538</v>
      </c>
      <c r="BL12" s="543" t="s">
        <v>612</v>
      </c>
      <c r="BM12" s="544" t="s">
        <v>184</v>
      </c>
      <c r="BN12" s="544" t="s">
        <v>562</v>
      </c>
      <c r="BO12" s="554" t="s">
        <v>563</v>
      </c>
    </row>
    <row r="13" spans="1:124" s="142" customFormat="1" ht="123" customHeight="1" x14ac:dyDescent="0.25">
      <c r="A13" s="399"/>
      <c r="B13" s="317"/>
      <c r="C13" s="332" t="s">
        <v>551</v>
      </c>
      <c r="D13" s="332" t="s">
        <v>56</v>
      </c>
      <c r="E13" s="332" t="s">
        <v>57</v>
      </c>
      <c r="F13" s="332" t="s">
        <v>72</v>
      </c>
      <c r="G13" s="324"/>
      <c r="H13" s="334" t="s">
        <v>536</v>
      </c>
      <c r="I13" s="333" t="s">
        <v>288</v>
      </c>
      <c r="J13" s="332" t="s">
        <v>154</v>
      </c>
      <c r="K13" s="345" t="s">
        <v>153</v>
      </c>
      <c r="L13" s="346" t="s">
        <v>598</v>
      </c>
      <c r="M13" s="456" t="s">
        <v>78</v>
      </c>
      <c r="N13" s="456">
        <v>2</v>
      </c>
      <c r="O13" s="457">
        <v>1</v>
      </c>
      <c r="P13" s="457">
        <v>0</v>
      </c>
      <c r="Q13" s="457">
        <v>0</v>
      </c>
      <c r="R13" s="457">
        <v>0</v>
      </c>
      <c r="S13" s="457">
        <v>1</v>
      </c>
      <c r="T13" s="457">
        <v>1</v>
      </c>
      <c r="U13" s="457">
        <v>1</v>
      </c>
      <c r="V13" s="457">
        <v>0</v>
      </c>
      <c r="W13" s="457">
        <v>0</v>
      </c>
      <c r="X13" s="457">
        <v>1</v>
      </c>
      <c r="Y13" s="457">
        <v>1</v>
      </c>
      <c r="Z13" s="457">
        <v>1</v>
      </c>
      <c r="AA13" s="457">
        <v>1</v>
      </c>
      <c r="AB13" s="457">
        <v>1</v>
      </c>
      <c r="AC13" s="457">
        <v>1</v>
      </c>
      <c r="AD13" s="457">
        <v>0</v>
      </c>
      <c r="AE13" s="457">
        <v>1</v>
      </c>
      <c r="AF13" s="457">
        <v>1</v>
      </c>
      <c r="AG13" s="457">
        <v>0</v>
      </c>
      <c r="AH13" s="457">
        <f t="shared" si="0"/>
        <v>12</v>
      </c>
      <c r="AI13" s="457" t="s">
        <v>553</v>
      </c>
      <c r="AJ13" s="455">
        <v>5</v>
      </c>
      <c r="AK13" s="458"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343" t="s">
        <v>614</v>
      </c>
      <c r="AM13" s="337" t="s">
        <v>64</v>
      </c>
      <c r="AN13" s="467">
        <v>15</v>
      </c>
      <c r="AO13" s="467">
        <v>15</v>
      </c>
      <c r="AP13" s="467">
        <v>15</v>
      </c>
      <c r="AQ13" s="467">
        <v>15</v>
      </c>
      <c r="AR13" s="467">
        <v>15</v>
      </c>
      <c r="AS13" s="467">
        <v>15</v>
      </c>
      <c r="AT13" s="467">
        <v>10</v>
      </c>
      <c r="AU13" s="468">
        <f t="shared" ref="AU13" si="2">SUM(AN13:AT13)</f>
        <v>100</v>
      </c>
      <c r="AV13" s="468" t="s">
        <v>65</v>
      </c>
      <c r="AW13" s="468" t="s">
        <v>65</v>
      </c>
      <c r="AX13" s="468">
        <v>100</v>
      </c>
      <c r="AY13" s="464"/>
      <c r="AZ13" s="464"/>
      <c r="BA13" s="466" t="s">
        <v>67</v>
      </c>
      <c r="BB13" s="466" t="s">
        <v>156</v>
      </c>
      <c r="BC13" s="466" t="s">
        <v>96</v>
      </c>
      <c r="BD13" s="466">
        <v>1</v>
      </c>
      <c r="BE13" s="466" t="s">
        <v>196</v>
      </c>
      <c r="BF13" s="466">
        <v>4</v>
      </c>
      <c r="BG13" s="469" t="str">
        <f>IF(BD13+BF13=0," ",IF(OR(AND(BD13=1,BF13=1),AND(BD13=1,BF13=2),AND(BD13=2,BF13=2),AND(BD13=2,BF13=1),AND(BD13=3,BF13=1)),"Bajo",IF(OR(AND(BD13=1,BF13=3),AND(BD13=2,BF13=3),AND(BD13=3,BF13=2),AND(BD13=4,BF13=1)),"Moderado",IF(OR(AND(BD13=1,BF13=4),AND(BD13=2,BF13=4),AND(BD13=3,BF13=3),AND(BD13=4,BF9=2),AND(BD9=4,BF13=3),AND(BD13=5,BF13=1),AND(BD13=5,BF13=2)),"Alto",IF(OR(AND(BD13=2,BF13=5),AND(BD13=1,BF13=5),AND(BD13=3,BF13=5),AND(BD13=3,BF13=4),AND(BD13=4,BF13=4),AND(BD13=4,BF13=5),AND(BD13=5,BF13=3),AND(BD13=5,BF13=4),AND(BD13=5,BF13=5)),"Extremo","")))))</f>
        <v>Alto</v>
      </c>
      <c r="BH13" s="340" t="s">
        <v>534</v>
      </c>
      <c r="BI13" s="329"/>
      <c r="BJ13" s="341" t="s">
        <v>541</v>
      </c>
      <c r="BK13" s="341" t="s">
        <v>543</v>
      </c>
      <c r="BL13" s="343" t="s">
        <v>608</v>
      </c>
      <c r="BM13" s="332" t="s">
        <v>184</v>
      </c>
      <c r="BN13" s="342" t="s">
        <v>699</v>
      </c>
      <c r="BO13" s="474" t="s">
        <v>701</v>
      </c>
    </row>
    <row r="14" spans="1:124" s="142" customFormat="1" ht="76.5" customHeight="1" x14ac:dyDescent="0.25">
      <c r="A14" s="399"/>
      <c r="B14" s="317"/>
      <c r="C14" s="332"/>
      <c r="D14" s="332"/>
      <c r="E14" s="332"/>
      <c r="F14" s="332"/>
      <c r="G14" s="324"/>
      <c r="H14" s="334"/>
      <c r="I14" s="333"/>
      <c r="J14" s="332"/>
      <c r="K14" s="345"/>
      <c r="L14" s="346"/>
      <c r="M14" s="460"/>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2"/>
      <c r="AK14" s="463"/>
      <c r="AL14" s="333" t="s">
        <v>615</v>
      </c>
      <c r="AM14" s="456" t="s">
        <v>64</v>
      </c>
      <c r="AN14" s="455">
        <v>15</v>
      </c>
      <c r="AO14" s="455">
        <v>15</v>
      </c>
      <c r="AP14" s="455">
        <v>15</v>
      </c>
      <c r="AQ14" s="455">
        <v>15</v>
      </c>
      <c r="AR14" s="455">
        <v>15</v>
      </c>
      <c r="AS14" s="455">
        <v>15</v>
      </c>
      <c r="AT14" s="455">
        <v>10</v>
      </c>
      <c r="AU14" s="459">
        <f t="shared" ref="AU14:AU15" si="3">SUM(AN14:AT14)</f>
        <v>100</v>
      </c>
      <c r="AV14" s="459" t="s">
        <v>65</v>
      </c>
      <c r="AW14" s="459" t="s">
        <v>65</v>
      </c>
      <c r="AX14" s="459">
        <v>100</v>
      </c>
      <c r="AY14" s="464"/>
      <c r="AZ14" s="464"/>
      <c r="BA14" s="456" t="s">
        <v>67</v>
      </c>
      <c r="BB14" s="456" t="s">
        <v>156</v>
      </c>
      <c r="BC14" s="456" t="s">
        <v>96</v>
      </c>
      <c r="BD14" s="456">
        <v>1</v>
      </c>
      <c r="BE14" s="456" t="s">
        <v>196</v>
      </c>
      <c r="BF14" s="456">
        <v>4</v>
      </c>
      <c r="BG14" s="465" t="str">
        <f>IF(BD14+BF14=0," ",IF(OR(AND(BD14=1,BF14=1),AND(BD14=1,BF14=2),AND(BD14=2,BF14=2),AND(BD14=2,BF14=1),AND(BD14=3,BF14=1)),"Bajo",IF(OR(AND(BD14=1,BF14=3),AND(BD14=2,BF14=3),AND(BD14=3,BF14=2),AND(BD14=4,BF14=1)),"Moderado",IF(OR(AND(BD14=1,BF14=4),AND(BD14=2,BF14=4),AND(BD14=3,BF14=3),AND(BD14=4,BF10=2),AND(BD10=4,BF14=3),AND(BD14=5,BF14=1),AND(BD14=5,BF14=2)),"Alto",IF(OR(AND(BD14=2,BF14=5),AND(BD14=1,BF14=5),AND(BD14=3,BF14=5),AND(BD14=3,BF14=4),AND(BD14=4,BF14=4),AND(BD14=4,BF14=5),AND(BD14=5,BF14=3),AND(BD14=5,BF14=4),AND(BD14=5,BF14=5)),"Extremo","")))))</f>
        <v>Alto</v>
      </c>
      <c r="BH14" s="340"/>
      <c r="BI14" s="329"/>
      <c r="BJ14" s="341" t="s">
        <v>540</v>
      </c>
      <c r="BK14" s="341" t="s">
        <v>538</v>
      </c>
      <c r="BL14" s="343" t="s">
        <v>616</v>
      </c>
      <c r="BM14" s="332"/>
      <c r="BN14" s="473" t="s">
        <v>700</v>
      </c>
      <c r="BO14" s="475" t="s">
        <v>702</v>
      </c>
    </row>
    <row r="15" spans="1:124" s="142" customFormat="1" ht="34.5" customHeight="1" thickBot="1" x14ac:dyDescent="0.3">
      <c r="A15" s="489"/>
      <c r="B15" s="490"/>
      <c r="C15" s="525"/>
      <c r="D15" s="525"/>
      <c r="E15" s="525"/>
      <c r="F15" s="525"/>
      <c r="G15" s="410"/>
      <c r="H15" s="527"/>
      <c r="I15" s="526"/>
      <c r="J15" s="525"/>
      <c r="K15" s="555"/>
      <c r="L15" s="556"/>
      <c r="M15" s="530"/>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29"/>
      <c r="AK15" s="532"/>
      <c r="AL15" s="526"/>
      <c r="AM15" s="530"/>
      <c r="AN15" s="529"/>
      <c r="AO15" s="529"/>
      <c r="AP15" s="529"/>
      <c r="AQ15" s="529"/>
      <c r="AR15" s="529"/>
      <c r="AS15" s="529"/>
      <c r="AT15" s="529"/>
      <c r="AU15" s="535"/>
      <c r="AV15" s="535"/>
      <c r="AW15" s="535"/>
      <c r="AX15" s="535"/>
      <c r="AY15" s="535"/>
      <c r="AZ15" s="535"/>
      <c r="BA15" s="530"/>
      <c r="BB15" s="530"/>
      <c r="BC15" s="530"/>
      <c r="BD15" s="530"/>
      <c r="BE15" s="530"/>
      <c r="BF15" s="530"/>
      <c r="BG15" s="557"/>
      <c r="BH15" s="536"/>
      <c r="BI15" s="500"/>
      <c r="BJ15" s="538" t="s">
        <v>540</v>
      </c>
      <c r="BK15" s="538" t="s">
        <v>538</v>
      </c>
      <c r="BL15" s="558" t="s">
        <v>611</v>
      </c>
      <c r="BM15" s="525"/>
      <c r="BN15" s="559"/>
      <c r="BO15" s="560"/>
    </row>
    <row r="16" spans="1:124" s="142" customFormat="1" ht="139.5" customHeight="1" x14ac:dyDescent="0.25">
      <c r="A16" s="380" t="s">
        <v>193</v>
      </c>
      <c r="B16" s="381" t="s">
        <v>194</v>
      </c>
      <c r="C16" s="544" t="s">
        <v>597</v>
      </c>
      <c r="D16" s="544" t="s">
        <v>56</v>
      </c>
      <c r="E16" s="544" t="s">
        <v>57</v>
      </c>
      <c r="F16" s="544" t="s">
        <v>72</v>
      </c>
      <c r="G16" s="544" t="s">
        <v>153</v>
      </c>
      <c r="H16" s="382" t="s">
        <v>93</v>
      </c>
      <c r="I16" s="388" t="s">
        <v>575</v>
      </c>
      <c r="J16" s="381" t="s">
        <v>154</v>
      </c>
      <c r="K16" s="383" t="s">
        <v>153</v>
      </c>
      <c r="L16" s="384" t="s">
        <v>533</v>
      </c>
      <c r="M16" s="385" t="s">
        <v>61</v>
      </c>
      <c r="N16" s="561">
        <v>2</v>
      </c>
      <c r="O16" s="385">
        <v>1</v>
      </c>
      <c r="P16" s="385">
        <v>1</v>
      </c>
      <c r="Q16" s="385">
        <v>1</v>
      </c>
      <c r="R16" s="385">
        <v>0</v>
      </c>
      <c r="S16" s="385">
        <v>1</v>
      </c>
      <c r="T16" s="385">
        <v>1</v>
      </c>
      <c r="U16" s="385">
        <v>1</v>
      </c>
      <c r="V16" s="385">
        <v>0</v>
      </c>
      <c r="W16" s="385">
        <v>1</v>
      </c>
      <c r="X16" s="385">
        <v>1</v>
      </c>
      <c r="Y16" s="385">
        <v>1</v>
      </c>
      <c r="Z16" s="385">
        <v>1</v>
      </c>
      <c r="AA16" s="385">
        <v>1</v>
      </c>
      <c r="AB16" s="385">
        <v>0</v>
      </c>
      <c r="AC16" s="385">
        <v>1</v>
      </c>
      <c r="AD16" s="385">
        <v>0</v>
      </c>
      <c r="AE16" s="385">
        <v>1</v>
      </c>
      <c r="AF16" s="385">
        <v>0</v>
      </c>
      <c r="AG16" s="385">
        <v>0</v>
      </c>
      <c r="AH16" s="385">
        <f>SUM(O16:AG17)</f>
        <v>13</v>
      </c>
      <c r="AI16" s="392" t="s">
        <v>553</v>
      </c>
      <c r="AJ16" s="509">
        <v>5</v>
      </c>
      <c r="AK16" s="387"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Extremo</v>
      </c>
      <c r="AL16" s="543" t="s">
        <v>592</v>
      </c>
      <c r="AM16" s="548" t="s">
        <v>73</v>
      </c>
      <c r="AN16" s="550">
        <v>15</v>
      </c>
      <c r="AO16" s="550">
        <v>15</v>
      </c>
      <c r="AP16" s="550">
        <v>15</v>
      </c>
      <c r="AQ16" s="550">
        <v>15</v>
      </c>
      <c r="AR16" s="550">
        <v>15</v>
      </c>
      <c r="AS16" s="550">
        <v>15</v>
      </c>
      <c r="AT16" s="550">
        <v>10</v>
      </c>
      <c r="AU16" s="552">
        <f t="shared" si="1"/>
        <v>100</v>
      </c>
      <c r="AV16" s="552" t="s">
        <v>65</v>
      </c>
      <c r="AW16" s="552" t="s">
        <v>65</v>
      </c>
      <c r="AX16" s="552">
        <v>100</v>
      </c>
      <c r="AY16" s="488">
        <f>AVERAGE(AX16:AX17)</f>
        <v>82.5</v>
      </c>
      <c r="AZ16" s="392" t="s">
        <v>65</v>
      </c>
      <c r="BA16" s="389" t="s">
        <v>67</v>
      </c>
      <c r="BB16" s="389" t="s">
        <v>156</v>
      </c>
      <c r="BC16" s="389" t="s">
        <v>96</v>
      </c>
      <c r="BD16" s="389">
        <v>1</v>
      </c>
      <c r="BE16" s="392" t="s">
        <v>555</v>
      </c>
      <c r="BF16" s="392">
        <v>5</v>
      </c>
      <c r="BG16" s="513" t="str">
        <f>IF(BD16+BF16=0," ",IF(OR(AND(BD16=1,BF16=1),AND(BD16=1,BF16=2),AND(BD16=2,BF16=2),AND(BD16=2,BF16=1),AND(BD16=3,BF16=1)),"Bajo",IF(OR(AND(BD16=1,BF16=3),AND(BD16=2,BF16=3),AND(BD16=3,BF16=2),AND(BD16=4,BF16=1)),"Moderado",IF(OR(AND(BD16=1,BF16=4),AND(BD16=2,BF16=4),AND(BD16=3,BF16=3),AND(BD16=4,BF12=2),AND(BD12=4,BF16=3),AND(BD16=5,BF16=1),AND(BD16=5,BF16=2)),"Alto",IF(OR(AND(BD16=2,BF16=5),AND(BD16=1,BF16=5),AND(BD16=3,BF16=5),AND(BD16=3,BF16=4),AND(BD16=4,BF16=4),AND(BD16=4,BF16=5),AND(BD16=5,BF16=3),AND(BD16=5,BF16=4),AND(BD16=5,BF16=5)),"Extremo","")))))</f>
        <v>Extremo</v>
      </c>
      <c r="BH16" s="394" t="s">
        <v>534</v>
      </c>
      <c r="BI16" s="394" t="s">
        <v>69</v>
      </c>
      <c r="BJ16" s="519" t="s">
        <v>541</v>
      </c>
      <c r="BK16" s="519" t="s">
        <v>538</v>
      </c>
      <c r="BL16" s="544" t="s">
        <v>568</v>
      </c>
      <c r="BM16" s="544" t="s">
        <v>201</v>
      </c>
      <c r="BN16" s="544" t="s">
        <v>594</v>
      </c>
      <c r="BO16" s="554" t="s">
        <v>525</v>
      </c>
    </row>
    <row r="17" spans="1:94" s="7" customFormat="1" ht="105.75" customHeight="1" thickBot="1" x14ac:dyDescent="0.3">
      <c r="A17" s="489"/>
      <c r="B17" s="410"/>
      <c r="C17" s="418" t="s">
        <v>564</v>
      </c>
      <c r="D17" s="562" t="s">
        <v>56</v>
      </c>
      <c r="E17" s="562" t="s">
        <v>57</v>
      </c>
      <c r="F17" s="562" t="s">
        <v>72</v>
      </c>
      <c r="G17" s="562" t="s">
        <v>153</v>
      </c>
      <c r="H17" s="491"/>
      <c r="I17" s="410"/>
      <c r="J17" s="410"/>
      <c r="K17" s="498"/>
      <c r="L17" s="563"/>
      <c r="M17" s="410"/>
      <c r="N17" s="564"/>
      <c r="O17" s="410"/>
      <c r="P17" s="410"/>
      <c r="Q17" s="410"/>
      <c r="R17" s="410"/>
      <c r="S17" s="410"/>
      <c r="T17" s="410"/>
      <c r="U17" s="410"/>
      <c r="V17" s="410"/>
      <c r="W17" s="410"/>
      <c r="X17" s="410"/>
      <c r="Y17" s="410"/>
      <c r="Z17" s="410"/>
      <c r="AA17" s="410"/>
      <c r="AB17" s="410"/>
      <c r="AC17" s="410"/>
      <c r="AD17" s="410"/>
      <c r="AE17" s="410"/>
      <c r="AF17" s="410"/>
      <c r="AG17" s="410"/>
      <c r="AH17" s="410"/>
      <c r="AI17" s="498"/>
      <c r="AJ17" s="528"/>
      <c r="AK17" s="496"/>
      <c r="AL17" s="418" t="s">
        <v>591</v>
      </c>
      <c r="AM17" s="565" t="s">
        <v>64</v>
      </c>
      <c r="AN17" s="565">
        <v>0</v>
      </c>
      <c r="AO17" s="565">
        <v>15</v>
      </c>
      <c r="AP17" s="565">
        <v>0</v>
      </c>
      <c r="AQ17" s="565">
        <v>10</v>
      </c>
      <c r="AR17" s="565">
        <v>15</v>
      </c>
      <c r="AS17" s="565">
        <v>15</v>
      </c>
      <c r="AT17" s="565">
        <v>10</v>
      </c>
      <c r="AU17" s="566">
        <f t="shared" si="1"/>
        <v>65</v>
      </c>
      <c r="AV17" s="566" t="s">
        <v>66</v>
      </c>
      <c r="AW17" s="566" t="s">
        <v>66</v>
      </c>
      <c r="AX17" s="566">
        <v>65</v>
      </c>
      <c r="AY17" s="484"/>
      <c r="AZ17" s="498"/>
      <c r="BA17" s="414"/>
      <c r="BB17" s="414"/>
      <c r="BC17" s="414"/>
      <c r="BD17" s="414"/>
      <c r="BE17" s="498"/>
      <c r="BF17" s="498"/>
      <c r="BG17" s="532"/>
      <c r="BH17" s="410"/>
      <c r="BI17" s="500"/>
      <c r="BJ17" s="567" t="s">
        <v>602</v>
      </c>
      <c r="BK17" s="568" t="s">
        <v>538</v>
      </c>
      <c r="BL17" s="409" t="s">
        <v>603</v>
      </c>
      <c r="BM17" s="418" t="s">
        <v>593</v>
      </c>
      <c r="BN17" s="418" t="s">
        <v>595</v>
      </c>
      <c r="BO17" s="504" t="s">
        <v>596</v>
      </c>
      <c r="BT17" s="6"/>
      <c r="BU17" s="6"/>
      <c r="BV17" s="6"/>
      <c r="BW17" s="6"/>
      <c r="BX17" s="6"/>
      <c r="BY17" s="6"/>
      <c r="BZ17" s="6"/>
      <c r="CA17" s="6"/>
      <c r="CB17" s="6"/>
      <c r="CC17" s="6"/>
      <c r="CD17" s="6"/>
      <c r="CE17" s="6"/>
      <c r="CF17" s="6"/>
      <c r="CG17" s="6"/>
      <c r="CH17" s="6"/>
      <c r="CI17" s="6"/>
      <c r="CJ17" s="6"/>
      <c r="CK17" s="6"/>
      <c r="CL17" s="6"/>
      <c r="CM17" s="6"/>
      <c r="CN17" s="6"/>
      <c r="CO17" s="6"/>
      <c r="CP17" s="6"/>
    </row>
    <row r="18" spans="1:94" s="142" customFormat="1" ht="123.75" customHeight="1" x14ac:dyDescent="0.25">
      <c r="A18" s="380" t="s">
        <v>212</v>
      </c>
      <c r="B18" s="381" t="s">
        <v>609</v>
      </c>
      <c r="C18" s="544" t="s">
        <v>576</v>
      </c>
      <c r="D18" s="544" t="s">
        <v>56</v>
      </c>
      <c r="E18" s="544" t="s">
        <v>57</v>
      </c>
      <c r="F18" s="544" t="s">
        <v>72</v>
      </c>
      <c r="G18" s="544" t="s">
        <v>213</v>
      </c>
      <c r="H18" s="508" t="s">
        <v>94</v>
      </c>
      <c r="I18" s="507" t="s">
        <v>623</v>
      </c>
      <c r="J18" s="506" t="s">
        <v>154</v>
      </c>
      <c r="K18" s="509" t="s">
        <v>153</v>
      </c>
      <c r="L18" s="572" t="s">
        <v>510</v>
      </c>
      <c r="M18" s="509" t="s">
        <v>78</v>
      </c>
      <c r="N18" s="573">
        <v>2</v>
      </c>
      <c r="O18" s="574">
        <v>1</v>
      </c>
      <c r="P18" s="574">
        <v>1</v>
      </c>
      <c r="Q18" s="574">
        <v>1</v>
      </c>
      <c r="R18" s="574">
        <v>1</v>
      </c>
      <c r="S18" s="574">
        <v>1</v>
      </c>
      <c r="T18" s="574">
        <v>1</v>
      </c>
      <c r="U18" s="574">
        <v>1</v>
      </c>
      <c r="V18" s="574">
        <v>0</v>
      </c>
      <c r="W18" s="574">
        <v>0</v>
      </c>
      <c r="X18" s="574">
        <v>1</v>
      </c>
      <c r="Y18" s="574">
        <v>1</v>
      </c>
      <c r="Z18" s="574">
        <v>1</v>
      </c>
      <c r="AA18" s="574">
        <v>1</v>
      </c>
      <c r="AB18" s="574">
        <v>1</v>
      </c>
      <c r="AC18" s="574">
        <v>1</v>
      </c>
      <c r="AD18" s="574">
        <v>0</v>
      </c>
      <c r="AE18" s="574">
        <v>1</v>
      </c>
      <c r="AF18" s="574">
        <v>1</v>
      </c>
      <c r="AG18" s="574">
        <v>0</v>
      </c>
      <c r="AH18" s="574">
        <f>SUM(O18:AG20)</f>
        <v>15</v>
      </c>
      <c r="AI18" s="574" t="s">
        <v>63</v>
      </c>
      <c r="AJ18" s="509">
        <v>5</v>
      </c>
      <c r="AK18" s="575" t="str">
        <f>IF(N18+AJ18=0," ",IF(OR(AND(N18=1,AJ18=1),AND(N18=1,AJ18=2),AND(N18=2,AJ18=2),AND(N18=2,AJ18=1),AND(N18=3,AJ18=1)),"Bajo",IF(OR(AND(N18=1,AJ18=3),AND(N18=2,AJ18=3),AND(N18=3,AJ18=2),AND(N18=4,AJ18=1)),"Moderado",IF(OR(AND(N18=1,AJ18=4),AND(N18=2,AJ18=4),AND(N18=3,AJ18=3),AND(N18=4,AJ18=2),AND(N18=4,AJ18=3),AND(N18=5,AJ18=1),AND(N18=5,AJ18=2)),"Alto",IF(OR(AND(N18=2,AJ18=5),AND(N18=3,AJ18=5),AND(N18=3,AJ18=4),AND(N18=4,AJ18=4),AND(N18=4,AJ18=5),AND(N18=5,AJ18=3),AND(N18=5,AJ18=4),AND(N18=1,AJ18=5),AND(N18=5,AJ18=5)),"Extremo","")))))</f>
        <v>Extremo</v>
      </c>
      <c r="AL18" s="543" t="s">
        <v>515</v>
      </c>
      <c r="AM18" s="548" t="s">
        <v>64</v>
      </c>
      <c r="AN18" s="550">
        <v>15</v>
      </c>
      <c r="AO18" s="550">
        <v>15</v>
      </c>
      <c r="AP18" s="550">
        <v>15</v>
      </c>
      <c r="AQ18" s="550">
        <v>15</v>
      </c>
      <c r="AR18" s="550">
        <v>15</v>
      </c>
      <c r="AS18" s="550">
        <v>15</v>
      </c>
      <c r="AT18" s="550">
        <v>10</v>
      </c>
      <c r="AU18" s="552">
        <f t="shared" si="1"/>
        <v>100</v>
      </c>
      <c r="AV18" s="552" t="s">
        <v>65</v>
      </c>
      <c r="AW18" s="552" t="s">
        <v>65</v>
      </c>
      <c r="AX18" s="550">
        <v>100</v>
      </c>
      <c r="AY18" s="516">
        <f>AVERAGE(AX18:AX22)</f>
        <v>92</v>
      </c>
      <c r="AZ18" s="510" t="s">
        <v>74</v>
      </c>
      <c r="BA18" s="573" t="s">
        <v>67</v>
      </c>
      <c r="BB18" s="573" t="s">
        <v>156</v>
      </c>
      <c r="BC18" s="573" t="s">
        <v>96</v>
      </c>
      <c r="BD18" s="573">
        <v>1</v>
      </c>
      <c r="BE18" s="509" t="s">
        <v>63</v>
      </c>
      <c r="BF18" s="509">
        <v>5</v>
      </c>
      <c r="BG18" s="576" t="str">
        <f>IF(BD18+BF18=0," ",IF(OR(AND(BD18=1,BF18=1),AND(BD18=1,BF18=2),AND(BD18=2,BF18=2),AND(BD18=2,BF18=1),AND(BD18=3,BF18=1)),"Bajo",IF(OR(AND(BD18=1,BF18=3),AND(BD18=2,BF18=3),AND(BD18=3,BF18=2),AND(BD18=4,BF18=1)),"Moderado",IF(OR(AND(BD18=1,BF18=4),AND(BD18=2,BF18=4),AND(BD18=3,BF18=3),AND(BD18=4,BF18=2),AND(BD18=4,BF18=3),AND(BD18=5,BF18=1),AND(BD18=5,BF18=2)),"Alto",IF(OR(AND(BD18=2,BF18=5),AND(BD18=1,BF18=5),AND(BD18=3,BF18=5),AND(BD18=3,BF18=4),AND(BD18=4,BF18=4),AND(BD18=4,BF18=5),AND(BD18=5,BF18=3),AND(BD18=5,BF18=4),AND(BD18=5,BF18=5)),"Extremo","")))))</f>
        <v>Extremo</v>
      </c>
      <c r="BH18" s="517" t="s">
        <v>535</v>
      </c>
      <c r="BI18" s="517" t="s">
        <v>69</v>
      </c>
      <c r="BJ18" s="519" t="s">
        <v>543</v>
      </c>
      <c r="BK18" s="519" t="s">
        <v>542</v>
      </c>
      <c r="BL18" s="543" t="s">
        <v>622</v>
      </c>
      <c r="BM18" s="544" t="s">
        <v>218</v>
      </c>
      <c r="BN18" s="544" t="s">
        <v>219</v>
      </c>
      <c r="BO18" s="554" t="s">
        <v>528</v>
      </c>
    </row>
    <row r="19" spans="1:94" s="142" customFormat="1" ht="74.25" customHeight="1" x14ac:dyDescent="0.25">
      <c r="A19" s="399"/>
      <c r="B19" s="317"/>
      <c r="C19" s="344" t="s">
        <v>590</v>
      </c>
      <c r="D19" s="344" t="s">
        <v>56</v>
      </c>
      <c r="E19" s="344" t="s">
        <v>57</v>
      </c>
      <c r="F19" s="344" t="s">
        <v>72</v>
      </c>
      <c r="G19" s="344" t="s">
        <v>213</v>
      </c>
      <c r="H19" s="334"/>
      <c r="I19" s="333"/>
      <c r="J19" s="332"/>
      <c r="K19" s="335"/>
      <c r="L19" s="346"/>
      <c r="M19" s="335"/>
      <c r="N19" s="353"/>
      <c r="O19" s="354"/>
      <c r="P19" s="354"/>
      <c r="Q19" s="354"/>
      <c r="R19" s="354"/>
      <c r="S19" s="354"/>
      <c r="T19" s="354"/>
      <c r="U19" s="354"/>
      <c r="V19" s="354"/>
      <c r="W19" s="354"/>
      <c r="X19" s="354"/>
      <c r="Y19" s="354"/>
      <c r="Z19" s="354"/>
      <c r="AA19" s="354"/>
      <c r="AB19" s="354"/>
      <c r="AC19" s="354"/>
      <c r="AD19" s="354"/>
      <c r="AE19" s="354"/>
      <c r="AF19" s="354"/>
      <c r="AG19" s="354"/>
      <c r="AH19" s="354"/>
      <c r="AI19" s="354"/>
      <c r="AJ19" s="335"/>
      <c r="AK19" s="355"/>
      <c r="AL19" s="343" t="s">
        <v>625</v>
      </c>
      <c r="AM19" s="337" t="s">
        <v>64</v>
      </c>
      <c r="AN19" s="336">
        <v>15</v>
      </c>
      <c r="AO19" s="336">
        <v>15</v>
      </c>
      <c r="AP19" s="336">
        <v>15</v>
      </c>
      <c r="AQ19" s="336">
        <v>15</v>
      </c>
      <c r="AR19" s="336">
        <v>15</v>
      </c>
      <c r="AS19" s="336">
        <v>15</v>
      </c>
      <c r="AT19" s="336">
        <v>10</v>
      </c>
      <c r="AU19" s="339">
        <f t="shared" si="1"/>
        <v>100</v>
      </c>
      <c r="AV19" s="339" t="s">
        <v>65</v>
      </c>
      <c r="AW19" s="339" t="s">
        <v>65</v>
      </c>
      <c r="AX19" s="339">
        <v>100</v>
      </c>
      <c r="AY19" s="464"/>
      <c r="AZ19" s="462"/>
      <c r="BA19" s="353"/>
      <c r="BB19" s="353"/>
      <c r="BC19" s="353"/>
      <c r="BD19" s="353"/>
      <c r="BE19" s="335"/>
      <c r="BF19" s="335"/>
      <c r="BG19" s="577"/>
      <c r="BH19" s="340"/>
      <c r="BI19" s="340"/>
      <c r="BJ19" s="341" t="s">
        <v>541</v>
      </c>
      <c r="BK19" s="341" t="s">
        <v>538</v>
      </c>
      <c r="BL19" s="343" t="s">
        <v>624</v>
      </c>
      <c r="BM19" s="344" t="s">
        <v>545</v>
      </c>
      <c r="BN19" s="344" t="s">
        <v>229</v>
      </c>
      <c r="BO19" s="401" t="s">
        <v>521</v>
      </c>
    </row>
    <row r="20" spans="1:94" s="142" customFormat="1" ht="123.75" customHeight="1" x14ac:dyDescent="0.25">
      <c r="A20" s="399"/>
      <c r="B20" s="317"/>
      <c r="C20" s="343" t="s">
        <v>589</v>
      </c>
      <c r="D20" s="344" t="s">
        <v>56</v>
      </c>
      <c r="E20" s="344" t="s">
        <v>114</v>
      </c>
      <c r="F20" s="344" t="s">
        <v>72</v>
      </c>
      <c r="G20" s="344" t="s">
        <v>213</v>
      </c>
      <c r="H20" s="334"/>
      <c r="I20" s="333"/>
      <c r="J20" s="332"/>
      <c r="K20" s="335"/>
      <c r="L20" s="346"/>
      <c r="M20" s="335"/>
      <c r="N20" s="353"/>
      <c r="O20" s="354"/>
      <c r="P20" s="354"/>
      <c r="Q20" s="354"/>
      <c r="R20" s="354"/>
      <c r="S20" s="354"/>
      <c r="T20" s="354"/>
      <c r="U20" s="354"/>
      <c r="V20" s="354"/>
      <c r="W20" s="354"/>
      <c r="X20" s="354"/>
      <c r="Y20" s="354"/>
      <c r="Z20" s="354"/>
      <c r="AA20" s="354"/>
      <c r="AB20" s="354"/>
      <c r="AC20" s="354"/>
      <c r="AD20" s="354"/>
      <c r="AE20" s="354"/>
      <c r="AF20" s="354"/>
      <c r="AG20" s="354"/>
      <c r="AH20" s="354"/>
      <c r="AI20" s="354"/>
      <c r="AJ20" s="335"/>
      <c r="AK20" s="355"/>
      <c r="AL20" s="343" t="s">
        <v>578</v>
      </c>
      <c r="AM20" s="337" t="s">
        <v>64</v>
      </c>
      <c r="AN20" s="336">
        <v>15</v>
      </c>
      <c r="AO20" s="336">
        <v>15</v>
      </c>
      <c r="AP20" s="336">
        <v>15</v>
      </c>
      <c r="AQ20" s="336">
        <v>15</v>
      </c>
      <c r="AR20" s="336">
        <v>15</v>
      </c>
      <c r="AS20" s="336">
        <v>15</v>
      </c>
      <c r="AT20" s="336">
        <v>10</v>
      </c>
      <c r="AU20" s="339">
        <f t="shared" si="1"/>
        <v>100</v>
      </c>
      <c r="AV20" s="339" t="s">
        <v>65</v>
      </c>
      <c r="AW20" s="339" t="s">
        <v>65</v>
      </c>
      <c r="AX20" s="339">
        <v>100</v>
      </c>
      <c r="AY20" s="464"/>
      <c r="AZ20" s="462"/>
      <c r="BA20" s="353"/>
      <c r="BB20" s="353"/>
      <c r="BC20" s="353"/>
      <c r="BD20" s="353"/>
      <c r="BE20" s="335"/>
      <c r="BF20" s="335"/>
      <c r="BG20" s="577"/>
      <c r="BH20" s="340"/>
      <c r="BI20" s="340"/>
      <c r="BJ20" s="341" t="s">
        <v>541</v>
      </c>
      <c r="BK20" s="341" t="s">
        <v>538</v>
      </c>
      <c r="BL20" s="343" t="s">
        <v>556</v>
      </c>
      <c r="BM20" s="344" t="s">
        <v>218</v>
      </c>
      <c r="BN20" s="344" t="s">
        <v>229</v>
      </c>
      <c r="BO20" s="401" t="s">
        <v>703</v>
      </c>
    </row>
    <row r="21" spans="1:94" s="7" customFormat="1" ht="125.25" customHeight="1" x14ac:dyDescent="0.25">
      <c r="A21" s="399"/>
      <c r="B21" s="317"/>
      <c r="C21" s="349" t="s">
        <v>577</v>
      </c>
      <c r="D21" s="349" t="s">
        <v>56</v>
      </c>
      <c r="E21" s="349" t="s">
        <v>57</v>
      </c>
      <c r="F21" s="349" t="s">
        <v>72</v>
      </c>
      <c r="G21" s="349" t="s">
        <v>213</v>
      </c>
      <c r="H21" s="318" t="s">
        <v>97</v>
      </c>
      <c r="I21" s="356" t="s">
        <v>548</v>
      </c>
      <c r="J21" s="317" t="s">
        <v>154</v>
      </c>
      <c r="K21" s="319" t="s">
        <v>153</v>
      </c>
      <c r="L21" s="320" t="s">
        <v>579</v>
      </c>
      <c r="M21" s="328" t="s">
        <v>78</v>
      </c>
      <c r="N21" s="321">
        <v>2</v>
      </c>
      <c r="O21" s="322">
        <v>1</v>
      </c>
      <c r="P21" s="322">
        <v>1</v>
      </c>
      <c r="Q21" s="322">
        <v>1</v>
      </c>
      <c r="R21" s="322">
        <v>1</v>
      </c>
      <c r="S21" s="322">
        <v>1</v>
      </c>
      <c r="T21" s="322">
        <v>1</v>
      </c>
      <c r="U21" s="322">
        <v>1</v>
      </c>
      <c r="V21" s="322">
        <v>0</v>
      </c>
      <c r="W21" s="322">
        <v>0</v>
      </c>
      <c r="X21" s="322">
        <v>1</v>
      </c>
      <c r="Y21" s="319">
        <v>1</v>
      </c>
      <c r="Z21" s="322">
        <v>1</v>
      </c>
      <c r="AA21" s="322">
        <v>1</v>
      </c>
      <c r="AB21" s="322">
        <v>1</v>
      </c>
      <c r="AC21" s="322">
        <v>1</v>
      </c>
      <c r="AD21" s="322">
        <v>1</v>
      </c>
      <c r="AE21" s="322">
        <v>1</v>
      </c>
      <c r="AF21" s="322">
        <v>1</v>
      </c>
      <c r="AG21" s="322">
        <v>1</v>
      </c>
      <c r="AH21" s="322">
        <f>SUM(O21:AG22)</f>
        <v>17</v>
      </c>
      <c r="AI21" s="322" t="s">
        <v>63</v>
      </c>
      <c r="AJ21" s="319">
        <v>5</v>
      </c>
      <c r="AK21" s="323"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352" t="s">
        <v>580</v>
      </c>
      <c r="AM21" s="357" t="s">
        <v>64</v>
      </c>
      <c r="AN21" s="326">
        <v>15</v>
      </c>
      <c r="AO21" s="326">
        <v>15</v>
      </c>
      <c r="AP21" s="326">
        <v>15</v>
      </c>
      <c r="AQ21" s="358">
        <v>10</v>
      </c>
      <c r="AR21" s="326">
        <v>15</v>
      </c>
      <c r="AS21" s="358">
        <v>0</v>
      </c>
      <c r="AT21" s="326">
        <v>10</v>
      </c>
      <c r="AU21" s="327">
        <f t="shared" si="1"/>
        <v>80</v>
      </c>
      <c r="AV21" s="327" t="s">
        <v>65</v>
      </c>
      <c r="AW21" s="327" t="s">
        <v>65</v>
      </c>
      <c r="AX21" s="327">
        <v>80</v>
      </c>
      <c r="AY21" s="464"/>
      <c r="AZ21" s="462"/>
      <c r="BA21" s="325" t="s">
        <v>67</v>
      </c>
      <c r="BB21" s="325" t="s">
        <v>156</v>
      </c>
      <c r="BC21" s="325" t="s">
        <v>96</v>
      </c>
      <c r="BD21" s="325">
        <v>1</v>
      </c>
      <c r="BE21" s="328" t="s">
        <v>63</v>
      </c>
      <c r="BF21" s="328">
        <v>5</v>
      </c>
      <c r="BG21" s="323"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329" t="s">
        <v>535</v>
      </c>
      <c r="BI21" s="329" t="s">
        <v>69</v>
      </c>
      <c r="BJ21" s="350" t="s">
        <v>541</v>
      </c>
      <c r="BK21" s="351" t="s">
        <v>538</v>
      </c>
      <c r="BL21" s="348" t="s">
        <v>626</v>
      </c>
      <c r="BM21" s="348" t="s">
        <v>546</v>
      </c>
      <c r="BN21" s="348" t="s">
        <v>229</v>
      </c>
      <c r="BO21" s="400" t="s">
        <v>516</v>
      </c>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50.75" customHeight="1" thickBot="1" x14ac:dyDescent="0.3">
      <c r="A22" s="489"/>
      <c r="B22" s="490"/>
      <c r="C22" s="562" t="s">
        <v>557</v>
      </c>
      <c r="D22" s="562" t="s">
        <v>56</v>
      </c>
      <c r="E22" s="562" t="s">
        <v>57</v>
      </c>
      <c r="F22" s="562" t="s">
        <v>72</v>
      </c>
      <c r="G22" s="562" t="s">
        <v>213</v>
      </c>
      <c r="H22" s="491"/>
      <c r="I22" s="578"/>
      <c r="J22" s="490"/>
      <c r="K22" s="492"/>
      <c r="L22" s="493"/>
      <c r="M22" s="498"/>
      <c r="N22" s="494"/>
      <c r="O22" s="495"/>
      <c r="P22" s="495"/>
      <c r="Q22" s="495"/>
      <c r="R22" s="495"/>
      <c r="S22" s="495"/>
      <c r="T22" s="495"/>
      <c r="U22" s="495"/>
      <c r="V22" s="495"/>
      <c r="W22" s="495"/>
      <c r="X22" s="495"/>
      <c r="Y22" s="492"/>
      <c r="Z22" s="495"/>
      <c r="AA22" s="495"/>
      <c r="AB22" s="495"/>
      <c r="AC22" s="495"/>
      <c r="AD22" s="495"/>
      <c r="AE22" s="495"/>
      <c r="AF22" s="495"/>
      <c r="AG22" s="495"/>
      <c r="AH22" s="495"/>
      <c r="AI22" s="495"/>
      <c r="AJ22" s="492"/>
      <c r="AK22" s="496"/>
      <c r="AL22" s="409" t="s">
        <v>628</v>
      </c>
      <c r="AM22" s="579" t="s">
        <v>64</v>
      </c>
      <c r="AN22" s="565">
        <v>15</v>
      </c>
      <c r="AO22" s="565">
        <v>15</v>
      </c>
      <c r="AP22" s="565">
        <v>15</v>
      </c>
      <c r="AQ22" s="483">
        <v>10</v>
      </c>
      <c r="AR22" s="565">
        <v>15</v>
      </c>
      <c r="AS22" s="483">
        <v>0</v>
      </c>
      <c r="AT22" s="565">
        <v>10</v>
      </c>
      <c r="AU22" s="566">
        <f t="shared" ref="AU22" si="4">SUM(AN22:AT22)</f>
        <v>80</v>
      </c>
      <c r="AV22" s="566" t="s">
        <v>65</v>
      </c>
      <c r="AW22" s="566" t="s">
        <v>65</v>
      </c>
      <c r="AX22" s="566">
        <v>80</v>
      </c>
      <c r="AY22" s="535"/>
      <c r="AZ22" s="529"/>
      <c r="BA22" s="414"/>
      <c r="BB22" s="414"/>
      <c r="BC22" s="414"/>
      <c r="BD22" s="414"/>
      <c r="BE22" s="498"/>
      <c r="BF22" s="498"/>
      <c r="BG22" s="496"/>
      <c r="BH22" s="500"/>
      <c r="BI22" s="500"/>
      <c r="BJ22" s="567" t="s">
        <v>541</v>
      </c>
      <c r="BK22" s="568" t="s">
        <v>538</v>
      </c>
      <c r="BL22" s="418" t="s">
        <v>627</v>
      </c>
      <c r="BM22" s="418" t="s">
        <v>546</v>
      </c>
      <c r="BN22" s="418" t="s">
        <v>567</v>
      </c>
      <c r="BO22" s="504" t="s">
        <v>547</v>
      </c>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75" x14ac:dyDescent="0.25">
      <c r="A23" s="580" t="s">
        <v>233</v>
      </c>
      <c r="B23" s="388" t="s">
        <v>582</v>
      </c>
      <c r="C23" s="581" t="s">
        <v>234</v>
      </c>
      <c r="D23" s="581" t="s">
        <v>56</v>
      </c>
      <c r="E23" s="581" t="s">
        <v>57</v>
      </c>
      <c r="F23" s="581" t="s">
        <v>72</v>
      </c>
      <c r="G23" s="388" t="s">
        <v>235</v>
      </c>
      <c r="H23" s="582" t="s">
        <v>552</v>
      </c>
      <c r="I23" s="583" t="s">
        <v>522</v>
      </c>
      <c r="J23" s="388" t="s">
        <v>154</v>
      </c>
      <c r="K23" s="392" t="s">
        <v>153</v>
      </c>
      <c r="L23" s="584" t="s">
        <v>583</v>
      </c>
      <c r="M23" s="389" t="s">
        <v>78</v>
      </c>
      <c r="N23" s="389">
        <v>2</v>
      </c>
      <c r="O23" s="585">
        <v>1</v>
      </c>
      <c r="P23" s="585">
        <v>1</v>
      </c>
      <c r="Q23" s="585">
        <v>1</v>
      </c>
      <c r="R23" s="585">
        <v>1</v>
      </c>
      <c r="S23" s="585">
        <v>1</v>
      </c>
      <c r="T23" s="585">
        <v>1</v>
      </c>
      <c r="U23" s="585">
        <v>1</v>
      </c>
      <c r="V23" s="585">
        <v>0</v>
      </c>
      <c r="W23" s="585">
        <v>1</v>
      </c>
      <c r="X23" s="585">
        <v>1</v>
      </c>
      <c r="Y23" s="585">
        <v>1</v>
      </c>
      <c r="Z23" s="585">
        <v>1</v>
      </c>
      <c r="AA23" s="585">
        <v>1</v>
      </c>
      <c r="AB23" s="585">
        <v>1</v>
      </c>
      <c r="AC23" s="585">
        <v>1</v>
      </c>
      <c r="AD23" s="585">
        <v>0</v>
      </c>
      <c r="AE23" s="585">
        <v>1</v>
      </c>
      <c r="AF23" s="585">
        <v>1</v>
      </c>
      <c r="AG23" s="585">
        <v>0</v>
      </c>
      <c r="AH23" s="585">
        <f>SUM(O23:AG23)</f>
        <v>16</v>
      </c>
      <c r="AI23" s="585" t="s">
        <v>63</v>
      </c>
      <c r="AJ23" s="392">
        <v>5</v>
      </c>
      <c r="AK23" s="387"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581" t="s">
        <v>523</v>
      </c>
      <c r="AM23" s="586" t="s">
        <v>64</v>
      </c>
      <c r="AN23" s="390">
        <v>15</v>
      </c>
      <c r="AO23" s="390">
        <v>15</v>
      </c>
      <c r="AP23" s="390">
        <v>15</v>
      </c>
      <c r="AQ23" s="390">
        <v>15</v>
      </c>
      <c r="AR23" s="390">
        <v>15</v>
      </c>
      <c r="AS23" s="390">
        <v>15</v>
      </c>
      <c r="AT23" s="390">
        <v>10</v>
      </c>
      <c r="AU23" s="391">
        <f t="shared" si="1"/>
        <v>100</v>
      </c>
      <c r="AV23" s="391" t="s">
        <v>65</v>
      </c>
      <c r="AW23" s="391" t="s">
        <v>65</v>
      </c>
      <c r="AX23" s="391">
        <v>100</v>
      </c>
      <c r="AY23" s="587">
        <f>AVERAGE(AX23:AX24)</f>
        <v>100</v>
      </c>
      <c r="AZ23" s="472" t="s">
        <v>65</v>
      </c>
      <c r="BA23" s="389" t="s">
        <v>67</v>
      </c>
      <c r="BB23" s="389" t="s">
        <v>156</v>
      </c>
      <c r="BC23" s="389" t="s">
        <v>96</v>
      </c>
      <c r="BD23" s="389">
        <v>1</v>
      </c>
      <c r="BE23" s="389" t="s">
        <v>63</v>
      </c>
      <c r="BF23" s="389">
        <v>5</v>
      </c>
      <c r="BG23" s="387"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97" t="s">
        <v>534</v>
      </c>
      <c r="BI23" s="397" t="s">
        <v>69</v>
      </c>
      <c r="BJ23" s="588" t="s">
        <v>541</v>
      </c>
      <c r="BK23" s="588" t="s">
        <v>538</v>
      </c>
      <c r="BL23" s="589" t="s">
        <v>629</v>
      </c>
      <c r="BM23" s="581" t="s">
        <v>165</v>
      </c>
      <c r="BN23" s="581" t="s">
        <v>238</v>
      </c>
      <c r="BO23" s="398" t="s">
        <v>239</v>
      </c>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0.75" thickBot="1" x14ac:dyDescent="0.3">
      <c r="A24" s="590"/>
      <c r="B24" s="410"/>
      <c r="C24" s="418" t="s">
        <v>242</v>
      </c>
      <c r="D24" s="418" t="s">
        <v>56</v>
      </c>
      <c r="E24" s="418" t="s">
        <v>57</v>
      </c>
      <c r="F24" s="418" t="s">
        <v>72</v>
      </c>
      <c r="G24" s="410"/>
      <c r="H24" s="591"/>
      <c r="I24" s="408"/>
      <c r="J24" s="410"/>
      <c r="K24" s="498"/>
      <c r="L24" s="563"/>
      <c r="M24" s="414"/>
      <c r="N24" s="414"/>
      <c r="O24" s="592"/>
      <c r="P24" s="592"/>
      <c r="Q24" s="592"/>
      <c r="R24" s="592"/>
      <c r="S24" s="592"/>
      <c r="T24" s="592"/>
      <c r="U24" s="592"/>
      <c r="V24" s="592"/>
      <c r="W24" s="592"/>
      <c r="X24" s="592"/>
      <c r="Y24" s="592"/>
      <c r="Z24" s="592"/>
      <c r="AA24" s="592"/>
      <c r="AB24" s="592"/>
      <c r="AC24" s="592"/>
      <c r="AD24" s="592"/>
      <c r="AE24" s="592"/>
      <c r="AF24" s="592"/>
      <c r="AG24" s="592"/>
      <c r="AH24" s="592"/>
      <c r="AI24" s="592"/>
      <c r="AJ24" s="498"/>
      <c r="AK24" s="496"/>
      <c r="AL24" s="409" t="s">
        <v>584</v>
      </c>
      <c r="AM24" s="579" t="s">
        <v>64</v>
      </c>
      <c r="AN24" s="483">
        <v>15</v>
      </c>
      <c r="AO24" s="483">
        <v>15</v>
      </c>
      <c r="AP24" s="565">
        <v>15</v>
      </c>
      <c r="AQ24" s="565">
        <v>15</v>
      </c>
      <c r="AR24" s="565">
        <v>15</v>
      </c>
      <c r="AS24" s="565">
        <v>15</v>
      </c>
      <c r="AT24" s="565">
        <v>10</v>
      </c>
      <c r="AU24" s="566">
        <f t="shared" si="1"/>
        <v>100</v>
      </c>
      <c r="AV24" s="566" t="s">
        <v>65</v>
      </c>
      <c r="AW24" s="566" t="s">
        <v>65</v>
      </c>
      <c r="AX24" s="566">
        <v>100</v>
      </c>
      <c r="AY24" s="411"/>
      <c r="AZ24" s="482"/>
      <c r="BA24" s="414"/>
      <c r="BB24" s="414"/>
      <c r="BC24" s="414"/>
      <c r="BD24" s="414"/>
      <c r="BE24" s="414"/>
      <c r="BF24" s="414"/>
      <c r="BG24" s="496"/>
      <c r="BH24" s="503"/>
      <c r="BI24" s="503"/>
      <c r="BJ24" s="568" t="s">
        <v>541</v>
      </c>
      <c r="BK24" s="568" t="s">
        <v>538</v>
      </c>
      <c r="BL24" s="409" t="s">
        <v>549</v>
      </c>
      <c r="BM24" s="418" t="s">
        <v>165</v>
      </c>
      <c r="BN24" s="409" t="s">
        <v>566</v>
      </c>
      <c r="BO24" s="504" t="s">
        <v>704</v>
      </c>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48" customHeight="1" x14ac:dyDescent="0.25">
      <c r="A25" s="580" t="s">
        <v>246</v>
      </c>
      <c r="B25" s="388" t="s">
        <v>113</v>
      </c>
      <c r="C25" s="388" t="s">
        <v>644</v>
      </c>
      <c r="D25" s="388" t="s">
        <v>56</v>
      </c>
      <c r="E25" s="388" t="s">
        <v>57</v>
      </c>
      <c r="F25" s="388" t="s">
        <v>72</v>
      </c>
      <c r="G25" s="388" t="s">
        <v>153</v>
      </c>
      <c r="H25" s="582" t="s">
        <v>100</v>
      </c>
      <c r="I25" s="583" t="s">
        <v>511</v>
      </c>
      <c r="J25" s="388" t="s">
        <v>154</v>
      </c>
      <c r="K25" s="392" t="s">
        <v>153</v>
      </c>
      <c r="L25" s="388" t="s">
        <v>585</v>
      </c>
      <c r="M25" s="389" t="s">
        <v>78</v>
      </c>
      <c r="N25" s="389">
        <v>2</v>
      </c>
      <c r="O25" s="585">
        <v>1</v>
      </c>
      <c r="P25" s="585">
        <v>1</v>
      </c>
      <c r="Q25" s="585">
        <v>0</v>
      </c>
      <c r="R25" s="585">
        <v>0</v>
      </c>
      <c r="S25" s="585">
        <v>1</v>
      </c>
      <c r="T25" s="585">
        <v>1</v>
      </c>
      <c r="U25" s="585">
        <v>1</v>
      </c>
      <c r="V25" s="585">
        <v>0</v>
      </c>
      <c r="W25" s="585">
        <v>1</v>
      </c>
      <c r="X25" s="585">
        <v>1</v>
      </c>
      <c r="Y25" s="585">
        <v>1</v>
      </c>
      <c r="Z25" s="585">
        <v>1</v>
      </c>
      <c r="AA25" s="585">
        <v>1</v>
      </c>
      <c r="AB25" s="585">
        <v>1</v>
      </c>
      <c r="AC25" s="585">
        <v>1</v>
      </c>
      <c r="AD25" s="585">
        <v>0</v>
      </c>
      <c r="AE25" s="585">
        <v>0</v>
      </c>
      <c r="AF25" s="585">
        <v>0</v>
      </c>
      <c r="AG25" s="585">
        <v>0</v>
      </c>
      <c r="AH25" s="585">
        <f>SUM(O25:AG25)</f>
        <v>12</v>
      </c>
      <c r="AI25" s="585" t="s">
        <v>63</v>
      </c>
      <c r="AJ25" s="594">
        <v>5</v>
      </c>
      <c r="AK25" s="387"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89" t="s">
        <v>678</v>
      </c>
      <c r="AM25" s="595" t="s">
        <v>64</v>
      </c>
      <c r="AN25" s="596">
        <v>15</v>
      </c>
      <c r="AO25" s="596">
        <v>15</v>
      </c>
      <c r="AP25" s="597">
        <v>15</v>
      </c>
      <c r="AQ25" s="597">
        <v>15</v>
      </c>
      <c r="AR25" s="597">
        <v>15</v>
      </c>
      <c r="AS25" s="597">
        <v>15</v>
      </c>
      <c r="AT25" s="597">
        <v>10</v>
      </c>
      <c r="AU25" s="598">
        <f t="shared" ref="AU25" si="5">SUM(AN25:AT25)</f>
        <v>100</v>
      </c>
      <c r="AV25" s="598" t="s">
        <v>65</v>
      </c>
      <c r="AW25" s="598" t="s">
        <v>65</v>
      </c>
      <c r="AX25" s="598">
        <v>100</v>
      </c>
      <c r="AY25" s="599">
        <f>AVERAGE(AX25:AX30)</f>
        <v>100</v>
      </c>
      <c r="AZ25" s="599" t="s">
        <v>65</v>
      </c>
      <c r="BA25" s="595" t="s">
        <v>67</v>
      </c>
      <c r="BB25" s="595" t="s">
        <v>156</v>
      </c>
      <c r="BC25" s="595" t="s">
        <v>96</v>
      </c>
      <c r="BD25" s="595">
        <v>1</v>
      </c>
      <c r="BE25" s="595" t="s">
        <v>63</v>
      </c>
      <c r="BF25" s="597">
        <v>5</v>
      </c>
      <c r="BG25" s="600"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397" t="s">
        <v>672</v>
      </c>
      <c r="BI25" s="601" t="s">
        <v>69</v>
      </c>
      <c r="BJ25" s="602" t="s">
        <v>676</v>
      </c>
      <c r="BK25" s="602" t="s">
        <v>539</v>
      </c>
      <c r="BL25" s="589" t="s">
        <v>673</v>
      </c>
      <c r="BM25" s="603" t="s">
        <v>250</v>
      </c>
      <c r="BN25" s="589" t="s">
        <v>634</v>
      </c>
      <c r="BO25" s="398" t="s">
        <v>637</v>
      </c>
      <c r="BP25" s="142"/>
      <c r="BQ25" s="142"/>
      <c r="BR25" s="142"/>
      <c r="BS25" s="142"/>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49.5" customHeight="1" x14ac:dyDescent="0.25">
      <c r="A26" s="403"/>
      <c r="B26" s="324"/>
      <c r="C26" s="324"/>
      <c r="D26" s="324"/>
      <c r="E26" s="324"/>
      <c r="F26" s="324"/>
      <c r="G26" s="324"/>
      <c r="H26" s="360"/>
      <c r="I26" s="361"/>
      <c r="J26" s="324"/>
      <c r="K26" s="328"/>
      <c r="L26" s="324"/>
      <c r="M26" s="325"/>
      <c r="N26" s="325"/>
      <c r="O26" s="362"/>
      <c r="P26" s="362"/>
      <c r="Q26" s="362"/>
      <c r="R26" s="362"/>
      <c r="S26" s="362"/>
      <c r="T26" s="362"/>
      <c r="U26" s="362"/>
      <c r="V26" s="362"/>
      <c r="W26" s="362"/>
      <c r="X26" s="362"/>
      <c r="Y26" s="362"/>
      <c r="Z26" s="362"/>
      <c r="AA26" s="362"/>
      <c r="AB26" s="362"/>
      <c r="AC26" s="362"/>
      <c r="AD26" s="362"/>
      <c r="AE26" s="362"/>
      <c r="AF26" s="362"/>
      <c r="AG26" s="362"/>
      <c r="AH26" s="362"/>
      <c r="AI26" s="362"/>
      <c r="AJ26" s="363"/>
      <c r="AK26" s="323"/>
      <c r="AL26" s="352" t="s">
        <v>681</v>
      </c>
      <c r="AM26" s="364"/>
      <c r="AN26" s="365"/>
      <c r="AO26" s="365"/>
      <c r="AP26" s="366"/>
      <c r="AQ26" s="366"/>
      <c r="AR26" s="366"/>
      <c r="AS26" s="366"/>
      <c r="AT26" s="366"/>
      <c r="AU26" s="367"/>
      <c r="AV26" s="367"/>
      <c r="AW26" s="367"/>
      <c r="AX26" s="367"/>
      <c r="AY26" s="476"/>
      <c r="AZ26" s="476"/>
      <c r="BA26" s="364"/>
      <c r="BB26" s="364"/>
      <c r="BC26" s="364"/>
      <c r="BD26" s="364"/>
      <c r="BE26" s="364"/>
      <c r="BF26" s="366"/>
      <c r="BG26" s="479"/>
      <c r="BH26" s="330"/>
      <c r="BI26" s="368"/>
      <c r="BJ26" s="369" t="s">
        <v>560</v>
      </c>
      <c r="BK26" s="369" t="s">
        <v>538</v>
      </c>
      <c r="BL26" s="352" t="s">
        <v>633</v>
      </c>
      <c r="BM26" s="370"/>
      <c r="BN26" s="352" t="s">
        <v>635</v>
      </c>
      <c r="BO26" s="400" t="s">
        <v>638</v>
      </c>
      <c r="BP26" s="142"/>
      <c r="BQ26" s="142"/>
      <c r="BR26" s="142"/>
      <c r="BS26" s="142"/>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52.5" customHeight="1" x14ac:dyDescent="0.25">
      <c r="A27" s="403"/>
      <c r="B27" s="324"/>
      <c r="C27" s="348" t="s">
        <v>643</v>
      </c>
      <c r="D27" s="324"/>
      <c r="E27" s="324"/>
      <c r="F27" s="324"/>
      <c r="G27" s="324"/>
      <c r="H27" s="360"/>
      <c r="I27" s="361"/>
      <c r="J27" s="324"/>
      <c r="K27" s="328"/>
      <c r="L27" s="324"/>
      <c r="M27" s="325"/>
      <c r="N27" s="325"/>
      <c r="O27" s="362"/>
      <c r="P27" s="362"/>
      <c r="Q27" s="362"/>
      <c r="R27" s="362"/>
      <c r="S27" s="362"/>
      <c r="T27" s="362"/>
      <c r="U27" s="362"/>
      <c r="V27" s="362"/>
      <c r="W27" s="362"/>
      <c r="X27" s="362"/>
      <c r="Y27" s="362"/>
      <c r="Z27" s="362"/>
      <c r="AA27" s="362"/>
      <c r="AB27" s="362"/>
      <c r="AC27" s="362"/>
      <c r="AD27" s="362"/>
      <c r="AE27" s="362"/>
      <c r="AF27" s="362"/>
      <c r="AG27" s="362"/>
      <c r="AH27" s="362"/>
      <c r="AI27" s="362"/>
      <c r="AJ27" s="363"/>
      <c r="AK27" s="323"/>
      <c r="AL27" s="352" t="s">
        <v>680</v>
      </c>
      <c r="AM27" s="364"/>
      <c r="AN27" s="365"/>
      <c r="AO27" s="365"/>
      <c r="AP27" s="366"/>
      <c r="AQ27" s="366"/>
      <c r="AR27" s="366"/>
      <c r="AS27" s="366"/>
      <c r="AT27" s="366"/>
      <c r="AU27" s="367"/>
      <c r="AV27" s="367"/>
      <c r="AW27" s="367"/>
      <c r="AX27" s="367"/>
      <c r="AY27" s="476"/>
      <c r="AZ27" s="476"/>
      <c r="BA27" s="364"/>
      <c r="BB27" s="364"/>
      <c r="BC27" s="364"/>
      <c r="BD27" s="364"/>
      <c r="BE27" s="364"/>
      <c r="BF27" s="366"/>
      <c r="BG27" s="479"/>
      <c r="BH27" s="330"/>
      <c r="BI27" s="368"/>
      <c r="BJ27" s="369" t="s">
        <v>677</v>
      </c>
      <c r="BK27" s="369" t="s">
        <v>538</v>
      </c>
      <c r="BL27" s="352" t="s">
        <v>679</v>
      </c>
      <c r="BM27" s="370"/>
      <c r="BN27" s="371" t="s">
        <v>636</v>
      </c>
      <c r="BO27" s="404" t="s">
        <v>639</v>
      </c>
      <c r="BP27" s="142"/>
      <c r="BQ27" s="142"/>
      <c r="BR27" s="142"/>
      <c r="BS27" s="142"/>
      <c r="BT27" s="6"/>
      <c r="BU27" s="6"/>
      <c r="BV27" s="6"/>
      <c r="BW27" s="6"/>
      <c r="BX27" s="6"/>
      <c r="BY27" s="6"/>
      <c r="BZ27" s="6"/>
      <c r="CA27" s="6"/>
      <c r="CB27" s="6"/>
      <c r="CC27" s="6"/>
      <c r="CD27" s="6"/>
      <c r="CE27" s="6"/>
      <c r="CF27" s="6"/>
      <c r="CG27" s="6"/>
      <c r="CH27" s="6"/>
      <c r="CI27" s="6"/>
      <c r="CJ27" s="6"/>
      <c r="CK27" s="6"/>
      <c r="CL27" s="6"/>
      <c r="CM27" s="6"/>
      <c r="CN27" s="6"/>
      <c r="CO27" s="6"/>
      <c r="CP27" s="6"/>
    </row>
    <row r="28" spans="1:94" s="142" customFormat="1" ht="49.5" customHeight="1" x14ac:dyDescent="0.25">
      <c r="A28" s="403"/>
      <c r="B28" s="332" t="s">
        <v>113</v>
      </c>
      <c r="C28" s="343" t="s">
        <v>641</v>
      </c>
      <c r="D28" s="332" t="s">
        <v>56</v>
      </c>
      <c r="E28" s="332" t="s">
        <v>57</v>
      </c>
      <c r="F28" s="332" t="s">
        <v>72</v>
      </c>
      <c r="G28" s="332" t="s">
        <v>213</v>
      </c>
      <c r="H28" s="334" t="s">
        <v>102</v>
      </c>
      <c r="I28" s="332" t="s">
        <v>586</v>
      </c>
      <c r="J28" s="332" t="s">
        <v>154</v>
      </c>
      <c r="K28" s="335" t="s">
        <v>153</v>
      </c>
      <c r="L28" s="332" t="s">
        <v>642</v>
      </c>
      <c r="M28" s="353" t="s">
        <v>78</v>
      </c>
      <c r="N28" s="353">
        <v>2</v>
      </c>
      <c r="O28" s="353">
        <v>1</v>
      </c>
      <c r="P28" s="353">
        <v>1</v>
      </c>
      <c r="Q28" s="353">
        <v>0</v>
      </c>
      <c r="R28" s="353">
        <v>0</v>
      </c>
      <c r="S28" s="353">
        <v>1</v>
      </c>
      <c r="T28" s="353">
        <v>1</v>
      </c>
      <c r="U28" s="353">
        <v>1</v>
      </c>
      <c r="V28" s="353">
        <v>0</v>
      </c>
      <c r="W28" s="353">
        <v>1</v>
      </c>
      <c r="X28" s="353">
        <v>1</v>
      </c>
      <c r="Y28" s="353">
        <v>1</v>
      </c>
      <c r="Z28" s="353">
        <v>1</v>
      </c>
      <c r="AA28" s="353">
        <v>1</v>
      </c>
      <c r="AB28" s="353">
        <v>1</v>
      </c>
      <c r="AC28" s="353">
        <v>1</v>
      </c>
      <c r="AD28" s="353">
        <v>0</v>
      </c>
      <c r="AE28" s="353">
        <v>1</v>
      </c>
      <c r="AF28" s="353">
        <v>1</v>
      </c>
      <c r="AG28" s="353">
        <v>0</v>
      </c>
      <c r="AH28" s="353">
        <f>SUM(O28:AG28)</f>
        <v>14</v>
      </c>
      <c r="AI28" s="354" t="s">
        <v>63</v>
      </c>
      <c r="AJ28" s="353">
        <v>5</v>
      </c>
      <c r="AK28" s="355"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Extremo</v>
      </c>
      <c r="AL28" s="337" t="s">
        <v>683</v>
      </c>
      <c r="AM28" s="353" t="s">
        <v>64</v>
      </c>
      <c r="AN28" s="335">
        <v>15</v>
      </c>
      <c r="AO28" s="335">
        <v>15</v>
      </c>
      <c r="AP28" s="335">
        <v>15</v>
      </c>
      <c r="AQ28" s="335">
        <v>15</v>
      </c>
      <c r="AR28" s="335">
        <v>15</v>
      </c>
      <c r="AS28" s="335">
        <v>15</v>
      </c>
      <c r="AT28" s="335">
        <v>10</v>
      </c>
      <c r="AU28" s="338">
        <f t="shared" si="1"/>
        <v>100</v>
      </c>
      <c r="AV28" s="338" t="s">
        <v>65</v>
      </c>
      <c r="AW28" s="338" t="s">
        <v>65</v>
      </c>
      <c r="AX28" s="338">
        <v>100</v>
      </c>
      <c r="AY28" s="476"/>
      <c r="AZ28" s="476"/>
      <c r="BA28" s="477" t="s">
        <v>67</v>
      </c>
      <c r="BB28" s="364" t="s">
        <v>156</v>
      </c>
      <c r="BC28" s="364" t="s">
        <v>96</v>
      </c>
      <c r="BD28" s="364">
        <v>1</v>
      </c>
      <c r="BE28" s="364" t="s">
        <v>63</v>
      </c>
      <c r="BF28" s="366">
        <v>5</v>
      </c>
      <c r="BG28" s="478" t="str">
        <f>IF(BD28+BF28=0," ",IF(OR(AND(BD28=1,BF28=1),AND(BD28=1,BF28=2),AND(BD28=2,BF28=2),AND(BD28=2,BF28=1),AND(BD28=3,BF28=1)),"Bajo",IF(OR(AND(BD28=1,BF28=3),AND(BD28=2,BF28=3),AND(BD28=3,BF28=2),AND(BD28=4,BF28=1)),"Moderado",IF(OR(AND(BD28=1,BF28=4),AND(BD28=2,BF28=4),AND(BD28=3,BF28=3),AND(BD28=4,BF28=2),AND(BD28=4,BF28=3),AND(BD28=5,BF28=1),AND(BD28=5,BF28=2)),"Alto",IF(OR(AND(BD28=2,BF28=5),AND(BD28=1,BF28=5),AND(BD28=3,BF28=5),AND(BD28=3,BF28=4),AND(BD28=4,BF28=4),AND(BD28=4,BF28=5),AND(BD28=5,BF28=3),AND(BD28=5,BF28=4),AND(BD28=5,BF28=5)),"Extremo","")))))</f>
        <v>Extremo</v>
      </c>
      <c r="BH28" s="340" t="s">
        <v>534</v>
      </c>
      <c r="BI28" s="340" t="s">
        <v>69</v>
      </c>
      <c r="BJ28" s="341" t="s">
        <v>541</v>
      </c>
      <c r="BK28" s="341" t="s">
        <v>538</v>
      </c>
      <c r="BL28" s="343" t="s">
        <v>682</v>
      </c>
      <c r="BM28" s="332" t="s">
        <v>252</v>
      </c>
      <c r="BN28" s="344" t="s">
        <v>671</v>
      </c>
      <c r="BO28" s="402" t="s">
        <v>571</v>
      </c>
    </row>
    <row r="29" spans="1:94" s="142" customFormat="1" ht="58.5" customHeight="1" x14ac:dyDescent="0.25">
      <c r="A29" s="403"/>
      <c r="B29" s="332"/>
      <c r="C29" s="333" t="s">
        <v>640</v>
      </c>
      <c r="D29" s="332"/>
      <c r="E29" s="332"/>
      <c r="F29" s="332"/>
      <c r="G29" s="332"/>
      <c r="H29" s="334"/>
      <c r="I29" s="332"/>
      <c r="J29" s="332"/>
      <c r="K29" s="335"/>
      <c r="L29" s="332"/>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4"/>
      <c r="AJ29" s="353"/>
      <c r="AK29" s="355"/>
      <c r="AL29" s="337" t="s">
        <v>686</v>
      </c>
      <c r="AM29" s="353"/>
      <c r="AN29" s="335"/>
      <c r="AO29" s="335"/>
      <c r="AP29" s="335"/>
      <c r="AQ29" s="335"/>
      <c r="AR29" s="335"/>
      <c r="AS29" s="335"/>
      <c r="AT29" s="335"/>
      <c r="AU29" s="338"/>
      <c r="AV29" s="338"/>
      <c r="AW29" s="338"/>
      <c r="AX29" s="338"/>
      <c r="AY29" s="476"/>
      <c r="AZ29" s="476"/>
      <c r="BA29" s="477"/>
      <c r="BB29" s="364"/>
      <c r="BC29" s="364"/>
      <c r="BD29" s="364"/>
      <c r="BE29" s="364"/>
      <c r="BF29" s="366"/>
      <c r="BG29" s="479"/>
      <c r="BH29" s="340"/>
      <c r="BI29" s="340"/>
      <c r="BJ29" s="341" t="s">
        <v>541</v>
      </c>
      <c r="BK29" s="341" t="s">
        <v>538</v>
      </c>
      <c r="BL29" s="343" t="s">
        <v>684</v>
      </c>
      <c r="BM29" s="332"/>
      <c r="BN29" s="344" t="s">
        <v>646</v>
      </c>
      <c r="BO29" s="402"/>
    </row>
    <row r="30" spans="1:94" s="142" customFormat="1" ht="49.5" customHeight="1" thickBot="1" x14ac:dyDescent="0.3">
      <c r="A30" s="590"/>
      <c r="B30" s="525"/>
      <c r="C30" s="526"/>
      <c r="D30" s="525"/>
      <c r="E30" s="525"/>
      <c r="F30" s="525"/>
      <c r="G30" s="525"/>
      <c r="H30" s="527"/>
      <c r="I30" s="525"/>
      <c r="J30" s="525"/>
      <c r="K30" s="528"/>
      <c r="L30" s="525"/>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5"/>
      <c r="AJ30" s="604"/>
      <c r="AK30" s="606"/>
      <c r="AL30" s="607" t="s">
        <v>645</v>
      </c>
      <c r="AM30" s="604"/>
      <c r="AN30" s="528"/>
      <c r="AO30" s="528"/>
      <c r="AP30" s="528"/>
      <c r="AQ30" s="528"/>
      <c r="AR30" s="528"/>
      <c r="AS30" s="528"/>
      <c r="AT30" s="528"/>
      <c r="AU30" s="533"/>
      <c r="AV30" s="533"/>
      <c r="AW30" s="533"/>
      <c r="AX30" s="533"/>
      <c r="AY30" s="608"/>
      <c r="AZ30" s="608"/>
      <c r="BA30" s="609"/>
      <c r="BB30" s="610"/>
      <c r="BC30" s="610"/>
      <c r="BD30" s="610"/>
      <c r="BE30" s="610"/>
      <c r="BF30" s="611"/>
      <c r="BG30" s="612"/>
      <c r="BH30" s="536"/>
      <c r="BI30" s="536"/>
      <c r="BJ30" s="538" t="s">
        <v>541</v>
      </c>
      <c r="BK30" s="538" t="s">
        <v>538</v>
      </c>
      <c r="BL30" s="613" t="s">
        <v>647</v>
      </c>
      <c r="BM30" s="525"/>
      <c r="BN30" s="558" t="s">
        <v>685</v>
      </c>
      <c r="BO30" s="614"/>
    </row>
    <row r="31" spans="1:94" s="6" customFormat="1" ht="139.5" customHeight="1" thickBot="1" x14ac:dyDescent="0.3">
      <c r="A31" s="615" t="s">
        <v>257</v>
      </c>
      <c r="B31" s="616" t="s">
        <v>113</v>
      </c>
      <c r="C31" s="616" t="s">
        <v>258</v>
      </c>
      <c r="D31" s="616" t="s">
        <v>56</v>
      </c>
      <c r="E31" s="616" t="s">
        <v>57</v>
      </c>
      <c r="F31" s="616" t="s">
        <v>72</v>
      </c>
      <c r="G31" s="617" t="s">
        <v>259</v>
      </c>
      <c r="H31" s="618" t="s">
        <v>103</v>
      </c>
      <c r="I31" s="616" t="s">
        <v>572</v>
      </c>
      <c r="J31" s="619" t="s">
        <v>154</v>
      </c>
      <c r="K31" s="619" t="s">
        <v>259</v>
      </c>
      <c r="L31" s="616" t="s">
        <v>260</v>
      </c>
      <c r="M31" s="620" t="s">
        <v>78</v>
      </c>
      <c r="N31" s="620">
        <v>2</v>
      </c>
      <c r="O31" s="620">
        <v>1</v>
      </c>
      <c r="P31" s="620">
        <v>1</v>
      </c>
      <c r="Q31" s="620">
        <v>0</v>
      </c>
      <c r="R31" s="620">
        <v>0</v>
      </c>
      <c r="S31" s="620">
        <v>1</v>
      </c>
      <c r="T31" s="620">
        <v>1</v>
      </c>
      <c r="U31" s="620">
        <v>1</v>
      </c>
      <c r="V31" s="620">
        <v>0</v>
      </c>
      <c r="W31" s="620">
        <v>1</v>
      </c>
      <c r="X31" s="620">
        <v>1</v>
      </c>
      <c r="Y31" s="620">
        <v>1</v>
      </c>
      <c r="Z31" s="620">
        <v>1</v>
      </c>
      <c r="AA31" s="620">
        <v>1</v>
      </c>
      <c r="AB31" s="620">
        <v>1</v>
      </c>
      <c r="AC31" s="620">
        <v>1</v>
      </c>
      <c r="AD31" s="620">
        <v>0</v>
      </c>
      <c r="AE31" s="620">
        <v>0</v>
      </c>
      <c r="AF31" s="620">
        <v>0</v>
      </c>
      <c r="AG31" s="620">
        <v>0</v>
      </c>
      <c r="AH31" s="620">
        <f>SUM(O31:AG31)</f>
        <v>12</v>
      </c>
      <c r="AI31" s="621" t="s">
        <v>80</v>
      </c>
      <c r="AJ31" s="620">
        <v>4</v>
      </c>
      <c r="AK31" s="622" t="str">
        <f>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Alto</v>
      </c>
      <c r="AL31" s="623" t="s">
        <v>687</v>
      </c>
      <c r="AM31" s="619" t="s">
        <v>64</v>
      </c>
      <c r="AN31" s="619">
        <v>15</v>
      </c>
      <c r="AO31" s="619">
        <v>15</v>
      </c>
      <c r="AP31" s="619">
        <v>15</v>
      </c>
      <c r="AQ31" s="619">
        <v>15</v>
      </c>
      <c r="AR31" s="619">
        <v>15</v>
      </c>
      <c r="AS31" s="619">
        <v>15</v>
      </c>
      <c r="AT31" s="619">
        <v>10</v>
      </c>
      <c r="AU31" s="617">
        <f t="shared" si="1"/>
        <v>100</v>
      </c>
      <c r="AV31" s="617" t="s">
        <v>65</v>
      </c>
      <c r="AW31" s="617" t="s">
        <v>65</v>
      </c>
      <c r="AX31" s="617">
        <v>100</v>
      </c>
      <c r="AY31" s="617">
        <f>AVERAGE(AX31:AX31)</f>
        <v>100</v>
      </c>
      <c r="AZ31" s="617" t="s">
        <v>65</v>
      </c>
      <c r="BA31" s="620" t="s">
        <v>67</v>
      </c>
      <c r="BB31" s="620" t="s">
        <v>156</v>
      </c>
      <c r="BC31" s="620" t="s">
        <v>96</v>
      </c>
      <c r="BD31" s="620">
        <v>1</v>
      </c>
      <c r="BE31" s="620" t="s">
        <v>80</v>
      </c>
      <c r="BF31" s="619">
        <v>4</v>
      </c>
      <c r="BG31" s="622" t="str">
        <f>IF(BD31+BF31=0," ",IF(OR(AND(BD31=1,BF31=1),AND(BD31=1,BF31=2),AND(BD31=2,BF31=2),AND(BD31=2,BF31=1),AND(BD31=3,BF31=1)),"Bajo",IF(OR(AND(BD31=1,BF31=3),AND(BD31=2,BF31=3),AND(BD31=3,BF31=2),AND(BD31=4,BF31=1)),"Moderado",IF(OR(AND(BD31=1,BF31=4),AND(BD31=2,BF31=4),AND(BD31=3,BF31=3),AND(BD31=4,BF31=2),AND(BD31=4,BF31=3),AND(BD31=5,BF31=1),AND(BD31=5,BF31=2)),"Alto",IF(OR(AND(BD31=2,BF31=5),AND(BD31=1,BF31=5),AND(BD31=3,BF31=5),AND(BD31=3,BF31=4),AND(BD31=4,BF31=4),AND(BD31=4,BF31=5),AND(BD31=5,BF31=3),AND(BD31=5,BF31=4),AND(BD31=5,BF31=5)),"Extremo","")))))</f>
        <v>Alto</v>
      </c>
      <c r="BH31" s="616" t="s">
        <v>534</v>
      </c>
      <c r="BI31" s="616" t="s">
        <v>69</v>
      </c>
      <c r="BJ31" s="624" t="s">
        <v>544</v>
      </c>
      <c r="BK31" s="624" t="s">
        <v>538</v>
      </c>
      <c r="BL31" s="616" t="s">
        <v>668</v>
      </c>
      <c r="BM31" s="616" t="s">
        <v>261</v>
      </c>
      <c r="BN31" s="616" t="s">
        <v>669</v>
      </c>
      <c r="BO31" s="625" t="s">
        <v>670</v>
      </c>
    </row>
    <row r="32" spans="1:94" s="7" customFormat="1" ht="196.5" customHeight="1" thickBot="1" x14ac:dyDescent="0.3">
      <c r="A32" s="615" t="s">
        <v>262</v>
      </c>
      <c r="B32" s="616" t="s">
        <v>107</v>
      </c>
      <c r="C32" s="623" t="s">
        <v>587</v>
      </c>
      <c r="D32" s="616" t="s">
        <v>56</v>
      </c>
      <c r="E32" s="616" t="s">
        <v>57</v>
      </c>
      <c r="F32" s="616" t="s">
        <v>72</v>
      </c>
      <c r="G32" s="616" t="s">
        <v>263</v>
      </c>
      <c r="H32" s="618" t="s">
        <v>106</v>
      </c>
      <c r="I32" s="616" t="s">
        <v>632</v>
      </c>
      <c r="J32" s="616" t="s">
        <v>154</v>
      </c>
      <c r="K32" s="619" t="s">
        <v>153</v>
      </c>
      <c r="L32" s="628" t="s">
        <v>264</v>
      </c>
      <c r="M32" s="619" t="s">
        <v>96</v>
      </c>
      <c r="N32" s="619">
        <v>1</v>
      </c>
      <c r="O32" s="629">
        <v>0</v>
      </c>
      <c r="P32" s="629">
        <v>1</v>
      </c>
      <c r="Q32" s="629">
        <v>0</v>
      </c>
      <c r="R32" s="629">
        <v>0</v>
      </c>
      <c r="S32" s="629">
        <v>1</v>
      </c>
      <c r="T32" s="629">
        <v>1</v>
      </c>
      <c r="U32" s="629">
        <v>0</v>
      </c>
      <c r="V32" s="629">
        <v>1</v>
      </c>
      <c r="W32" s="629">
        <v>0</v>
      </c>
      <c r="X32" s="629">
        <v>1</v>
      </c>
      <c r="Y32" s="629">
        <v>1</v>
      </c>
      <c r="Z32" s="629">
        <v>1</v>
      </c>
      <c r="AA32" s="629">
        <v>1</v>
      </c>
      <c r="AB32" s="629">
        <v>1</v>
      </c>
      <c r="AC32" s="629">
        <v>1</v>
      </c>
      <c r="AD32" s="629">
        <v>0</v>
      </c>
      <c r="AE32" s="629">
        <v>1</v>
      </c>
      <c r="AF32" s="629">
        <v>1</v>
      </c>
      <c r="AG32" s="629">
        <v>0</v>
      </c>
      <c r="AH32" s="629">
        <f>SUM(O32:AG32)</f>
        <v>12</v>
      </c>
      <c r="AI32" s="629" t="s">
        <v>63</v>
      </c>
      <c r="AJ32" s="629">
        <v>5</v>
      </c>
      <c r="AK32" s="630" t="str">
        <f>IF(N32+AJ32=0," ",IF(OR(AND(N32=1,AJ32=1),AND(N32=1,AJ32=2),AND(N32=2,AJ32=2),AND(N32=2,AJ32=1),AND(N32=3,AJ32=1)),"Bajo",IF(OR(AND(N32=1,AJ32=3),AND(N32=2,AJ32=3),AND(N32=3,AJ32=2),AND(N32=4,AJ32=1)),"Moderado",IF(OR(AND(N32=1,AJ32=4),AND(N32=2,AJ32=4),AND(N32=3,AJ32=3),AND(N32=4,AJ32=2),AND(N32=4,AJ32=3),AND(N32=5,AJ32=1),AND(N32=5,AJ32=2)),"Alto",IF(OR(AND(N32=2,AJ32=5),AND(N32=3,AJ32=5),AND(N32=3,AJ32=4),AND(N32=4,AJ32=4),AND(N32=4,AJ32=5),AND(N32=5,AJ32=3),AND(N32=5,AJ32=4),AND(N32=1,AJ32=5),AND(N32=5,AJ32=5)),"Extremo","")))))</f>
        <v>Extremo</v>
      </c>
      <c r="AL32" s="616" t="s">
        <v>631</v>
      </c>
      <c r="AM32" s="620" t="s">
        <v>64</v>
      </c>
      <c r="AN32" s="619">
        <v>15</v>
      </c>
      <c r="AO32" s="619">
        <v>15</v>
      </c>
      <c r="AP32" s="619">
        <v>15</v>
      </c>
      <c r="AQ32" s="619">
        <v>15</v>
      </c>
      <c r="AR32" s="619">
        <v>15</v>
      </c>
      <c r="AS32" s="619">
        <v>15</v>
      </c>
      <c r="AT32" s="619">
        <v>10</v>
      </c>
      <c r="AU32" s="617">
        <f t="shared" si="1"/>
        <v>100</v>
      </c>
      <c r="AV32" s="617" t="s">
        <v>65</v>
      </c>
      <c r="AW32" s="617" t="s">
        <v>65</v>
      </c>
      <c r="AX32" s="617">
        <v>100</v>
      </c>
      <c r="AY32" s="617">
        <f>AVERAGE(AX32:AX32)</f>
        <v>100</v>
      </c>
      <c r="AZ32" s="617" t="s">
        <v>65</v>
      </c>
      <c r="BA32" s="620" t="s">
        <v>67</v>
      </c>
      <c r="BB32" s="620" t="s">
        <v>156</v>
      </c>
      <c r="BC32" s="620" t="s">
        <v>96</v>
      </c>
      <c r="BD32" s="620">
        <v>1</v>
      </c>
      <c r="BE32" s="620" t="s">
        <v>63</v>
      </c>
      <c r="BF32" s="619">
        <v>5</v>
      </c>
      <c r="BG32" s="631" t="str">
        <f>IF(BD32+BF32=0," ",IF(OR(AND(BD32=1,BF32=1),AND(BD32=1,BF32=2),AND(BD32=2,BF32=2),AND(BD32=2,BF32=1),AND(BD32=3,BF32=1)),"Bajo",IF(OR(AND(BD32=1,BF32=3),AND(BD32=2,BF32=3),AND(BD32=3,BF32=2),AND(BD32=4,BF32=1)),"Moderado",IF(OR(AND(BD32=1,BF32=4),AND(BD32=2,BF32=4),AND(BD32=3,BF32=3),AND(BD32=4,BF32=2),AND(BD32=4,BF32=3),AND(BD32=5,BF32=1),AND(BD32=5,BF32=2)),"Alto",IF(OR(AND(BD32=2,BF32=5),AND(BD32=1,BF32=5),AND(BD32=3,BF32=5),AND(BD32=3,BF32=4),AND(BD32=4,BF32=4),AND(BD32=4,BF32=5),AND(BD32=5,BF32=3),AND(BD32=5,BF32=4),AND(BD32=5,BF32=5)),"Extremo","")))))</f>
        <v>Extremo</v>
      </c>
      <c r="BH32" s="632" t="s">
        <v>534</v>
      </c>
      <c r="BI32" s="632" t="s">
        <v>69</v>
      </c>
      <c r="BJ32" s="633" t="s">
        <v>542</v>
      </c>
      <c r="BK32" s="633" t="s">
        <v>538</v>
      </c>
      <c r="BL32" s="623" t="s">
        <v>630</v>
      </c>
      <c r="BM32" s="616" t="s">
        <v>111</v>
      </c>
      <c r="BN32" s="616" t="s">
        <v>266</v>
      </c>
      <c r="BO32" s="625" t="s">
        <v>550</v>
      </c>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63" customHeight="1" x14ac:dyDescent="0.25">
      <c r="A33" s="634" t="s">
        <v>267</v>
      </c>
      <c r="B33" s="583" t="s">
        <v>268</v>
      </c>
      <c r="C33" s="583" t="s">
        <v>269</v>
      </c>
      <c r="D33" s="583" t="s">
        <v>116</v>
      </c>
      <c r="E33" s="583" t="s">
        <v>270</v>
      </c>
      <c r="F33" s="583" t="s">
        <v>56</v>
      </c>
      <c r="G33" s="583" t="s">
        <v>259</v>
      </c>
      <c r="H33" s="635" t="s">
        <v>109</v>
      </c>
      <c r="I33" s="583" t="s">
        <v>517</v>
      </c>
      <c r="J33" s="587" t="s">
        <v>154</v>
      </c>
      <c r="K33" s="392" t="s">
        <v>259</v>
      </c>
      <c r="L33" s="388" t="s">
        <v>271</v>
      </c>
      <c r="M33" s="389" t="s">
        <v>61</v>
      </c>
      <c r="N33" s="389">
        <v>3</v>
      </c>
      <c r="O33" s="585">
        <v>1</v>
      </c>
      <c r="P33" s="585">
        <v>1</v>
      </c>
      <c r="Q33" s="585">
        <v>0</v>
      </c>
      <c r="R33" s="585">
        <v>0</v>
      </c>
      <c r="S33" s="585">
        <v>0</v>
      </c>
      <c r="T33" s="585">
        <v>0</v>
      </c>
      <c r="U33" s="585">
        <v>0</v>
      </c>
      <c r="V33" s="585">
        <v>0</v>
      </c>
      <c r="W33" s="585">
        <v>1</v>
      </c>
      <c r="X33" s="585">
        <v>1</v>
      </c>
      <c r="Y33" s="585">
        <v>1</v>
      </c>
      <c r="Z33" s="585">
        <v>1</v>
      </c>
      <c r="AA33" s="585">
        <v>1</v>
      </c>
      <c r="AB33" s="585">
        <v>1</v>
      </c>
      <c r="AC33" s="585">
        <v>1</v>
      </c>
      <c r="AD33" s="585">
        <v>0</v>
      </c>
      <c r="AE33" s="585">
        <v>0</v>
      </c>
      <c r="AF33" s="585">
        <v>0</v>
      </c>
      <c r="AG33" s="585">
        <v>0</v>
      </c>
      <c r="AH33" s="585">
        <f>SUM(O34:AG37)</f>
        <v>0</v>
      </c>
      <c r="AI33" s="585" t="s">
        <v>80</v>
      </c>
      <c r="AJ33" s="392">
        <v>4</v>
      </c>
      <c r="AK33" s="387" t="str">
        <f>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581" t="s">
        <v>648</v>
      </c>
      <c r="AM33" s="586" t="s">
        <v>64</v>
      </c>
      <c r="AN33" s="391">
        <v>15</v>
      </c>
      <c r="AO33" s="391">
        <v>15</v>
      </c>
      <c r="AP33" s="391">
        <v>15</v>
      </c>
      <c r="AQ33" s="391">
        <v>15</v>
      </c>
      <c r="AR33" s="391">
        <v>15</v>
      </c>
      <c r="AS33" s="391">
        <v>15</v>
      </c>
      <c r="AT33" s="391">
        <v>10</v>
      </c>
      <c r="AU33" s="391">
        <f>SUM(AN33:AT33)</f>
        <v>100</v>
      </c>
      <c r="AV33" s="391" t="s">
        <v>65</v>
      </c>
      <c r="AW33" s="391" t="s">
        <v>65</v>
      </c>
      <c r="AX33" s="391">
        <v>100</v>
      </c>
      <c r="AY33" s="472">
        <f>AVERAGE(AX33:AX37)</f>
        <v>100</v>
      </c>
      <c r="AZ33" s="587" t="s">
        <v>65</v>
      </c>
      <c r="BA33" s="389" t="s">
        <v>67</v>
      </c>
      <c r="BB33" s="389" t="s">
        <v>156</v>
      </c>
      <c r="BC33" s="389" t="s">
        <v>96</v>
      </c>
      <c r="BD33" s="389">
        <v>1</v>
      </c>
      <c r="BE33" s="389" t="s">
        <v>272</v>
      </c>
      <c r="BF33" s="389">
        <v>4</v>
      </c>
      <c r="BG33" s="636" t="str">
        <f>IF(BD33+BF33=0," ",IF(OR(AND(BD33=1,BF33=1),AND(BD33=1,BF33=2),AND(BD33=2,BF33=2),AND(BD33=2,BF33=1),AND(BD33=3,BF33=1)),"Bajo",IF(OR(AND(BD33=1,BF33=3),AND(BD33=2,BF33=3),AND(BD33=3,BF33=2),AND(BD33=4,BF33=1)),"Moderado",IF(OR(AND(BD33=1,BF33=4),AND(BD33=2,BF33=4),AND(BD33=3,BF33=3),AND(BD33=4,BF33=2),AND(BD33=4,BF33=3),AND(BD33=5,BF33=1),AND(BD33=5,BF33=2)),"Alto",IF(OR(AND(BD33=2,BF33=5),AND(BD33=1,BF33=5),AND(BD33=3,BF33=5),AND(BD33=3,BF33=4),AND(BD33=4,BF33=4),AND(BD33=4,BF33=5),AND(BD33=5,BF33=3),AND(BD33=5,BF33=4),AND(BD33=5,BF33=5)),"Extremo","")))))</f>
        <v>Alto</v>
      </c>
      <c r="BH33" s="397" t="s">
        <v>667</v>
      </c>
      <c r="BI33" s="397" t="s">
        <v>69</v>
      </c>
      <c r="BJ33" s="588" t="s">
        <v>541</v>
      </c>
      <c r="BK33" s="588" t="s">
        <v>538</v>
      </c>
      <c r="BL33" s="589" t="s">
        <v>650</v>
      </c>
      <c r="BM33" s="397" t="s">
        <v>121</v>
      </c>
      <c r="BN33" s="581" t="s">
        <v>651</v>
      </c>
      <c r="BO33" s="637" t="s">
        <v>652</v>
      </c>
      <c r="BP33" s="142"/>
      <c r="BQ33" s="142"/>
      <c r="BR33" s="142"/>
      <c r="BS33" s="142"/>
      <c r="BT33" s="6"/>
      <c r="BU33" s="6"/>
      <c r="BV33" s="6"/>
      <c r="BW33" s="6"/>
      <c r="BX33" s="6"/>
      <c r="BY33" s="6"/>
      <c r="BZ33" s="6"/>
      <c r="CA33" s="6"/>
      <c r="CB33" s="6"/>
      <c r="CC33" s="6"/>
      <c r="CD33" s="6"/>
      <c r="CE33" s="6"/>
      <c r="CF33" s="6"/>
      <c r="CG33" s="6"/>
      <c r="CH33" s="6"/>
      <c r="CI33" s="6"/>
      <c r="CJ33" s="6"/>
      <c r="CK33" s="6"/>
      <c r="CL33" s="6"/>
      <c r="CM33" s="6"/>
      <c r="CN33" s="6"/>
      <c r="CO33" s="6"/>
      <c r="CP33" s="6"/>
    </row>
    <row r="34" spans="1:94" s="6" customFormat="1" ht="75.75" customHeight="1" x14ac:dyDescent="0.25">
      <c r="A34" s="406"/>
      <c r="B34" s="361"/>
      <c r="C34" s="361"/>
      <c r="D34" s="361"/>
      <c r="E34" s="361"/>
      <c r="F34" s="361"/>
      <c r="G34" s="361"/>
      <c r="H34" s="372"/>
      <c r="I34" s="361"/>
      <c r="J34" s="359"/>
      <c r="K34" s="328"/>
      <c r="L34" s="324"/>
      <c r="M34" s="325"/>
      <c r="N34" s="325"/>
      <c r="O34" s="362"/>
      <c r="P34" s="362"/>
      <c r="Q34" s="362"/>
      <c r="R34" s="362"/>
      <c r="S34" s="362"/>
      <c r="T34" s="362"/>
      <c r="U34" s="362"/>
      <c r="V34" s="362"/>
      <c r="W34" s="362"/>
      <c r="X34" s="362"/>
      <c r="Y34" s="362"/>
      <c r="Z34" s="362"/>
      <c r="AA34" s="362"/>
      <c r="AB34" s="362"/>
      <c r="AC34" s="362"/>
      <c r="AD34" s="362"/>
      <c r="AE34" s="362"/>
      <c r="AF34" s="362"/>
      <c r="AG34" s="362"/>
      <c r="AH34" s="362"/>
      <c r="AI34" s="362"/>
      <c r="AJ34" s="328"/>
      <c r="AK34" s="323"/>
      <c r="AL34" s="352" t="s">
        <v>688</v>
      </c>
      <c r="AM34" s="357" t="s">
        <v>64</v>
      </c>
      <c r="AN34" s="327">
        <v>15</v>
      </c>
      <c r="AO34" s="327">
        <v>15</v>
      </c>
      <c r="AP34" s="327">
        <v>15</v>
      </c>
      <c r="AQ34" s="327">
        <v>15</v>
      </c>
      <c r="AR34" s="327">
        <v>15</v>
      </c>
      <c r="AS34" s="327">
        <v>15</v>
      </c>
      <c r="AT34" s="327">
        <v>10</v>
      </c>
      <c r="AU34" s="327">
        <f t="shared" ref="AU34:AU40" si="6">SUM(AN34:AT34)</f>
        <v>100</v>
      </c>
      <c r="AV34" s="327" t="s">
        <v>65</v>
      </c>
      <c r="AW34" s="327" t="s">
        <v>65</v>
      </c>
      <c r="AX34" s="327">
        <v>100</v>
      </c>
      <c r="AY34" s="480"/>
      <c r="AZ34" s="359"/>
      <c r="BA34" s="325"/>
      <c r="BB34" s="325"/>
      <c r="BC34" s="325"/>
      <c r="BD34" s="325"/>
      <c r="BE34" s="325"/>
      <c r="BF34" s="325"/>
      <c r="BG34" s="485"/>
      <c r="BH34" s="330"/>
      <c r="BI34" s="330"/>
      <c r="BJ34" s="351" t="s">
        <v>544</v>
      </c>
      <c r="BK34" s="351" t="s">
        <v>538</v>
      </c>
      <c r="BL34" s="331" t="s">
        <v>649</v>
      </c>
      <c r="BM34" s="330"/>
      <c r="BN34" s="331" t="s">
        <v>653</v>
      </c>
      <c r="BO34" s="400" t="s">
        <v>653</v>
      </c>
    </row>
    <row r="35" spans="1:94" s="6" customFormat="1" ht="66.75" customHeight="1" x14ac:dyDescent="0.25">
      <c r="A35" s="406"/>
      <c r="B35" s="361"/>
      <c r="C35" s="352" t="s">
        <v>275</v>
      </c>
      <c r="D35" s="352" t="s">
        <v>88</v>
      </c>
      <c r="E35" s="352" t="s">
        <v>57</v>
      </c>
      <c r="F35" s="352" t="s">
        <v>56</v>
      </c>
      <c r="G35" s="352" t="s">
        <v>259</v>
      </c>
      <c r="H35" s="372"/>
      <c r="I35" s="361"/>
      <c r="J35" s="359"/>
      <c r="K35" s="328"/>
      <c r="L35" s="324"/>
      <c r="M35" s="325"/>
      <c r="N35" s="325"/>
      <c r="O35" s="362"/>
      <c r="P35" s="362"/>
      <c r="Q35" s="362"/>
      <c r="R35" s="362"/>
      <c r="S35" s="362"/>
      <c r="T35" s="362"/>
      <c r="U35" s="362"/>
      <c r="V35" s="362"/>
      <c r="W35" s="362"/>
      <c r="X35" s="362"/>
      <c r="Y35" s="362"/>
      <c r="Z35" s="362"/>
      <c r="AA35" s="362"/>
      <c r="AB35" s="362"/>
      <c r="AC35" s="362"/>
      <c r="AD35" s="362"/>
      <c r="AE35" s="362"/>
      <c r="AF35" s="362"/>
      <c r="AG35" s="362"/>
      <c r="AH35" s="362"/>
      <c r="AI35" s="362"/>
      <c r="AJ35" s="328"/>
      <c r="AK35" s="323"/>
      <c r="AL35" s="352" t="s">
        <v>689</v>
      </c>
      <c r="AM35" s="357" t="s">
        <v>64</v>
      </c>
      <c r="AN35" s="327">
        <v>15</v>
      </c>
      <c r="AO35" s="327">
        <v>15</v>
      </c>
      <c r="AP35" s="327">
        <v>15</v>
      </c>
      <c r="AQ35" s="327">
        <v>15</v>
      </c>
      <c r="AR35" s="327">
        <v>15</v>
      </c>
      <c r="AS35" s="327">
        <v>15</v>
      </c>
      <c r="AT35" s="327">
        <v>10</v>
      </c>
      <c r="AU35" s="327">
        <f t="shared" si="6"/>
        <v>100</v>
      </c>
      <c r="AV35" s="327" t="s">
        <v>65</v>
      </c>
      <c r="AW35" s="327" t="s">
        <v>65</v>
      </c>
      <c r="AX35" s="327">
        <v>100</v>
      </c>
      <c r="AY35" s="480"/>
      <c r="AZ35" s="359"/>
      <c r="BA35" s="325"/>
      <c r="BB35" s="325"/>
      <c r="BC35" s="325"/>
      <c r="BD35" s="325"/>
      <c r="BE35" s="325"/>
      <c r="BF35" s="325"/>
      <c r="BG35" s="485"/>
      <c r="BH35" s="330"/>
      <c r="BI35" s="330"/>
      <c r="BJ35" s="351" t="s">
        <v>541</v>
      </c>
      <c r="BK35" s="351" t="s">
        <v>538</v>
      </c>
      <c r="BL35" s="331" t="s">
        <v>674</v>
      </c>
      <c r="BM35" s="330"/>
      <c r="BN35" s="331" t="s">
        <v>654</v>
      </c>
      <c r="BO35" s="400" t="s">
        <v>518</v>
      </c>
    </row>
    <row r="36" spans="1:94" s="6" customFormat="1" ht="63.75" customHeight="1" x14ac:dyDescent="0.25">
      <c r="A36" s="406"/>
      <c r="B36" s="361"/>
      <c r="C36" s="361" t="s">
        <v>531</v>
      </c>
      <c r="D36" s="361" t="s">
        <v>56</v>
      </c>
      <c r="E36" s="361" t="s">
        <v>70</v>
      </c>
      <c r="F36" s="361" t="s">
        <v>81</v>
      </c>
      <c r="G36" s="361" t="s">
        <v>259</v>
      </c>
      <c r="H36" s="372"/>
      <c r="I36" s="361"/>
      <c r="J36" s="359"/>
      <c r="K36" s="328"/>
      <c r="L36" s="324"/>
      <c r="M36" s="325"/>
      <c r="N36" s="325"/>
      <c r="O36" s="362"/>
      <c r="P36" s="362"/>
      <c r="Q36" s="362"/>
      <c r="R36" s="362"/>
      <c r="S36" s="362"/>
      <c r="T36" s="362"/>
      <c r="U36" s="362"/>
      <c r="V36" s="362"/>
      <c r="W36" s="362"/>
      <c r="X36" s="362"/>
      <c r="Y36" s="362"/>
      <c r="Z36" s="362"/>
      <c r="AA36" s="362"/>
      <c r="AB36" s="362"/>
      <c r="AC36" s="362"/>
      <c r="AD36" s="362"/>
      <c r="AE36" s="362"/>
      <c r="AF36" s="362"/>
      <c r="AG36" s="362"/>
      <c r="AH36" s="362"/>
      <c r="AI36" s="362"/>
      <c r="AJ36" s="328"/>
      <c r="AK36" s="323"/>
      <c r="AL36" s="352" t="s">
        <v>530</v>
      </c>
      <c r="AM36" s="357" t="s">
        <v>64</v>
      </c>
      <c r="AN36" s="327">
        <v>15</v>
      </c>
      <c r="AO36" s="327">
        <v>15</v>
      </c>
      <c r="AP36" s="327">
        <v>15</v>
      </c>
      <c r="AQ36" s="327">
        <v>15</v>
      </c>
      <c r="AR36" s="327">
        <v>15</v>
      </c>
      <c r="AS36" s="327">
        <v>15</v>
      </c>
      <c r="AT36" s="327">
        <v>10</v>
      </c>
      <c r="AU36" s="327">
        <f t="shared" si="6"/>
        <v>100</v>
      </c>
      <c r="AV36" s="327" t="s">
        <v>65</v>
      </c>
      <c r="AW36" s="327" t="s">
        <v>65</v>
      </c>
      <c r="AX36" s="327">
        <v>100</v>
      </c>
      <c r="AY36" s="480"/>
      <c r="AZ36" s="359"/>
      <c r="BA36" s="325"/>
      <c r="BB36" s="325"/>
      <c r="BC36" s="325"/>
      <c r="BD36" s="325"/>
      <c r="BE36" s="325"/>
      <c r="BF36" s="325"/>
      <c r="BG36" s="485"/>
      <c r="BH36" s="330"/>
      <c r="BI36" s="330"/>
      <c r="BJ36" s="351" t="s">
        <v>541</v>
      </c>
      <c r="BK36" s="351" t="s">
        <v>538</v>
      </c>
      <c r="BL36" s="331" t="s">
        <v>690</v>
      </c>
      <c r="BM36" s="330" t="s">
        <v>280</v>
      </c>
      <c r="BN36" s="331" t="s">
        <v>656</v>
      </c>
      <c r="BO36" s="400" t="s">
        <v>657</v>
      </c>
    </row>
    <row r="37" spans="1:94" s="6" customFormat="1" ht="45.75" customHeight="1" thickBot="1" x14ac:dyDescent="0.3">
      <c r="A37" s="407"/>
      <c r="B37" s="408"/>
      <c r="C37" s="408"/>
      <c r="D37" s="408"/>
      <c r="E37" s="408"/>
      <c r="F37" s="408"/>
      <c r="G37" s="408"/>
      <c r="H37" s="412"/>
      <c r="I37" s="408"/>
      <c r="J37" s="411"/>
      <c r="K37" s="498"/>
      <c r="L37" s="410"/>
      <c r="M37" s="414"/>
      <c r="N37" s="414"/>
      <c r="O37" s="592"/>
      <c r="P37" s="592"/>
      <c r="Q37" s="592"/>
      <c r="R37" s="592"/>
      <c r="S37" s="592"/>
      <c r="T37" s="592"/>
      <c r="U37" s="592"/>
      <c r="V37" s="592"/>
      <c r="W37" s="592"/>
      <c r="X37" s="592"/>
      <c r="Y37" s="592"/>
      <c r="Z37" s="592"/>
      <c r="AA37" s="592"/>
      <c r="AB37" s="592"/>
      <c r="AC37" s="592"/>
      <c r="AD37" s="592"/>
      <c r="AE37" s="592"/>
      <c r="AF37" s="592"/>
      <c r="AG37" s="592"/>
      <c r="AH37" s="592"/>
      <c r="AI37" s="592"/>
      <c r="AJ37" s="498"/>
      <c r="AK37" s="496"/>
      <c r="AL37" s="409" t="s">
        <v>692</v>
      </c>
      <c r="AM37" s="579" t="s">
        <v>64</v>
      </c>
      <c r="AN37" s="566">
        <v>15</v>
      </c>
      <c r="AO37" s="566">
        <v>15</v>
      </c>
      <c r="AP37" s="566">
        <v>15</v>
      </c>
      <c r="AQ37" s="566">
        <v>15</v>
      </c>
      <c r="AR37" s="566">
        <v>15</v>
      </c>
      <c r="AS37" s="566">
        <v>15</v>
      </c>
      <c r="AT37" s="566">
        <v>10</v>
      </c>
      <c r="AU37" s="566">
        <f t="shared" si="6"/>
        <v>100</v>
      </c>
      <c r="AV37" s="566" t="s">
        <v>65</v>
      </c>
      <c r="AW37" s="566" t="s">
        <v>65</v>
      </c>
      <c r="AX37" s="566">
        <v>100</v>
      </c>
      <c r="AY37" s="482"/>
      <c r="AZ37" s="411"/>
      <c r="BA37" s="414"/>
      <c r="BB37" s="414"/>
      <c r="BC37" s="414"/>
      <c r="BD37" s="414"/>
      <c r="BE37" s="414"/>
      <c r="BF37" s="414"/>
      <c r="BG37" s="487"/>
      <c r="BH37" s="503"/>
      <c r="BI37" s="503"/>
      <c r="BJ37" s="568" t="s">
        <v>541</v>
      </c>
      <c r="BK37" s="568" t="s">
        <v>538</v>
      </c>
      <c r="BL37" s="638" t="s">
        <v>691</v>
      </c>
      <c r="BM37" s="503"/>
      <c r="BN37" s="638" t="s">
        <v>655</v>
      </c>
      <c r="BO37" s="504" t="s">
        <v>666</v>
      </c>
    </row>
    <row r="38" spans="1:94" s="6" customFormat="1" ht="77.650000000000006" customHeight="1" x14ac:dyDescent="0.25">
      <c r="A38" s="634" t="s">
        <v>282</v>
      </c>
      <c r="B38" s="583" t="s">
        <v>99</v>
      </c>
      <c r="C38" s="583" t="s">
        <v>283</v>
      </c>
      <c r="D38" s="583" t="s">
        <v>56</v>
      </c>
      <c r="E38" s="583" t="s">
        <v>57</v>
      </c>
      <c r="F38" s="583" t="s">
        <v>72</v>
      </c>
      <c r="G38" s="583" t="s">
        <v>259</v>
      </c>
      <c r="H38" s="635" t="s">
        <v>565</v>
      </c>
      <c r="I38" s="583" t="s">
        <v>284</v>
      </c>
      <c r="J38" s="392" t="s">
        <v>154</v>
      </c>
      <c r="K38" s="392" t="s">
        <v>259</v>
      </c>
      <c r="L38" s="584" t="s">
        <v>588</v>
      </c>
      <c r="M38" s="642" t="s">
        <v>61</v>
      </c>
      <c r="N38" s="642">
        <v>3</v>
      </c>
      <c r="O38" s="389">
        <v>1</v>
      </c>
      <c r="P38" s="389">
        <v>1</v>
      </c>
      <c r="Q38" s="389">
        <v>0</v>
      </c>
      <c r="R38" s="389">
        <v>0</v>
      </c>
      <c r="S38" s="389">
        <v>1</v>
      </c>
      <c r="T38" s="389">
        <v>1</v>
      </c>
      <c r="U38" s="389">
        <v>1</v>
      </c>
      <c r="V38" s="389">
        <v>0</v>
      </c>
      <c r="W38" s="389">
        <v>0</v>
      </c>
      <c r="X38" s="389">
        <v>1</v>
      </c>
      <c r="Y38" s="389">
        <v>1</v>
      </c>
      <c r="Z38" s="389">
        <v>1</v>
      </c>
      <c r="AA38" s="389">
        <v>1</v>
      </c>
      <c r="AB38" s="389">
        <v>1</v>
      </c>
      <c r="AC38" s="389">
        <v>0</v>
      </c>
      <c r="AD38" s="389">
        <v>0</v>
      </c>
      <c r="AE38" s="389">
        <v>0</v>
      </c>
      <c r="AF38" s="389">
        <v>0</v>
      </c>
      <c r="AG38" s="389">
        <v>0</v>
      </c>
      <c r="AH38" s="389">
        <f t="shared" ref="AH38" si="7">SUM(O38:AG38)</f>
        <v>10</v>
      </c>
      <c r="AI38" s="642" t="s">
        <v>80</v>
      </c>
      <c r="AJ38" s="642">
        <v>4</v>
      </c>
      <c r="AK38" s="387" t="str">
        <f>IF(N38+AJ38=0," ",IF(OR(AND(N38=1,AJ38=1),AND(N38=1,AJ38=2),AND(N38=2,AJ38=2),AND(N38=2,AJ38=1),AND(N38=3,AJ38=1)),"Bajo",IF(OR(AND(N38=1,AJ38=3),AND(N38=2,AJ38=3),AND(N38=3,AJ38=2),AND(N38=4,AJ38=1)),"Moderado",IF(OR(AND(N38=1,AJ38=4),AND(N38=2,AJ38=4),AND(N38=3,AJ38=3),AND(N38=4,AJ38=2),AND(N38=4,AJ38=3),AND(N38=5,AJ38=1),AND(N38=5,AJ38=2)),"Alto",IF(OR(AND(N38=2,AJ38=5),AND(N38=3,AJ38=5),AND(N38=3,AJ38=4),AND(N38=4,AJ38=4),AND(N38=4,AJ38=5),AND(N38=5,AJ38=3),AND(N38=5,AJ38=4),AND(N38=1,AJ38=5),AND(N38=5,AJ38=5)),"Extremo","")))))</f>
        <v>Extremo</v>
      </c>
      <c r="AL38" s="581" t="s">
        <v>618</v>
      </c>
      <c r="AM38" s="390" t="s">
        <v>64</v>
      </c>
      <c r="AN38" s="390">
        <v>15</v>
      </c>
      <c r="AO38" s="390">
        <v>15</v>
      </c>
      <c r="AP38" s="390">
        <v>0</v>
      </c>
      <c r="AQ38" s="390">
        <v>10</v>
      </c>
      <c r="AR38" s="390">
        <v>15</v>
      </c>
      <c r="AS38" s="390">
        <v>15</v>
      </c>
      <c r="AT38" s="391">
        <v>10</v>
      </c>
      <c r="AU38" s="391">
        <f t="shared" si="6"/>
        <v>80</v>
      </c>
      <c r="AV38" s="391" t="s">
        <v>66</v>
      </c>
      <c r="AW38" s="391" t="s">
        <v>66</v>
      </c>
      <c r="AX38" s="391">
        <v>80</v>
      </c>
      <c r="AY38" s="488">
        <f>AVERAGE(AX38:AX40)</f>
        <v>80</v>
      </c>
      <c r="AZ38" s="587" t="s">
        <v>74</v>
      </c>
      <c r="BA38" s="389" t="s">
        <v>67</v>
      </c>
      <c r="BB38" s="389" t="s">
        <v>156</v>
      </c>
      <c r="BC38" s="389" t="s">
        <v>78</v>
      </c>
      <c r="BD38" s="389">
        <v>2</v>
      </c>
      <c r="BE38" s="389" t="s">
        <v>272</v>
      </c>
      <c r="BF38" s="389">
        <v>4</v>
      </c>
      <c r="BG38" s="636" t="str">
        <f>IF(BD38+BF38=0," ",IF(OR(AND(BD38=1,BF38=1),AND(BD38=1,BF38=2),AND(BD38=2,BF38=2),AND(BD38=2,BF38=1),AND(BD38=3,BF38=1)),"Bajo",IF(OR(AND(BD38=1,BF38=3),AND(BD38=2,BF38=3),AND(BD38=3,BF38=2),AND(BD38=4,BF38=1)),"Moderado",IF(OR(AND(BD38=1,BF38=4),AND(BD38=2,BF38=4),AND(BD38=3,BF38=3),AND(BD38=4,BF38=2),AND(BD38=4,BF38=3),AND(BD38=5,BF38=1),AND(BD38=5,BF38=2)),"Alto",IF(OR(AND(BD38=2,BF38=5),AND(BD38=1,BF38=5),AND(BD38=3,BF38=5),AND(BD38=3,BF38=4),AND(BD38=4,BF38=4),AND(BD38=4,BF38=5),AND(BD38=5,BF38=3),AND(BD38=5,BF38=4),AND(BD38=5,BF38=5)),"Extremo","")))))</f>
        <v>Alto</v>
      </c>
      <c r="BH38" s="388" t="s">
        <v>534</v>
      </c>
      <c r="BI38" s="388" t="s">
        <v>69</v>
      </c>
      <c r="BJ38" s="581" t="s">
        <v>544</v>
      </c>
      <c r="BK38" s="581" t="s">
        <v>538</v>
      </c>
      <c r="BL38" s="581" t="s">
        <v>599</v>
      </c>
      <c r="BM38" s="581" t="s">
        <v>184</v>
      </c>
      <c r="BN38" s="581" t="s">
        <v>570</v>
      </c>
      <c r="BO38" s="637" t="s">
        <v>527</v>
      </c>
    </row>
    <row r="39" spans="1:94" s="6" customFormat="1" ht="78" customHeight="1" x14ac:dyDescent="0.25">
      <c r="A39" s="406"/>
      <c r="B39" s="361"/>
      <c r="C39" s="361"/>
      <c r="D39" s="361"/>
      <c r="E39" s="361"/>
      <c r="F39" s="361"/>
      <c r="G39" s="361"/>
      <c r="H39" s="372"/>
      <c r="I39" s="361"/>
      <c r="J39" s="328"/>
      <c r="K39" s="328"/>
      <c r="L39" s="375"/>
      <c r="M39" s="374"/>
      <c r="N39" s="374"/>
      <c r="O39" s="325">
        <v>1</v>
      </c>
      <c r="P39" s="325">
        <v>1</v>
      </c>
      <c r="Q39" s="325">
        <v>0</v>
      </c>
      <c r="R39" s="325">
        <v>0</v>
      </c>
      <c r="S39" s="325">
        <v>1</v>
      </c>
      <c r="T39" s="325">
        <v>1</v>
      </c>
      <c r="U39" s="325">
        <v>1</v>
      </c>
      <c r="V39" s="325">
        <v>0</v>
      </c>
      <c r="W39" s="325">
        <v>1</v>
      </c>
      <c r="X39" s="325">
        <v>1</v>
      </c>
      <c r="Y39" s="325">
        <v>1</v>
      </c>
      <c r="Z39" s="325">
        <v>1</v>
      </c>
      <c r="AA39" s="325">
        <v>1</v>
      </c>
      <c r="AB39" s="325">
        <v>1</v>
      </c>
      <c r="AC39" s="325">
        <v>1</v>
      </c>
      <c r="AD39" s="325">
        <v>0</v>
      </c>
      <c r="AE39" s="325">
        <v>1</v>
      </c>
      <c r="AF39" s="325">
        <v>1</v>
      </c>
      <c r="AG39" s="325">
        <v>0</v>
      </c>
      <c r="AH39" s="325"/>
      <c r="AI39" s="374"/>
      <c r="AJ39" s="374"/>
      <c r="AK39" s="323"/>
      <c r="AL39" s="348" t="s">
        <v>617</v>
      </c>
      <c r="AM39" s="326" t="s">
        <v>73</v>
      </c>
      <c r="AN39" s="326">
        <v>15</v>
      </c>
      <c r="AO39" s="326">
        <v>15</v>
      </c>
      <c r="AP39" s="326">
        <v>0</v>
      </c>
      <c r="AQ39" s="326">
        <v>10</v>
      </c>
      <c r="AR39" s="326">
        <v>15</v>
      </c>
      <c r="AS39" s="326">
        <v>15</v>
      </c>
      <c r="AT39" s="327">
        <v>10</v>
      </c>
      <c r="AU39" s="327">
        <f t="shared" si="6"/>
        <v>80</v>
      </c>
      <c r="AV39" s="327" t="s">
        <v>66</v>
      </c>
      <c r="AW39" s="327" t="s">
        <v>66</v>
      </c>
      <c r="AX39" s="327">
        <v>80</v>
      </c>
      <c r="AY39" s="347"/>
      <c r="AZ39" s="359"/>
      <c r="BA39" s="325"/>
      <c r="BB39" s="325"/>
      <c r="BC39" s="325"/>
      <c r="BD39" s="325"/>
      <c r="BE39" s="325"/>
      <c r="BF39" s="325"/>
      <c r="BG39" s="485"/>
      <c r="BH39" s="324"/>
      <c r="BI39" s="324"/>
      <c r="BJ39" s="376" t="s">
        <v>541</v>
      </c>
      <c r="BK39" s="376" t="s">
        <v>538</v>
      </c>
      <c r="BL39" s="348" t="s">
        <v>600</v>
      </c>
      <c r="BM39" s="348" t="s">
        <v>184</v>
      </c>
      <c r="BN39" s="348" t="s">
        <v>285</v>
      </c>
      <c r="BO39" s="405" t="s">
        <v>526</v>
      </c>
    </row>
    <row r="40" spans="1:94" s="6" customFormat="1" ht="82.5" customHeight="1" thickBot="1" x14ac:dyDescent="0.3">
      <c r="A40" s="407"/>
      <c r="B40" s="408"/>
      <c r="C40" s="409" t="s">
        <v>286</v>
      </c>
      <c r="D40" s="409" t="s">
        <v>56</v>
      </c>
      <c r="E40" s="409" t="s">
        <v>57</v>
      </c>
      <c r="F40" s="409" t="s">
        <v>72</v>
      </c>
      <c r="G40" s="408"/>
      <c r="H40" s="412"/>
      <c r="I40" s="408"/>
      <c r="J40" s="498"/>
      <c r="K40" s="498"/>
      <c r="L40" s="643"/>
      <c r="M40" s="644"/>
      <c r="N40" s="644"/>
      <c r="O40" s="414">
        <v>1</v>
      </c>
      <c r="P40" s="414">
        <v>1</v>
      </c>
      <c r="Q40" s="414">
        <v>0</v>
      </c>
      <c r="R40" s="414">
        <v>0</v>
      </c>
      <c r="S40" s="414">
        <v>1</v>
      </c>
      <c r="T40" s="414">
        <v>1</v>
      </c>
      <c r="U40" s="414">
        <v>1</v>
      </c>
      <c r="V40" s="414">
        <v>0</v>
      </c>
      <c r="W40" s="414">
        <v>1</v>
      </c>
      <c r="X40" s="414">
        <v>1</v>
      </c>
      <c r="Y40" s="414">
        <v>1</v>
      </c>
      <c r="Z40" s="414">
        <v>1</v>
      </c>
      <c r="AA40" s="414">
        <v>1</v>
      </c>
      <c r="AB40" s="414">
        <v>1</v>
      </c>
      <c r="AC40" s="414">
        <v>1</v>
      </c>
      <c r="AD40" s="414">
        <v>0</v>
      </c>
      <c r="AE40" s="414">
        <v>1</v>
      </c>
      <c r="AF40" s="414">
        <v>1</v>
      </c>
      <c r="AG40" s="414">
        <v>0</v>
      </c>
      <c r="AH40" s="414"/>
      <c r="AI40" s="644"/>
      <c r="AJ40" s="644"/>
      <c r="AK40" s="496"/>
      <c r="AL40" s="418" t="s">
        <v>619</v>
      </c>
      <c r="AM40" s="565" t="s">
        <v>73</v>
      </c>
      <c r="AN40" s="565">
        <v>15</v>
      </c>
      <c r="AO40" s="565">
        <v>15</v>
      </c>
      <c r="AP40" s="565">
        <v>0</v>
      </c>
      <c r="AQ40" s="565">
        <v>10</v>
      </c>
      <c r="AR40" s="565">
        <v>15</v>
      </c>
      <c r="AS40" s="565">
        <v>15</v>
      </c>
      <c r="AT40" s="566">
        <v>10</v>
      </c>
      <c r="AU40" s="566">
        <f>SUM(AN40:AT40)</f>
        <v>80</v>
      </c>
      <c r="AV40" s="566" t="s">
        <v>66</v>
      </c>
      <c r="AW40" s="566" t="s">
        <v>66</v>
      </c>
      <c r="AX40" s="566">
        <v>80</v>
      </c>
      <c r="AY40" s="484"/>
      <c r="AZ40" s="411"/>
      <c r="BA40" s="414"/>
      <c r="BB40" s="414"/>
      <c r="BC40" s="414"/>
      <c r="BD40" s="414"/>
      <c r="BE40" s="414"/>
      <c r="BF40" s="414"/>
      <c r="BG40" s="487"/>
      <c r="BH40" s="410"/>
      <c r="BI40" s="410"/>
      <c r="BJ40" s="645" t="s">
        <v>541</v>
      </c>
      <c r="BK40" s="645" t="s">
        <v>538</v>
      </c>
      <c r="BL40" s="418" t="s">
        <v>601</v>
      </c>
      <c r="BM40" s="418" t="s">
        <v>184</v>
      </c>
      <c r="BN40" s="418" t="s">
        <v>287</v>
      </c>
      <c r="BO40" s="419" t="s">
        <v>529</v>
      </c>
    </row>
    <row r="41" spans="1:94" s="6" customFormat="1" ht="49.5" customHeight="1" x14ac:dyDescent="0.25">
      <c r="A41" s="626" t="s">
        <v>519</v>
      </c>
      <c r="B41" s="570" t="s">
        <v>520</v>
      </c>
      <c r="C41" s="570" t="s">
        <v>658</v>
      </c>
      <c r="D41" s="420" t="s">
        <v>56</v>
      </c>
      <c r="E41" s="420" t="s">
        <v>57</v>
      </c>
      <c r="F41" s="420" t="s">
        <v>72</v>
      </c>
      <c r="G41" s="471" t="s">
        <v>259</v>
      </c>
      <c r="H41" s="627" t="s">
        <v>696</v>
      </c>
      <c r="I41" s="570" t="s">
        <v>664</v>
      </c>
      <c r="J41" s="639" t="s">
        <v>154</v>
      </c>
      <c r="K41" s="639" t="s">
        <v>259</v>
      </c>
      <c r="L41" s="570" t="s">
        <v>289</v>
      </c>
      <c r="M41" s="421" t="s">
        <v>78</v>
      </c>
      <c r="N41" s="421">
        <v>2</v>
      </c>
      <c r="O41" s="421">
        <v>1</v>
      </c>
      <c r="P41" s="421">
        <v>1</v>
      </c>
      <c r="Q41" s="421">
        <v>0</v>
      </c>
      <c r="R41" s="421">
        <v>0</v>
      </c>
      <c r="S41" s="421">
        <v>1</v>
      </c>
      <c r="T41" s="421">
        <v>1</v>
      </c>
      <c r="U41" s="421">
        <v>1</v>
      </c>
      <c r="V41" s="421">
        <v>0</v>
      </c>
      <c r="W41" s="421">
        <v>1</v>
      </c>
      <c r="X41" s="421">
        <v>1</v>
      </c>
      <c r="Y41" s="421">
        <v>1</v>
      </c>
      <c r="Z41" s="421">
        <v>1</v>
      </c>
      <c r="AA41" s="421">
        <v>1</v>
      </c>
      <c r="AB41" s="421">
        <v>1</v>
      </c>
      <c r="AC41" s="421">
        <v>0</v>
      </c>
      <c r="AD41" s="421">
        <v>0</v>
      </c>
      <c r="AE41" s="421">
        <v>0</v>
      </c>
      <c r="AF41" s="421">
        <v>0</v>
      </c>
      <c r="AG41" s="421">
        <v>0</v>
      </c>
      <c r="AH41" s="421">
        <f>SUM(O41:AG43)</f>
        <v>11</v>
      </c>
      <c r="AI41" s="640" t="s">
        <v>80</v>
      </c>
      <c r="AJ41" s="421">
        <v>4</v>
      </c>
      <c r="AK41" s="486" t="str">
        <f>IF(N41+AJ41=0," ",IF(OR(AND(N41=1,AJ41=1),AND(N41=1,AJ41=2),AND(N41=2,AJ41=2),AND(N41=2,AJ41=1),AND(N41=3,AJ41=1)),"Bajo",IF(OR(AND(N41=1,AJ41=3),AND(N41=2,AJ41=3),AND(N41=3,AJ41=2),AND(N41=4,AJ41=1)),"Moderado",IF(OR(AND(N41=1,AJ41=4),AND(N41=2,AJ41=4),AND(N41=3,AJ41=3),AND(N41=4,AJ41=2),AND(N41=4,AJ41=3),AND(N41=5,AJ41=1),AND(N41=5,AJ41=2)),"Alto",IF(OR(AND(N41=2,AJ41=5),AND(N41=3,AJ41=5),AND(N41=3,AJ41=4),AND(N41=4,AJ41=4),AND(N41=4,AJ41=5),AND(N41=5,AJ41=3),AND(N41=5,AJ41=4),AND(N41=1,AJ41=5),AND(N41=5,AJ41=5)),"Extremo","")))))</f>
        <v>Alto</v>
      </c>
      <c r="AL41" s="420" t="s">
        <v>693</v>
      </c>
      <c r="AM41" s="639" t="s">
        <v>64</v>
      </c>
      <c r="AN41" s="639">
        <v>15</v>
      </c>
      <c r="AO41" s="639">
        <v>15</v>
      </c>
      <c r="AP41" s="639">
        <v>15</v>
      </c>
      <c r="AQ41" s="639">
        <v>15</v>
      </c>
      <c r="AR41" s="639">
        <v>15</v>
      </c>
      <c r="AS41" s="639">
        <v>15</v>
      </c>
      <c r="AT41" s="639">
        <v>10</v>
      </c>
      <c r="AU41" s="480">
        <f>SUM(AN41:AT41)</f>
        <v>100</v>
      </c>
      <c r="AV41" s="639" t="s">
        <v>65</v>
      </c>
      <c r="AW41" s="639" t="s">
        <v>65</v>
      </c>
      <c r="AX41" s="639">
        <v>100</v>
      </c>
      <c r="AY41" s="481">
        <f>AVERAGE(AX41:AX43)</f>
        <v>100</v>
      </c>
      <c r="AZ41" s="639" t="s">
        <v>65</v>
      </c>
      <c r="BA41" s="639" t="s">
        <v>67</v>
      </c>
      <c r="BB41" s="639" t="s">
        <v>156</v>
      </c>
      <c r="BC41" s="639" t="s">
        <v>96</v>
      </c>
      <c r="BD41" s="639">
        <v>1</v>
      </c>
      <c r="BE41" s="639" t="s">
        <v>80</v>
      </c>
      <c r="BF41" s="639">
        <v>4</v>
      </c>
      <c r="BG41" s="485" t="str">
        <f>IF(BD41+BF41=0," ",IF(OR(AND(BD41=1,BF41=1),AND(BD41=1,BF41=2),AND(BD41=2,BF41=2),AND(BD41=2,BF41=1),AND(BD41=3,BF41=1)),"Bajo",IF(OR(AND(BD41=1,BF41=3),AND(BD41=2,BF41=3),AND(BD41=3,BF41=2),AND(BD41=4,BF41=1)),"Moderado",IF(OR(AND(BD41=1,BF41=4),AND(BD41=2,BF41=4),AND(BD41=3,BF41=3),AND(BD41=4,BF41=2),AND(BD41=4,BF41=3),AND(BD41=5,BF41=1),AND(BD41=5,BF41=2)),"Alto",IF(OR(AND(BD41=2,BF41=5),AND(BD41=1,BF41=5),AND(BD41=3,BF41=5),AND(BD41=3,BF41=4),AND(BD41=4,BF41=4),AND(BD41=4,BF41=5),AND(BD41=5,BF41=3),AND(BD41=5,BF41=4),AND(BD41=5,BF41=5)),"Extremo","")))))</f>
        <v>Alto</v>
      </c>
      <c r="BH41" s="570" t="s">
        <v>534</v>
      </c>
      <c r="BI41" s="570" t="s">
        <v>69</v>
      </c>
      <c r="BJ41" s="571" t="s">
        <v>676</v>
      </c>
      <c r="BK41" s="641" t="s">
        <v>538</v>
      </c>
      <c r="BL41" s="569" t="s">
        <v>675</v>
      </c>
      <c r="BM41" s="570" t="s">
        <v>662</v>
      </c>
      <c r="BN41" s="570" t="s">
        <v>665</v>
      </c>
      <c r="BO41" s="593" t="s">
        <v>659</v>
      </c>
    </row>
    <row r="42" spans="1:94" s="6" customFormat="1" ht="61.5" customHeight="1" x14ac:dyDescent="0.25">
      <c r="A42" s="406"/>
      <c r="B42" s="361"/>
      <c r="C42" s="361"/>
      <c r="D42" s="324"/>
      <c r="E42" s="324"/>
      <c r="F42" s="324"/>
      <c r="G42" s="359"/>
      <c r="H42" s="372"/>
      <c r="I42" s="361"/>
      <c r="J42" s="377"/>
      <c r="K42" s="377"/>
      <c r="L42" s="361"/>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78"/>
      <c r="AJ42" s="325"/>
      <c r="AK42" s="373"/>
      <c r="AL42" s="324"/>
      <c r="AM42" s="377"/>
      <c r="AN42" s="377"/>
      <c r="AO42" s="377"/>
      <c r="AP42" s="377"/>
      <c r="AQ42" s="377"/>
      <c r="AR42" s="377"/>
      <c r="AS42" s="377"/>
      <c r="AT42" s="377"/>
      <c r="AU42" s="480"/>
      <c r="AV42" s="377"/>
      <c r="AW42" s="377"/>
      <c r="AX42" s="377"/>
      <c r="AY42" s="347"/>
      <c r="AZ42" s="377"/>
      <c r="BA42" s="377"/>
      <c r="BB42" s="377"/>
      <c r="BC42" s="377"/>
      <c r="BD42" s="377"/>
      <c r="BE42" s="377"/>
      <c r="BF42" s="377"/>
      <c r="BG42" s="485"/>
      <c r="BH42" s="361"/>
      <c r="BI42" s="361"/>
      <c r="BJ42" s="352" t="s">
        <v>676</v>
      </c>
      <c r="BK42" s="379" t="s">
        <v>538</v>
      </c>
      <c r="BL42" s="348" t="s">
        <v>694</v>
      </c>
      <c r="BM42" s="361"/>
      <c r="BN42" s="361"/>
      <c r="BO42" s="405" t="s">
        <v>660</v>
      </c>
    </row>
    <row r="43" spans="1:94" s="6" customFormat="1" ht="47.25" customHeight="1" thickBot="1" x14ac:dyDescent="0.3">
      <c r="A43" s="407"/>
      <c r="B43" s="408"/>
      <c r="C43" s="409" t="s">
        <v>663</v>
      </c>
      <c r="D43" s="410"/>
      <c r="E43" s="410"/>
      <c r="F43" s="410"/>
      <c r="G43" s="411"/>
      <c r="H43" s="412"/>
      <c r="I43" s="408"/>
      <c r="J43" s="413"/>
      <c r="K43" s="413"/>
      <c r="L43" s="408"/>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5"/>
      <c r="AJ43" s="414"/>
      <c r="AK43" s="416"/>
      <c r="AL43" s="410"/>
      <c r="AM43" s="413"/>
      <c r="AN43" s="413"/>
      <c r="AO43" s="413"/>
      <c r="AP43" s="413"/>
      <c r="AQ43" s="413"/>
      <c r="AR43" s="413"/>
      <c r="AS43" s="413"/>
      <c r="AT43" s="413"/>
      <c r="AU43" s="482"/>
      <c r="AV43" s="413"/>
      <c r="AW43" s="413"/>
      <c r="AX43" s="413"/>
      <c r="AY43" s="484"/>
      <c r="AZ43" s="413"/>
      <c r="BA43" s="413"/>
      <c r="BB43" s="413"/>
      <c r="BC43" s="413"/>
      <c r="BD43" s="413"/>
      <c r="BE43" s="413"/>
      <c r="BF43" s="413"/>
      <c r="BG43" s="487"/>
      <c r="BH43" s="408"/>
      <c r="BI43" s="408"/>
      <c r="BJ43" s="409" t="s">
        <v>541</v>
      </c>
      <c r="BK43" s="417" t="s">
        <v>538</v>
      </c>
      <c r="BL43" s="418" t="s">
        <v>695</v>
      </c>
      <c r="BM43" s="408"/>
      <c r="BN43" s="408"/>
      <c r="BO43" s="419" t="s">
        <v>661</v>
      </c>
    </row>
    <row r="44" spans="1:94" x14ac:dyDescent="0.25">
      <c r="BT44" s="6"/>
      <c r="BU44" s="6"/>
      <c r="BV44" s="6"/>
      <c r="BW44" s="6"/>
      <c r="BX44" s="6"/>
      <c r="BY44" s="6"/>
      <c r="BZ44" s="6"/>
      <c r="CA44" s="6"/>
      <c r="CB44" s="6"/>
      <c r="CC44" s="6"/>
      <c r="CD44" s="6"/>
      <c r="CE44" s="6"/>
      <c r="CF44" s="6"/>
      <c r="CG44" s="6"/>
      <c r="CH44" s="6"/>
      <c r="CI44" s="6"/>
      <c r="CJ44" s="6"/>
      <c r="CK44" s="6"/>
      <c r="CL44" s="6"/>
      <c r="CM44" s="6"/>
      <c r="CN44" s="6"/>
      <c r="CO44" s="6"/>
      <c r="CP44" s="6"/>
    </row>
    <row r="45" spans="1:94" x14ac:dyDescent="0.25">
      <c r="BT45" s="6"/>
      <c r="BU45" s="6"/>
      <c r="BV45" s="6"/>
      <c r="BW45" s="6"/>
      <c r="BX45" s="6"/>
      <c r="BY45" s="6"/>
      <c r="BZ45" s="6"/>
      <c r="CA45" s="6"/>
      <c r="CB45" s="6"/>
      <c r="CC45" s="6"/>
      <c r="CD45" s="6"/>
      <c r="CE45" s="6"/>
      <c r="CF45" s="6"/>
      <c r="CG45" s="6"/>
      <c r="CH45" s="6"/>
      <c r="CI45" s="6"/>
      <c r="CJ45" s="6"/>
      <c r="CK45" s="6"/>
      <c r="CL45" s="6"/>
      <c r="CM45" s="6"/>
      <c r="CN45" s="6"/>
      <c r="CO45" s="6"/>
      <c r="CP45" s="6"/>
    </row>
    <row r="46" spans="1:94" x14ac:dyDescent="0.25">
      <c r="BT46" s="6"/>
      <c r="BU46" s="6"/>
      <c r="BV46" s="6"/>
      <c r="BW46" s="6"/>
      <c r="BX46" s="6"/>
      <c r="BY46" s="6"/>
      <c r="BZ46" s="6"/>
      <c r="CA46" s="6"/>
      <c r="CB46" s="6"/>
      <c r="CC46" s="6"/>
      <c r="CD46" s="6"/>
      <c r="CE46" s="6"/>
      <c r="CF46" s="6"/>
      <c r="CG46" s="6"/>
      <c r="CH46" s="6"/>
      <c r="CI46" s="6"/>
      <c r="CJ46" s="6"/>
      <c r="CK46" s="6"/>
      <c r="CL46" s="6"/>
      <c r="CM46" s="6"/>
      <c r="CN46" s="6"/>
      <c r="CO46" s="6"/>
      <c r="CP46" s="6"/>
    </row>
  </sheetData>
  <mergeCells count="677">
    <mergeCell ref="BN14:BN15"/>
    <mergeCell ref="BO14:BO15"/>
    <mergeCell ref="AZ23:AZ24"/>
    <mergeCell ref="AY25:AY30"/>
    <mergeCell ref="AZ25:AZ30"/>
    <mergeCell ref="AY18:AY22"/>
    <mergeCell ref="AY12:AY15"/>
    <mergeCell ref="AZ12:AZ15"/>
    <mergeCell ref="AZ18:AZ22"/>
    <mergeCell ref="AW8:AW9"/>
    <mergeCell ref="AX8:AX9"/>
    <mergeCell ref="AN14:AN15"/>
    <mergeCell ref="AO14:AO15"/>
    <mergeCell ref="AP14:AP15"/>
    <mergeCell ref="AQ14:AQ15"/>
    <mergeCell ref="AR14:AR15"/>
    <mergeCell ref="AS14:AS15"/>
    <mergeCell ref="AT14:AT15"/>
    <mergeCell ref="AU14:AU15"/>
    <mergeCell ref="AV14:AV15"/>
    <mergeCell ref="AW14:AW15"/>
    <mergeCell ref="AX14:AX15"/>
    <mergeCell ref="AN8:AN9"/>
    <mergeCell ref="AO8:AO9"/>
    <mergeCell ref="AP8:AP9"/>
    <mergeCell ref="AQ8:AQ9"/>
    <mergeCell ref="AR8:AR9"/>
    <mergeCell ref="AS8:AS9"/>
    <mergeCell ref="AT8:AT9"/>
    <mergeCell ref="AU8:AU9"/>
    <mergeCell ref="AV8:AV9"/>
    <mergeCell ref="AM14:AM15"/>
    <mergeCell ref="BA14:BA15"/>
    <mergeCell ref="BB14:BB15"/>
    <mergeCell ref="BC14:BC15"/>
    <mergeCell ref="BD14:BD15"/>
    <mergeCell ref="BE14:BE15"/>
    <mergeCell ref="BF14:BF15"/>
    <mergeCell ref="BG14:BG15"/>
    <mergeCell ref="AG13:AG15"/>
    <mergeCell ref="AH13:AH15"/>
    <mergeCell ref="AI13:AI15"/>
    <mergeCell ref="AJ13:AJ15"/>
    <mergeCell ref="AK13:AK15"/>
    <mergeCell ref="X13:X15"/>
    <mergeCell ref="Y13:Y15"/>
    <mergeCell ref="Z13:Z15"/>
    <mergeCell ref="AA13:AA15"/>
    <mergeCell ref="AB13:AB15"/>
    <mergeCell ref="AC13:AC15"/>
    <mergeCell ref="AD13:AD15"/>
    <mergeCell ref="AE13:AE15"/>
    <mergeCell ref="AF13:AF15"/>
    <mergeCell ref="AZ10:AZ11"/>
    <mergeCell ref="BA10:BA11"/>
    <mergeCell ref="BB10:BB11"/>
    <mergeCell ref="BC10:BC11"/>
    <mergeCell ref="BD10:BD11"/>
    <mergeCell ref="BE10:BE11"/>
    <mergeCell ref="BF10:BF11"/>
    <mergeCell ref="BG10:BG11"/>
    <mergeCell ref="BI10:BI11"/>
    <mergeCell ref="AQ10:AQ11"/>
    <mergeCell ref="AR10:AR11"/>
    <mergeCell ref="AS10:AS11"/>
    <mergeCell ref="AT10:AT11"/>
    <mergeCell ref="AU10:AU11"/>
    <mergeCell ref="AV10:AV11"/>
    <mergeCell ref="AW10:AW11"/>
    <mergeCell ref="AX10:AX11"/>
    <mergeCell ref="AY10:AY11"/>
    <mergeCell ref="H41:H43"/>
    <mergeCell ref="A4:BO4"/>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D36:D37"/>
    <mergeCell ref="E36:E37"/>
    <mergeCell ref="F36:F37"/>
    <mergeCell ref="G36:G37"/>
    <mergeCell ref="D38:D39"/>
    <mergeCell ref="E38:E39"/>
    <mergeCell ref="F38:F39"/>
    <mergeCell ref="D41:D43"/>
    <mergeCell ref="E41:E43"/>
    <mergeCell ref="F41:F43"/>
    <mergeCell ref="G41:G43"/>
    <mergeCell ref="BM41:BM43"/>
    <mergeCell ref="BH33:BH37"/>
    <mergeCell ref="BI33:BI37"/>
    <mergeCell ref="BG33:BG37"/>
    <mergeCell ref="BF33:BF37"/>
    <mergeCell ref="BF25:BF27"/>
    <mergeCell ref="BG25:BG27"/>
    <mergeCell ref="BF28:BF30"/>
    <mergeCell ref="BG28:BG30"/>
    <mergeCell ref="BH28:BH30"/>
    <mergeCell ref="BI25:BI27"/>
    <mergeCell ref="BI28:BI30"/>
    <mergeCell ref="BH25:BH27"/>
    <mergeCell ref="BM25:BM27"/>
    <mergeCell ref="BN41:BN43"/>
    <mergeCell ref="A41:A43"/>
    <mergeCell ref="B41:B43"/>
    <mergeCell ref="I41:I43"/>
    <mergeCell ref="J41:J43"/>
    <mergeCell ref="K41:K43"/>
    <mergeCell ref="L41:L43"/>
    <mergeCell ref="M41:M43"/>
    <mergeCell ref="N41:N43"/>
    <mergeCell ref="O41:O43"/>
    <mergeCell ref="P41:P43"/>
    <mergeCell ref="Q41:Q43"/>
    <mergeCell ref="R41:R43"/>
    <mergeCell ref="S41:S43"/>
    <mergeCell ref="T41:T43"/>
    <mergeCell ref="U41:U43"/>
    <mergeCell ref="V41:V43"/>
    <mergeCell ref="W41:W43"/>
    <mergeCell ref="AX41:AX43"/>
    <mergeCell ref="AY41:AY43"/>
    <mergeCell ref="AZ41:AZ43"/>
    <mergeCell ref="BA41:BA43"/>
    <mergeCell ref="BB41:BB43"/>
    <mergeCell ref="BC41:BC43"/>
    <mergeCell ref="BH41:BH43"/>
    <mergeCell ref="BI41:BI43"/>
    <mergeCell ref="AO41:AO43"/>
    <mergeCell ref="AP41:AP43"/>
    <mergeCell ref="AQ41:AQ43"/>
    <mergeCell ref="AR41:AR43"/>
    <mergeCell ref="AS41:AS43"/>
    <mergeCell ref="AT41:AT43"/>
    <mergeCell ref="AU41:AU43"/>
    <mergeCell ref="AV41:AV43"/>
    <mergeCell ref="AW41:AW43"/>
    <mergeCell ref="C36:C37"/>
    <mergeCell ref="C41:C42"/>
    <mergeCell ref="AD33:AD37"/>
    <mergeCell ref="AE33:AE37"/>
    <mergeCell ref="AF33:AF37"/>
    <mergeCell ref="AG33:AG37"/>
    <mergeCell ref="AH33:AH37"/>
    <mergeCell ref="AI33:AI37"/>
    <mergeCell ref="AJ33:AJ37"/>
    <mergeCell ref="AF38:AF40"/>
    <mergeCell ref="AG38:AG40"/>
    <mergeCell ref="AH38:AH40"/>
    <mergeCell ref="AI38:AI40"/>
    <mergeCell ref="AE41:AE43"/>
    <mergeCell ref="AF41:AF43"/>
    <mergeCell ref="AG41:AG43"/>
    <mergeCell ref="AH41:AH43"/>
    <mergeCell ref="AI41:AI43"/>
    <mergeCell ref="AJ41:AJ43"/>
    <mergeCell ref="D33:D34"/>
    <mergeCell ref="E33:E34"/>
    <mergeCell ref="F33:F34"/>
    <mergeCell ref="G33:G34"/>
    <mergeCell ref="H33:H37"/>
    <mergeCell ref="BA33:BA37"/>
    <mergeCell ref="BB33:BB37"/>
    <mergeCell ref="BC33:BC37"/>
    <mergeCell ref="BD33:BD37"/>
    <mergeCell ref="BE33:BE37"/>
    <mergeCell ref="BM33:BM35"/>
    <mergeCell ref="BM36:BM37"/>
    <mergeCell ref="AN41:AN43"/>
    <mergeCell ref="X41:X43"/>
    <mergeCell ref="Y41:Y43"/>
    <mergeCell ref="Z41:Z43"/>
    <mergeCell ref="AA41:AA43"/>
    <mergeCell ref="AB41:AB43"/>
    <mergeCell ref="AC41:AC43"/>
    <mergeCell ref="AD41:AD43"/>
    <mergeCell ref="AK41:AK43"/>
    <mergeCell ref="AL41:AL43"/>
    <mergeCell ref="AM41:AM43"/>
    <mergeCell ref="BD41:BD43"/>
    <mergeCell ref="BE41:BE43"/>
    <mergeCell ref="BF41:BF43"/>
    <mergeCell ref="BG41:BG43"/>
    <mergeCell ref="BO28:BO30"/>
    <mergeCell ref="B33:B37"/>
    <mergeCell ref="A33:A37"/>
    <mergeCell ref="C33:C34"/>
    <mergeCell ref="I33:I37"/>
    <mergeCell ref="AK33:AK37"/>
    <mergeCell ref="J33:J37"/>
    <mergeCell ref="K33:K37"/>
    <mergeCell ref="L33:L37"/>
    <mergeCell ref="M33:M37"/>
    <mergeCell ref="N33:N37"/>
    <mergeCell ref="O33:O37"/>
    <mergeCell ref="P33:P37"/>
    <mergeCell ref="Q33:Q37"/>
    <mergeCell ref="R33:R37"/>
    <mergeCell ref="S33:S37"/>
    <mergeCell ref="T33:T37"/>
    <mergeCell ref="U33:U37"/>
    <mergeCell ref="V33:V37"/>
    <mergeCell ref="W33:W37"/>
    <mergeCell ref="X33:X37"/>
    <mergeCell ref="Y33:Y37"/>
    <mergeCell ref="Z33:Z37"/>
    <mergeCell ref="AA33:AA37"/>
    <mergeCell ref="BA28:BA30"/>
    <mergeCell ref="BB28:BB30"/>
    <mergeCell ref="BC28:BC30"/>
    <mergeCell ref="BD28:BD30"/>
    <mergeCell ref="BE28:BE30"/>
    <mergeCell ref="BM28:BM30"/>
    <mergeCell ref="AP28:AP30"/>
    <mergeCell ref="AQ28:AQ30"/>
    <mergeCell ref="AR28:AR30"/>
    <mergeCell ref="AS28:AS30"/>
    <mergeCell ref="AT28:AT30"/>
    <mergeCell ref="AU28:AU30"/>
    <mergeCell ref="AV28:AV30"/>
    <mergeCell ref="AW28:AW30"/>
    <mergeCell ref="AX28:AX30"/>
    <mergeCell ref="AF28:AF30"/>
    <mergeCell ref="AG28:AG30"/>
    <mergeCell ref="AH28:AH30"/>
    <mergeCell ref="AI28:AI30"/>
    <mergeCell ref="AJ28:AJ30"/>
    <mergeCell ref="AK28:AK30"/>
    <mergeCell ref="AM28:AM30"/>
    <mergeCell ref="AN28:AN30"/>
    <mergeCell ref="AO28:AO30"/>
    <mergeCell ref="W28:W30"/>
    <mergeCell ref="X28:X30"/>
    <mergeCell ref="Y28:Y30"/>
    <mergeCell ref="Z28:Z30"/>
    <mergeCell ref="AA28:AA30"/>
    <mergeCell ref="AB28:AB30"/>
    <mergeCell ref="AC28:AC30"/>
    <mergeCell ref="AD28:AD30"/>
    <mergeCell ref="AE28:AE30"/>
    <mergeCell ref="O28:O30"/>
    <mergeCell ref="P28:P30"/>
    <mergeCell ref="Q28:Q30"/>
    <mergeCell ref="R28:R30"/>
    <mergeCell ref="S28:S30"/>
    <mergeCell ref="T28:T30"/>
    <mergeCell ref="C25:C26"/>
    <mergeCell ref="U28:U30"/>
    <mergeCell ref="V28:V30"/>
    <mergeCell ref="O25:O27"/>
    <mergeCell ref="P25:P27"/>
    <mergeCell ref="Q25:Q27"/>
    <mergeCell ref="R25:R27"/>
    <mergeCell ref="S25:S27"/>
    <mergeCell ref="T25:T27"/>
    <mergeCell ref="U25:U27"/>
    <mergeCell ref="V25:V27"/>
    <mergeCell ref="D25:D27"/>
    <mergeCell ref="E25:E27"/>
    <mergeCell ref="F25:F27"/>
    <mergeCell ref="G25:G27"/>
    <mergeCell ref="H25:H27"/>
    <mergeCell ref="D28:D30"/>
    <mergeCell ref="E28:E30"/>
    <mergeCell ref="B28:B30"/>
    <mergeCell ref="C29:C30"/>
    <mergeCell ref="I28:I30"/>
    <mergeCell ref="J28:J30"/>
    <mergeCell ref="K28:K30"/>
    <mergeCell ref="A25:A30"/>
    <mergeCell ref="L28:L30"/>
    <mergeCell ref="M28:M30"/>
    <mergeCell ref="N28:N30"/>
    <mergeCell ref="J25:J27"/>
    <mergeCell ref="K25:K27"/>
    <mergeCell ref="L25:L27"/>
    <mergeCell ref="I25:I27"/>
    <mergeCell ref="B25:B27"/>
    <mergeCell ref="M25:M27"/>
    <mergeCell ref="N25:N27"/>
    <mergeCell ref="F28:F30"/>
    <mergeCell ref="G28:G30"/>
    <mergeCell ref="H28:H30"/>
    <mergeCell ref="AV25:AV27"/>
    <mergeCell ref="AW25:AW27"/>
    <mergeCell ref="AX25:AX27"/>
    <mergeCell ref="BA25:BA27"/>
    <mergeCell ref="BB25:BB27"/>
    <mergeCell ref="BC25:BC27"/>
    <mergeCell ref="BD25:BD27"/>
    <mergeCell ref="AM25:AM27"/>
    <mergeCell ref="AN25:AN27"/>
    <mergeCell ref="AO25:AO27"/>
    <mergeCell ref="AP25:AP27"/>
    <mergeCell ref="AQ25:AQ27"/>
    <mergeCell ref="AR25:AR27"/>
    <mergeCell ref="AS25:AS27"/>
    <mergeCell ref="AT25:AT27"/>
    <mergeCell ref="AU25:AU27"/>
    <mergeCell ref="AC25:AC27"/>
    <mergeCell ref="AD25:AD27"/>
    <mergeCell ref="AE25:AE27"/>
    <mergeCell ref="AF25:AF27"/>
    <mergeCell ref="AG25:AG27"/>
    <mergeCell ref="AH25:AH27"/>
    <mergeCell ref="AI25:AI27"/>
    <mergeCell ref="AJ25:AJ27"/>
    <mergeCell ref="AK25:AK27"/>
    <mergeCell ref="W25:W27"/>
    <mergeCell ref="X25:X27"/>
    <mergeCell ref="Y25:Y27"/>
    <mergeCell ref="Z25:Z27"/>
    <mergeCell ref="AA25:AA27"/>
    <mergeCell ref="AB25:AB27"/>
    <mergeCell ref="BI23:BI24"/>
    <mergeCell ref="BG23:BG24"/>
    <mergeCell ref="BH23:BH24"/>
    <mergeCell ref="BD23:BD24"/>
    <mergeCell ref="BE23:BE24"/>
    <mergeCell ref="BF23:BF24"/>
    <mergeCell ref="BE25:BE27"/>
    <mergeCell ref="Y23:Y24"/>
    <mergeCell ref="AC23:AC24"/>
    <mergeCell ref="AD23:AD24"/>
    <mergeCell ref="BA23:BA24"/>
    <mergeCell ref="BB23:BB24"/>
    <mergeCell ref="BC23:BC24"/>
    <mergeCell ref="AH23:AH24"/>
    <mergeCell ref="AI23:AI24"/>
    <mergeCell ref="AJ23:AJ24"/>
    <mergeCell ref="AK23:AK24"/>
    <mergeCell ref="AY23:AY24"/>
    <mergeCell ref="BE38:BE40"/>
    <mergeCell ref="BF38:BF40"/>
    <mergeCell ref="BG38:BG40"/>
    <mergeCell ref="BH38:BH40"/>
    <mergeCell ref="BI38:BI40"/>
    <mergeCell ref="AY38:AY40"/>
    <mergeCell ref="AZ38:AZ40"/>
    <mergeCell ref="BA38:BA40"/>
    <mergeCell ref="BB38:BB40"/>
    <mergeCell ref="BC38:BC40"/>
    <mergeCell ref="BD38:BD40"/>
    <mergeCell ref="AJ38:AJ40"/>
    <mergeCell ref="AK38:AK40"/>
    <mergeCell ref="Z38:Z40"/>
    <mergeCell ref="AA38:AA40"/>
    <mergeCell ref="AB38:AB40"/>
    <mergeCell ref="AC38:AC40"/>
    <mergeCell ref="AD38:AD40"/>
    <mergeCell ref="AE38:AE40"/>
    <mergeCell ref="T38:T40"/>
    <mergeCell ref="U38:U40"/>
    <mergeCell ref="V38:V40"/>
    <mergeCell ref="W38:W40"/>
    <mergeCell ref="X38:X40"/>
    <mergeCell ref="Y38:Y40"/>
    <mergeCell ref="N38:N40"/>
    <mergeCell ref="O38:O40"/>
    <mergeCell ref="P38:P40"/>
    <mergeCell ref="Q38:Q40"/>
    <mergeCell ref="R38:R40"/>
    <mergeCell ref="S38:S40"/>
    <mergeCell ref="A38:A40"/>
    <mergeCell ref="B38:B40"/>
    <mergeCell ref="G38:G40"/>
    <mergeCell ref="H38:H40"/>
    <mergeCell ref="I38:I40"/>
    <mergeCell ref="J38:J40"/>
    <mergeCell ref="K38:K40"/>
    <mergeCell ref="L38:L40"/>
    <mergeCell ref="M38:M40"/>
    <mergeCell ref="C38:C39"/>
    <mergeCell ref="AY33:AY37"/>
    <mergeCell ref="AZ33:AZ37"/>
    <mergeCell ref="AB33:AB37"/>
    <mergeCell ref="AC33:AC37"/>
    <mergeCell ref="AE21:AE22"/>
    <mergeCell ref="Z23:Z24"/>
    <mergeCell ref="AA23:AA24"/>
    <mergeCell ref="AB23:AB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BA16:BA17"/>
    <mergeCell ref="BB16:BB17"/>
    <mergeCell ref="V21:V22"/>
    <mergeCell ref="W21:W22"/>
    <mergeCell ref="X21:X22"/>
    <mergeCell ref="A23:A24"/>
    <mergeCell ref="B23:B24"/>
    <mergeCell ref="G23:G24"/>
    <mergeCell ref="H23:H24"/>
    <mergeCell ref="I23:I24"/>
    <mergeCell ref="J23:J24"/>
    <mergeCell ref="AE23:AE24"/>
    <mergeCell ref="AF23:AF24"/>
    <mergeCell ref="AG23:AG24"/>
    <mergeCell ref="AA16:AA17"/>
    <mergeCell ref="AB16:AB17"/>
    <mergeCell ref="AC16:AC17"/>
    <mergeCell ref="AE16:AE17"/>
    <mergeCell ref="AD16:AD17"/>
    <mergeCell ref="AI16:AI17"/>
    <mergeCell ref="BI16:BI17"/>
    <mergeCell ref="A18:A22"/>
    <mergeCell ref="B18:B22"/>
    <mergeCell ref="L18:L20"/>
    <mergeCell ref="J21:J22"/>
    <mergeCell ref="K21:K22"/>
    <mergeCell ref="L21:L22"/>
    <mergeCell ref="BC16:BC17"/>
    <mergeCell ref="BD16:BD17"/>
    <mergeCell ref="BE16:BE17"/>
    <mergeCell ref="BF16:BF17"/>
    <mergeCell ref="BG16:BG17"/>
    <mergeCell ref="BH16:BH17"/>
    <mergeCell ref="AJ16:AJ17"/>
    <mergeCell ref="A16:A17"/>
    <mergeCell ref="AK16:AK17"/>
    <mergeCell ref="AY16:AY17"/>
    <mergeCell ref="AZ16:AZ17"/>
    <mergeCell ref="A1:C3"/>
    <mergeCell ref="D1:BN2"/>
    <mergeCell ref="D3:BN3"/>
    <mergeCell ref="AB8:AB9"/>
    <mergeCell ref="J8:J9"/>
    <mergeCell ref="K8:K9"/>
    <mergeCell ref="L8:L9"/>
    <mergeCell ref="M8:M9"/>
    <mergeCell ref="N8:N9"/>
    <mergeCell ref="BF8:BF9"/>
    <mergeCell ref="BG8:BG9"/>
    <mergeCell ref="BC8:BC9"/>
    <mergeCell ref="BB8:BB9"/>
    <mergeCell ref="AG8:AG9"/>
    <mergeCell ref="BA6:BB6"/>
    <mergeCell ref="A8:A9"/>
    <mergeCell ref="B8:B9"/>
    <mergeCell ref="C8:C9"/>
    <mergeCell ref="D8:D9"/>
    <mergeCell ref="E8:E9"/>
    <mergeCell ref="F8:F9"/>
    <mergeCell ref="G8:G9"/>
    <mergeCell ref="BM8:BM9"/>
    <mergeCell ref="BN8:BN9"/>
    <mergeCell ref="BI8:BI9"/>
    <mergeCell ref="BJ8:BJ9"/>
    <mergeCell ref="BK8:BK9"/>
    <mergeCell ref="BL8:BL9"/>
    <mergeCell ref="BH8:BH9"/>
    <mergeCell ref="BD8:BD9"/>
    <mergeCell ref="BE8:BE9"/>
    <mergeCell ref="BH5:BH7"/>
    <mergeCell ref="BI5:BI7"/>
    <mergeCell ref="BJ5:BO5"/>
    <mergeCell ref="BJ6:BO6"/>
    <mergeCell ref="BC6:BG6"/>
    <mergeCell ref="AL6:AL7"/>
    <mergeCell ref="AM6:AM7"/>
    <mergeCell ref="AU6:AU7"/>
    <mergeCell ref="AV6:AV7"/>
    <mergeCell ref="AW6:AW7"/>
    <mergeCell ref="AX6:AX7"/>
    <mergeCell ref="AY6:AY7"/>
    <mergeCell ref="H6:H7"/>
    <mergeCell ref="I6:I7"/>
    <mergeCell ref="J6:J7"/>
    <mergeCell ref="K6:K7"/>
    <mergeCell ref="AZ8:AZ9"/>
    <mergeCell ref="BA8:BA9"/>
    <mergeCell ref="A5:L5"/>
    <mergeCell ref="M5:BG5"/>
    <mergeCell ref="H8:H9"/>
    <mergeCell ref="AK8:AK9"/>
    <mergeCell ref="AY8:AY9"/>
    <mergeCell ref="AA8:AA9"/>
    <mergeCell ref="X8:X9"/>
    <mergeCell ref="Y8:Y9"/>
    <mergeCell ref="I8:I9"/>
    <mergeCell ref="Z8:Z9"/>
    <mergeCell ref="AH8:AH9"/>
    <mergeCell ref="AI8:AI9"/>
    <mergeCell ref="AJ8:AJ9"/>
    <mergeCell ref="O8:O9"/>
    <mergeCell ref="P8:P9"/>
    <mergeCell ref="Q8:Q9"/>
    <mergeCell ref="A6:A7"/>
    <mergeCell ref="B6:B7"/>
    <mergeCell ref="C6:C7"/>
    <mergeCell ref="D6:F6"/>
    <mergeCell ref="G6:G7"/>
    <mergeCell ref="AZ6:AZ7"/>
    <mergeCell ref="X16:X17"/>
    <mergeCell ref="Y16:Y17"/>
    <mergeCell ref="Z16:Z17"/>
    <mergeCell ref="L16:L17"/>
    <mergeCell ref="AL8:AL9"/>
    <mergeCell ref="AM8:AM9"/>
    <mergeCell ref="AC8:AC9"/>
    <mergeCell ref="AD8:AD9"/>
    <mergeCell ref="AE8:AE9"/>
    <mergeCell ref="AF8:AF9"/>
    <mergeCell ref="M16:M17"/>
    <mergeCell ref="N16:N17"/>
    <mergeCell ref="O16:O17"/>
    <mergeCell ref="P16:P17"/>
    <mergeCell ref="Q16:Q17"/>
    <mergeCell ref="AF16:AF17"/>
    <mergeCell ref="AG16:AG17"/>
    <mergeCell ref="AH16:AH17"/>
    <mergeCell ref="R16:R17"/>
    <mergeCell ref="S16:S17"/>
    <mergeCell ref="T16:T17"/>
    <mergeCell ref="U16:U17"/>
    <mergeCell ref="V16:V17"/>
    <mergeCell ref="W16:W17"/>
    <mergeCell ref="L6:L7"/>
    <mergeCell ref="M6:AK6"/>
    <mergeCell ref="R8:R9"/>
    <mergeCell ref="S8:S9"/>
    <mergeCell ref="T8:T9"/>
    <mergeCell ref="U8:U9"/>
    <mergeCell ref="V8:V9"/>
    <mergeCell ref="W8:W9"/>
    <mergeCell ref="G12:G15"/>
    <mergeCell ref="G10:G11"/>
    <mergeCell ref="AI10:AI11"/>
    <mergeCell ref="AJ10:AJ11"/>
    <mergeCell ref="AK10:AK11"/>
    <mergeCell ref="M13:M15"/>
    <mergeCell ref="N13:N15"/>
    <mergeCell ref="O13:O15"/>
    <mergeCell ref="P13:P15"/>
    <mergeCell ref="Q13:Q15"/>
    <mergeCell ref="R13:R15"/>
    <mergeCell ref="S13:S15"/>
    <mergeCell ref="T13:T15"/>
    <mergeCell ref="U13:U15"/>
    <mergeCell ref="V13:V15"/>
    <mergeCell ref="W13:W15"/>
    <mergeCell ref="BI18:BI20"/>
    <mergeCell ref="N18:N20"/>
    <mergeCell ref="BI21:BI22"/>
    <mergeCell ref="J18:J20"/>
    <mergeCell ref="K18:K20"/>
    <mergeCell ref="M18:M20"/>
    <mergeCell ref="O18:O20"/>
    <mergeCell ref="P18:P20"/>
    <mergeCell ref="Q18:Q20"/>
    <mergeCell ref="R18:R20"/>
    <mergeCell ref="S18:S20"/>
    <mergeCell ref="T18:T20"/>
    <mergeCell ref="U18:U20"/>
    <mergeCell ref="V18:V20"/>
    <mergeCell ref="W18:W20"/>
    <mergeCell ref="X18:X20"/>
    <mergeCell ref="Y18:Y20"/>
    <mergeCell ref="Z18:Z20"/>
    <mergeCell ref="AA18:AA20"/>
    <mergeCell ref="AB21:AB22"/>
    <mergeCell ref="AC21:AC22"/>
    <mergeCell ref="AD21:AD22"/>
    <mergeCell ref="AK21:AK22"/>
    <mergeCell ref="M21:M22"/>
    <mergeCell ref="N21:N22"/>
    <mergeCell ref="O21:O22"/>
    <mergeCell ref="P21:P22"/>
    <mergeCell ref="Q21:Q22"/>
    <mergeCell ref="R21:R22"/>
    <mergeCell ref="S21:S22"/>
    <mergeCell ref="T21:T22"/>
    <mergeCell ref="U21:U22"/>
    <mergeCell ref="AG18:AG20"/>
    <mergeCell ref="AH18:AH20"/>
    <mergeCell ref="AI18:AI20"/>
    <mergeCell ref="AJ18:AJ20"/>
    <mergeCell ref="AK18:AK20"/>
    <mergeCell ref="AB18:AB20"/>
    <mergeCell ref="AC18:AC20"/>
    <mergeCell ref="AD18:AD20"/>
    <mergeCell ref="AE18:AE20"/>
    <mergeCell ref="AF18:AF20"/>
    <mergeCell ref="Y21:Y22"/>
    <mergeCell ref="Z21:Z22"/>
    <mergeCell ref="AA21:AA22"/>
    <mergeCell ref="BH21:BH22"/>
    <mergeCell ref="BA18:BA20"/>
    <mergeCell ref="BC18:BC20"/>
    <mergeCell ref="BB18:BB20"/>
    <mergeCell ref="BD18:BD20"/>
    <mergeCell ref="BE18:BE20"/>
    <mergeCell ref="BF18:BF20"/>
    <mergeCell ref="BG18:BG20"/>
    <mergeCell ref="BA21:BA22"/>
    <mergeCell ref="BB21:BB22"/>
    <mergeCell ref="BC21:BC22"/>
    <mergeCell ref="BD21:BD22"/>
    <mergeCell ref="BE21:BE22"/>
    <mergeCell ref="BF21:BF22"/>
    <mergeCell ref="BG21:BG22"/>
    <mergeCell ref="BH18:BH20"/>
    <mergeCell ref="AF21:AF22"/>
    <mergeCell ref="AG21:AG22"/>
    <mergeCell ref="AH21:AH22"/>
    <mergeCell ref="AI21:AI22"/>
    <mergeCell ref="AJ21:AJ22"/>
    <mergeCell ref="A10:A11"/>
    <mergeCell ref="B10:B11"/>
    <mergeCell ref="C10:C11"/>
    <mergeCell ref="H10:H11"/>
    <mergeCell ref="I10:I11"/>
    <mergeCell ref="J10:J11"/>
    <mergeCell ref="K10:K11"/>
    <mergeCell ref="L10:L11"/>
    <mergeCell ref="A12:A15"/>
    <mergeCell ref="B12:B15"/>
    <mergeCell ref="I18:I20"/>
    <mergeCell ref="I21:I22"/>
    <mergeCell ref="H18:H20"/>
    <mergeCell ref="H21:H22"/>
    <mergeCell ref="B16:B17"/>
    <mergeCell ref="H16:H17"/>
    <mergeCell ref="I16:I17"/>
    <mergeCell ref="J16:J17"/>
    <mergeCell ref="K16:K17"/>
    <mergeCell ref="AL10:AL11"/>
    <mergeCell ref="BH10:BH11"/>
    <mergeCell ref="BM13:BM15"/>
    <mergeCell ref="C13:C15"/>
    <mergeCell ref="H13:H15"/>
    <mergeCell ref="I13:I15"/>
    <mergeCell ref="J13:J15"/>
    <mergeCell ref="K13:K15"/>
    <mergeCell ref="L13:L15"/>
    <mergeCell ref="BH13:BH15"/>
    <mergeCell ref="AL14:AL15"/>
    <mergeCell ref="BI12:BI15"/>
    <mergeCell ref="D10:D11"/>
    <mergeCell ref="E10:E11"/>
    <mergeCell ref="F10:F11"/>
    <mergeCell ref="D13:D15"/>
    <mergeCell ref="E13:E15"/>
    <mergeCell ref="F13:F15"/>
    <mergeCell ref="AM10:AM11"/>
    <mergeCell ref="AN10:AN11"/>
    <mergeCell ref="AO10:AO11"/>
    <mergeCell ref="AP10:AP11"/>
  </mergeCells>
  <conditionalFormatting sqref="AK18">
    <cfRule type="containsBlanks" dxfId="11" priority="15">
      <formula>LEN(TRIM(AK18))=0</formula>
    </cfRule>
    <cfRule type="containsText" dxfId="10" priority="16" operator="containsText" text="alto">
      <formula>NOT(ISERROR(SEARCH("alto",AK18)))</formula>
    </cfRule>
  </conditionalFormatting>
  <conditionalFormatting sqref="AK28">
    <cfRule type="containsBlanks" dxfId="9" priority="13">
      <formula>LEN(TRIM(AK28))=0</formula>
    </cfRule>
    <cfRule type="containsText" dxfId="8" priority="14" operator="containsText" text="alto">
      <formula>NOT(ISERROR(SEARCH("alto",AK28)))</formula>
    </cfRule>
  </conditionalFormatting>
  <conditionalFormatting sqref="AK38 AK33">
    <cfRule type="containsBlanks" dxfId="5" priority="7">
      <formula>LEN(TRIM(AK33))=0</formula>
    </cfRule>
    <cfRule type="containsText" dxfId="4" priority="8" operator="containsText" text="alto">
      <formula>NOT(ISERROR(SEARCH("alto",AK33)))</formula>
    </cfRule>
  </conditionalFormatting>
  <conditionalFormatting sqref="AK10">
    <cfRule type="containsBlanks" dxfId="3" priority="5">
      <formula>LEN(TRIM(AK10))=0</formula>
    </cfRule>
    <cfRule type="containsText" dxfId="2" priority="6" operator="containsText" text="alto">
      <formula>NOT(ISERROR(SEARCH("alto",AK10)))</formula>
    </cfRule>
  </conditionalFormatting>
  <conditionalFormatting sqref="AK25">
    <cfRule type="containsBlanks" dxfId="1" priority="1">
      <formula>LEN(TRIM(AK25))=0</formula>
    </cfRule>
    <cfRule type="containsText" dxfId="0" priority="2" operator="containsText" text="alto">
      <formula>NOT(ISERROR(SEARCH("alto",AK25)))</formula>
    </cfRule>
  </conditionalFormatting>
  <pageMargins left="0.7" right="0.7" top="0.75" bottom="0.75" header="0.3" footer="0.3"/>
  <pageSetup orientation="portrait" r:id="rId1"/>
  <ignoredErrors>
    <ignoredError sqref="AH28 AH25 AH10 AH13 AY8 AY23 AY25 AY33 AY38 AY18 AY16 AY41" formulaRange="1"/>
    <ignoredError sqref="AU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B1" zoomScale="90" zoomScaleNormal="90" workbookViewId="0">
      <selection activeCell="G7" sqref="G7:G8"/>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9" t="s">
        <v>290</v>
      </c>
    </row>
    <row r="2" spans="1:16" ht="15.75" thickBot="1" x14ac:dyDescent="0.3"/>
    <row r="3" spans="1:16" ht="21" customHeight="1" x14ac:dyDescent="0.25">
      <c r="A3" s="182" t="s">
        <v>291</v>
      </c>
      <c r="B3" s="167" t="s">
        <v>292</v>
      </c>
      <c r="C3" s="174"/>
      <c r="D3" s="174"/>
      <c r="E3" s="159"/>
      <c r="F3" s="159"/>
      <c r="G3" s="159"/>
      <c r="H3" s="162"/>
      <c r="I3" s="178" t="s">
        <v>197</v>
      </c>
      <c r="M3" s="38"/>
      <c r="N3" s="36"/>
    </row>
    <row r="4" spans="1:16" ht="24.75" customHeight="1" thickBot="1" x14ac:dyDescent="0.3">
      <c r="A4" s="182"/>
      <c r="B4" s="167"/>
      <c r="C4" s="175"/>
      <c r="D4" s="175"/>
      <c r="E4" s="160"/>
      <c r="F4" s="160"/>
      <c r="G4" s="160"/>
      <c r="H4" s="162"/>
      <c r="I4" s="179"/>
      <c r="L4" s="38"/>
      <c r="M4" s="37" t="s">
        <v>291</v>
      </c>
      <c r="N4" s="36"/>
    </row>
    <row r="5" spans="1:16" ht="15.75" thickBot="1" x14ac:dyDescent="0.3">
      <c r="A5" s="182"/>
      <c r="B5" s="167" t="s">
        <v>293</v>
      </c>
      <c r="C5" s="172"/>
      <c r="D5" s="174"/>
      <c r="E5" s="174"/>
      <c r="F5" s="159"/>
      <c r="G5" s="159"/>
      <c r="H5" s="162"/>
      <c r="I5" s="180" t="s">
        <v>251</v>
      </c>
      <c r="M5" s="35" t="s">
        <v>294</v>
      </c>
      <c r="N5" s="34" t="s">
        <v>295</v>
      </c>
      <c r="O5" s="34" t="s">
        <v>296</v>
      </c>
      <c r="P5" s="33" t="s">
        <v>297</v>
      </c>
    </row>
    <row r="6" spans="1:16" ht="45" customHeight="1" thickBot="1" x14ac:dyDescent="0.3">
      <c r="A6" s="182"/>
      <c r="B6" s="167"/>
      <c r="C6" s="173"/>
      <c r="D6" s="175"/>
      <c r="E6" s="175"/>
      <c r="F6" s="160"/>
      <c r="G6" s="160"/>
      <c r="H6" s="162"/>
      <c r="I6" s="181"/>
      <c r="M6" s="32">
        <v>5</v>
      </c>
      <c r="N6" s="17" t="s">
        <v>298</v>
      </c>
      <c r="O6" s="18" t="s">
        <v>299</v>
      </c>
      <c r="P6" s="18" t="s">
        <v>300</v>
      </c>
    </row>
    <row r="7" spans="1:16" ht="33" customHeight="1" thickBot="1" x14ac:dyDescent="0.3">
      <c r="A7" s="182"/>
      <c r="B7" s="167" t="s">
        <v>301</v>
      </c>
      <c r="C7" s="168"/>
      <c r="D7" s="172"/>
      <c r="E7" s="174"/>
      <c r="F7" s="159"/>
      <c r="G7" s="159"/>
      <c r="H7" s="162"/>
      <c r="I7" s="170" t="s">
        <v>74</v>
      </c>
      <c r="M7" s="32">
        <v>4</v>
      </c>
      <c r="N7" s="17" t="s">
        <v>302</v>
      </c>
      <c r="O7" s="18" t="s">
        <v>303</v>
      </c>
      <c r="P7" s="18" t="s">
        <v>304</v>
      </c>
    </row>
    <row r="8" spans="1:16" ht="24" customHeight="1" thickTop="1" thickBot="1" x14ac:dyDescent="0.3">
      <c r="A8" s="182"/>
      <c r="B8" s="167"/>
      <c r="C8" s="169"/>
      <c r="D8" s="173"/>
      <c r="E8" s="175"/>
      <c r="F8" s="160"/>
      <c r="G8" s="160"/>
      <c r="H8" s="162"/>
      <c r="I8" s="171"/>
      <c r="M8" s="32">
        <v>3</v>
      </c>
      <c r="N8" s="17" t="s">
        <v>305</v>
      </c>
      <c r="O8" s="18" t="s">
        <v>306</v>
      </c>
      <c r="P8" s="18" t="s">
        <v>307</v>
      </c>
    </row>
    <row r="9" spans="1:16" ht="27" customHeight="1" thickBot="1" x14ac:dyDescent="0.3">
      <c r="A9" s="182"/>
      <c r="B9" s="167" t="s">
        <v>308</v>
      </c>
      <c r="C9" s="168"/>
      <c r="D9" s="168"/>
      <c r="E9" s="172"/>
      <c r="F9" s="174"/>
      <c r="G9" s="159"/>
      <c r="H9" s="162"/>
      <c r="I9" s="176" t="s">
        <v>309</v>
      </c>
      <c r="M9" s="32">
        <v>2</v>
      </c>
      <c r="N9" s="17" t="s">
        <v>310</v>
      </c>
      <c r="O9" s="18" t="s">
        <v>311</v>
      </c>
      <c r="P9" s="18" t="s">
        <v>312</v>
      </c>
    </row>
    <row r="10" spans="1:16" ht="33" customHeight="1" thickTop="1" thickBot="1" x14ac:dyDescent="0.3">
      <c r="A10" s="182"/>
      <c r="B10" s="167"/>
      <c r="C10" s="169"/>
      <c r="D10" s="169"/>
      <c r="E10" s="173"/>
      <c r="F10" s="175"/>
      <c r="G10" s="160"/>
      <c r="H10" s="162"/>
      <c r="I10" s="177"/>
      <c r="M10" s="32">
        <v>1</v>
      </c>
      <c r="N10" s="17" t="s">
        <v>313</v>
      </c>
      <c r="O10" s="18" t="s">
        <v>314</v>
      </c>
      <c r="P10" s="18" t="s">
        <v>315</v>
      </c>
    </row>
    <row r="11" spans="1:16" x14ac:dyDescent="0.25">
      <c r="A11" s="182"/>
      <c r="B11" s="167" t="s">
        <v>316</v>
      </c>
      <c r="C11" s="168"/>
      <c r="D11" s="168"/>
      <c r="E11" s="172"/>
      <c r="F11" s="174"/>
      <c r="G11" s="159"/>
      <c r="H11" s="161"/>
      <c r="I11" s="163"/>
    </row>
    <row r="12" spans="1:16" ht="15.75" thickBot="1" x14ac:dyDescent="0.3">
      <c r="A12" s="182"/>
      <c r="B12" s="167"/>
      <c r="C12" s="169"/>
      <c r="D12" s="169"/>
      <c r="E12" s="173"/>
      <c r="F12" s="175"/>
      <c r="G12" s="160"/>
      <c r="H12" s="161"/>
      <c r="I12" s="164"/>
    </row>
    <row r="13" spans="1:16" x14ac:dyDescent="0.25">
      <c r="A13" s="112"/>
      <c r="B13" s="112"/>
      <c r="C13" s="30">
        <v>1</v>
      </c>
      <c r="D13" s="30">
        <v>2</v>
      </c>
      <c r="E13" s="30">
        <v>3</v>
      </c>
      <c r="F13" s="30">
        <v>4</v>
      </c>
      <c r="G13" s="30">
        <v>5</v>
      </c>
      <c r="H13" s="112"/>
      <c r="I13" s="112"/>
    </row>
    <row r="14" spans="1:16" x14ac:dyDescent="0.25">
      <c r="A14" s="112"/>
      <c r="B14" s="112"/>
      <c r="C14" s="31" t="s">
        <v>317</v>
      </c>
      <c r="D14" s="30" t="s">
        <v>318</v>
      </c>
      <c r="E14" s="30" t="s">
        <v>74</v>
      </c>
      <c r="F14" s="30" t="s">
        <v>319</v>
      </c>
      <c r="G14" s="30" t="s">
        <v>320</v>
      </c>
      <c r="H14" s="112"/>
      <c r="I14" s="112"/>
    </row>
    <row r="15" spans="1:16" ht="15.75" x14ac:dyDescent="0.25">
      <c r="A15" s="112"/>
      <c r="B15" s="112"/>
      <c r="C15" s="165" t="s">
        <v>321</v>
      </c>
      <c r="D15" s="165"/>
      <c r="E15" s="165"/>
      <c r="F15" s="165"/>
      <c r="G15" s="165"/>
      <c r="H15" s="112"/>
      <c r="I15" s="112"/>
      <c r="L15" s="29" t="s">
        <v>322</v>
      </c>
    </row>
    <row r="16" spans="1:16" ht="15.75" thickBot="1" x14ac:dyDescent="0.3">
      <c r="A16" s="166" t="s">
        <v>323</v>
      </c>
      <c r="B16" s="166"/>
      <c r="C16" s="166"/>
      <c r="D16" s="166"/>
      <c r="E16" s="166"/>
      <c r="F16" s="166"/>
      <c r="G16" s="166"/>
      <c r="H16" s="166"/>
    </row>
    <row r="17" spans="1:13" ht="79.5" thickBot="1" x14ac:dyDescent="0.3">
      <c r="L17" s="28" t="s">
        <v>324</v>
      </c>
      <c r="M17" s="27" t="s">
        <v>325</v>
      </c>
    </row>
    <row r="18" spans="1:13" ht="31.5" thickTop="1" thickBot="1" x14ac:dyDescent="0.3">
      <c r="A18" s="152" t="s">
        <v>321</v>
      </c>
      <c r="B18" s="153"/>
      <c r="C18" s="153"/>
      <c r="D18" s="153"/>
      <c r="E18" s="154"/>
      <c r="L18" s="26" t="s">
        <v>326</v>
      </c>
      <c r="M18" s="25" t="s">
        <v>65</v>
      </c>
    </row>
    <row r="19" spans="1:13" ht="47.1" customHeight="1" thickTop="1" thickBot="1" x14ac:dyDescent="0.3">
      <c r="A19" s="151" t="s">
        <v>327</v>
      </c>
      <c r="B19" s="151"/>
      <c r="C19" s="151"/>
      <c r="D19" s="151"/>
      <c r="E19" s="151"/>
      <c r="L19" s="26" t="s">
        <v>328</v>
      </c>
      <c r="M19" s="25" t="s">
        <v>74</v>
      </c>
    </row>
    <row r="20" spans="1:13" ht="47.25" customHeight="1" thickTop="1" thickBot="1" x14ac:dyDescent="0.3">
      <c r="A20" s="151" t="s">
        <v>329</v>
      </c>
      <c r="B20" s="151"/>
      <c r="C20" s="151"/>
      <c r="D20" s="151"/>
      <c r="E20" s="151"/>
      <c r="L20" s="26" t="s">
        <v>330</v>
      </c>
      <c r="M20" s="25" t="s">
        <v>66</v>
      </c>
    </row>
    <row r="21" spans="1:13" ht="58.5" customHeight="1" thickTop="1" x14ac:dyDescent="0.25">
      <c r="A21" s="151" t="s">
        <v>331</v>
      </c>
      <c r="B21" s="151"/>
      <c r="C21" s="151"/>
      <c r="D21" s="151"/>
      <c r="E21" s="151"/>
      <c r="L21" s="24"/>
    </row>
    <row r="22" spans="1:13" ht="50.25" hidden="1" customHeight="1" thickBot="1" x14ac:dyDescent="0.3">
      <c r="A22" s="158" t="s">
        <v>332</v>
      </c>
      <c r="B22" s="158"/>
      <c r="C22" s="158"/>
      <c r="D22" s="158"/>
    </row>
    <row r="23" spans="1:13" ht="38.25" hidden="1" x14ac:dyDescent="0.25">
      <c r="A23" s="155" t="s">
        <v>333</v>
      </c>
      <c r="B23" s="155" t="s">
        <v>334</v>
      </c>
      <c r="C23" s="23" t="s">
        <v>335</v>
      </c>
      <c r="D23" s="155" t="s">
        <v>336</v>
      </c>
    </row>
    <row r="24" spans="1:13" hidden="1" x14ac:dyDescent="0.25">
      <c r="A24" s="156"/>
      <c r="B24" s="156"/>
      <c r="C24" s="113" t="s">
        <v>337</v>
      </c>
      <c r="D24" s="156"/>
    </row>
    <row r="25" spans="1:13" ht="25.5" hidden="1" customHeight="1" x14ac:dyDescent="0.25">
      <c r="A25" s="156"/>
      <c r="B25" s="156"/>
      <c r="C25" s="113" t="s">
        <v>338</v>
      </c>
      <c r="D25" s="156"/>
    </row>
    <row r="26" spans="1:13" ht="15.75" hidden="1" thickBot="1" x14ac:dyDescent="0.3">
      <c r="A26" s="157"/>
      <c r="B26" s="157"/>
      <c r="C26" s="22" t="s">
        <v>339</v>
      </c>
      <c r="D26" s="157"/>
    </row>
    <row r="27" spans="1:13" ht="26.25" hidden="1" thickBot="1" x14ac:dyDescent="0.3">
      <c r="A27" s="20" t="s">
        <v>340</v>
      </c>
      <c r="B27" s="18" t="s">
        <v>341</v>
      </c>
      <c r="C27" s="18" t="s">
        <v>342</v>
      </c>
      <c r="D27" s="21"/>
    </row>
    <row r="28" spans="1:13" ht="26.25" hidden="1" thickBot="1" x14ac:dyDescent="0.3">
      <c r="A28" s="20" t="s">
        <v>343</v>
      </c>
      <c r="B28" s="18" t="s">
        <v>344</v>
      </c>
      <c r="C28" s="18" t="s">
        <v>345</v>
      </c>
      <c r="D28" s="17" t="s">
        <v>346</v>
      </c>
    </row>
    <row r="29" spans="1:13" ht="26.25" hidden="1" thickBot="1" x14ac:dyDescent="0.3">
      <c r="A29" s="19" t="s">
        <v>347</v>
      </c>
      <c r="B29" s="18" t="s">
        <v>348</v>
      </c>
      <c r="C29" s="18" t="s">
        <v>349</v>
      </c>
      <c r="D29" s="17" t="s">
        <v>346</v>
      </c>
    </row>
    <row r="30" spans="1:13" ht="26.25" hidden="1" thickBot="1" x14ac:dyDescent="0.3">
      <c r="A30" s="20" t="s">
        <v>350</v>
      </c>
      <c r="B30" s="18" t="s">
        <v>341</v>
      </c>
      <c r="C30" s="18" t="s">
        <v>351</v>
      </c>
      <c r="D30" s="17" t="s">
        <v>346</v>
      </c>
    </row>
    <row r="31" spans="1:13" ht="39" hidden="1" thickBot="1" x14ac:dyDescent="0.3">
      <c r="A31" s="20" t="s">
        <v>343</v>
      </c>
      <c r="B31" s="18" t="s">
        <v>344</v>
      </c>
      <c r="C31" s="18" t="s">
        <v>352</v>
      </c>
      <c r="D31" s="17" t="s">
        <v>346</v>
      </c>
    </row>
    <row r="32" spans="1:13" ht="26.25" hidden="1" thickBot="1" x14ac:dyDescent="0.3">
      <c r="A32" s="19" t="s">
        <v>353</v>
      </c>
      <c r="B32" s="18" t="s">
        <v>348</v>
      </c>
      <c r="C32" s="18" t="s">
        <v>354</v>
      </c>
      <c r="D32" s="17" t="s">
        <v>346</v>
      </c>
    </row>
    <row r="33" spans="1:5" ht="26.25" hidden="1" thickBot="1" x14ac:dyDescent="0.3">
      <c r="A33" s="20" t="s">
        <v>355</v>
      </c>
      <c r="B33" s="18" t="s">
        <v>341</v>
      </c>
      <c r="C33" s="18" t="s">
        <v>356</v>
      </c>
      <c r="D33" s="17" t="s">
        <v>346</v>
      </c>
    </row>
    <row r="34" spans="1:5" ht="26.25" hidden="1" thickBot="1" x14ac:dyDescent="0.3">
      <c r="A34" s="20" t="s">
        <v>357</v>
      </c>
      <c r="B34" s="18" t="s">
        <v>344</v>
      </c>
      <c r="C34" s="18" t="s">
        <v>358</v>
      </c>
      <c r="D34" s="17" t="s">
        <v>346</v>
      </c>
    </row>
    <row r="35" spans="1:5" ht="26.25" hidden="1" thickBot="1" x14ac:dyDescent="0.3">
      <c r="A35" s="19" t="s">
        <v>359</v>
      </c>
      <c r="B35" s="18" t="s">
        <v>348</v>
      </c>
      <c r="C35" s="18" t="s">
        <v>360</v>
      </c>
      <c r="D35" s="17" t="s">
        <v>346</v>
      </c>
    </row>
    <row r="38" spans="1:5" ht="15.75" x14ac:dyDescent="0.25">
      <c r="A38" s="16" t="s">
        <v>361</v>
      </c>
      <c r="B38" s="16"/>
    </row>
    <row r="39" spans="1:5" x14ac:dyDescent="0.25">
      <c r="A39" s="13"/>
    </row>
    <row r="40" spans="1:5" x14ac:dyDescent="0.25">
      <c r="A40" s="150" t="s">
        <v>362</v>
      </c>
      <c r="B40" s="150" t="s">
        <v>363</v>
      </c>
      <c r="C40" s="150"/>
      <c r="D40" s="150"/>
    </row>
    <row r="41" spans="1:5" ht="30" customHeight="1" x14ac:dyDescent="0.25">
      <c r="A41" s="150"/>
      <c r="B41" s="150"/>
      <c r="C41" s="150"/>
      <c r="D41" s="150"/>
    </row>
    <row r="42" spans="1:5" ht="46.5" customHeight="1" x14ac:dyDescent="0.25">
      <c r="A42" s="15" t="s">
        <v>65</v>
      </c>
      <c r="B42" s="146" t="s">
        <v>364</v>
      </c>
      <c r="C42" s="146"/>
      <c r="D42" s="146"/>
    </row>
    <row r="43" spans="1:5" ht="58.5" customHeight="1" x14ac:dyDescent="0.25">
      <c r="A43" s="15" t="s">
        <v>74</v>
      </c>
      <c r="B43" s="146" t="s">
        <v>365</v>
      </c>
      <c r="C43" s="146"/>
      <c r="D43" s="146"/>
    </row>
    <row r="44" spans="1:5" ht="65.25" customHeight="1" x14ac:dyDescent="0.25">
      <c r="A44" s="15" t="s">
        <v>66</v>
      </c>
      <c r="B44" s="146" t="s">
        <v>366</v>
      </c>
      <c r="C44" s="146"/>
      <c r="D44" s="146"/>
    </row>
    <row r="45" spans="1:5" ht="15.75" x14ac:dyDescent="0.25">
      <c r="A45" s="14"/>
    </row>
    <row r="46" spans="1:5" ht="15.75" x14ac:dyDescent="0.25">
      <c r="A46" s="147" t="s">
        <v>367</v>
      </c>
      <c r="B46" s="147"/>
      <c r="C46" s="147"/>
      <c r="D46" s="147"/>
      <c r="E46" s="147"/>
    </row>
    <row r="47" spans="1:5" ht="15.75" thickBot="1" x14ac:dyDescent="0.3">
      <c r="A47" s="13"/>
    </row>
    <row r="48" spans="1:5" ht="135.75" thickBot="1" x14ac:dyDescent="0.3">
      <c r="A48" s="12" t="s">
        <v>368</v>
      </c>
      <c r="B48" s="11" t="s">
        <v>369</v>
      </c>
      <c r="C48" s="11" t="s">
        <v>370</v>
      </c>
      <c r="D48" s="11" t="s">
        <v>371</v>
      </c>
      <c r="E48" s="11" t="s">
        <v>372</v>
      </c>
    </row>
    <row r="49" spans="1:5" ht="15.75" thickBot="1" x14ac:dyDescent="0.3">
      <c r="A49" s="10" t="s">
        <v>65</v>
      </c>
      <c r="B49" s="9" t="s">
        <v>67</v>
      </c>
      <c r="C49" s="9" t="s">
        <v>67</v>
      </c>
      <c r="D49" s="9">
        <v>2</v>
      </c>
      <c r="E49" s="9">
        <v>2</v>
      </c>
    </row>
    <row r="50" spans="1:5" ht="15.75" thickBot="1" x14ac:dyDescent="0.3">
      <c r="A50" s="10" t="s">
        <v>65</v>
      </c>
      <c r="B50" s="9" t="s">
        <v>67</v>
      </c>
      <c r="C50" s="9" t="s">
        <v>68</v>
      </c>
      <c r="D50" s="9">
        <v>2</v>
      </c>
      <c r="E50" s="9">
        <v>1</v>
      </c>
    </row>
    <row r="51" spans="1:5" ht="15.75" thickBot="1" x14ac:dyDescent="0.3">
      <c r="A51" s="10" t="s">
        <v>65</v>
      </c>
      <c r="B51" s="9" t="s">
        <v>67</v>
      </c>
      <c r="C51" s="9" t="s">
        <v>156</v>
      </c>
      <c r="D51" s="9">
        <v>2</v>
      </c>
      <c r="E51" s="9">
        <v>0</v>
      </c>
    </row>
    <row r="52" spans="1:5" ht="15.75" thickBot="1" x14ac:dyDescent="0.3">
      <c r="A52" s="10" t="s">
        <v>65</v>
      </c>
      <c r="B52" s="9" t="s">
        <v>156</v>
      </c>
      <c r="C52" s="9" t="s">
        <v>67</v>
      </c>
      <c r="D52" s="9">
        <v>0</v>
      </c>
      <c r="E52" s="9">
        <v>2</v>
      </c>
    </row>
    <row r="53" spans="1:5" ht="15.75" thickBot="1" x14ac:dyDescent="0.3">
      <c r="A53" s="10" t="s">
        <v>74</v>
      </c>
      <c r="B53" s="9" t="s">
        <v>67</v>
      </c>
      <c r="C53" s="9" t="s">
        <v>67</v>
      </c>
      <c r="D53" s="9">
        <v>1</v>
      </c>
      <c r="E53" s="9">
        <v>1</v>
      </c>
    </row>
    <row r="54" spans="1:5" ht="15.75" thickBot="1" x14ac:dyDescent="0.3">
      <c r="A54" s="10" t="s">
        <v>74</v>
      </c>
      <c r="B54" s="9" t="s">
        <v>67</v>
      </c>
      <c r="C54" s="9" t="s">
        <v>68</v>
      </c>
      <c r="D54" s="9">
        <v>1</v>
      </c>
      <c r="E54" s="9">
        <v>0</v>
      </c>
    </row>
    <row r="55" spans="1:5" ht="15.75" thickBot="1" x14ac:dyDescent="0.3">
      <c r="A55" s="10" t="s">
        <v>74</v>
      </c>
      <c r="B55" s="9" t="s">
        <v>67</v>
      </c>
      <c r="C55" s="9" t="s">
        <v>156</v>
      </c>
      <c r="D55" s="9">
        <v>1</v>
      </c>
      <c r="E55" s="9">
        <v>0</v>
      </c>
    </row>
    <row r="56" spans="1:5" ht="15.75" thickBot="1" x14ac:dyDescent="0.3">
      <c r="A56" s="10" t="s">
        <v>74</v>
      </c>
      <c r="B56" s="9" t="s">
        <v>156</v>
      </c>
      <c r="C56" s="9" t="s">
        <v>67</v>
      </c>
      <c r="D56" s="9">
        <v>0</v>
      </c>
      <c r="E56" s="9">
        <v>1</v>
      </c>
    </row>
    <row r="57" spans="1:5" s="8" customFormat="1" ht="48.75" customHeight="1" x14ac:dyDescent="0.25">
      <c r="A57" s="148" t="s">
        <v>373</v>
      </c>
      <c r="B57" s="148"/>
      <c r="C57" s="148"/>
      <c r="D57" s="148"/>
      <c r="E57" s="148"/>
    </row>
    <row r="58" spans="1:5" s="8" customFormat="1" ht="48.75" customHeight="1" x14ac:dyDescent="0.25">
      <c r="A58" s="149" t="s">
        <v>374</v>
      </c>
      <c r="B58" s="149"/>
      <c r="C58" s="149"/>
      <c r="D58" s="149"/>
      <c r="E58" s="149"/>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8" customWidth="1"/>
    <col min="2" max="3" width="19" style="8"/>
    <col min="4" max="4" width="31" style="8" customWidth="1"/>
    <col min="5" max="5" width="96.7109375" style="8" customWidth="1"/>
    <col min="6" max="16384" width="19" style="8"/>
  </cols>
  <sheetData>
    <row r="1" spans="1:15" x14ac:dyDescent="0.25">
      <c r="G1" s="183" t="s">
        <v>375</v>
      </c>
      <c r="I1" s="183" t="s">
        <v>376</v>
      </c>
    </row>
    <row r="2" spans="1:15" ht="30" x14ac:dyDescent="0.25">
      <c r="A2" s="41" t="s">
        <v>377</v>
      </c>
      <c r="B2" s="41" t="s">
        <v>378</v>
      </c>
      <c r="C2" s="41" t="s">
        <v>379</v>
      </c>
      <c r="D2" s="41" t="s">
        <v>380</v>
      </c>
      <c r="E2" s="41" t="s">
        <v>381</v>
      </c>
      <c r="F2" s="41" t="s">
        <v>382</v>
      </c>
      <c r="G2" s="183"/>
      <c r="H2" s="41" t="s">
        <v>383</v>
      </c>
      <c r="I2" s="183"/>
      <c r="J2" s="41" t="s">
        <v>384</v>
      </c>
      <c r="K2" s="41" t="s">
        <v>385</v>
      </c>
      <c r="L2" s="41" t="s">
        <v>33</v>
      </c>
      <c r="M2" s="41" t="s">
        <v>35</v>
      </c>
      <c r="N2" s="41" t="s">
        <v>386</v>
      </c>
      <c r="O2" s="41" t="s">
        <v>387</v>
      </c>
    </row>
    <row r="3" spans="1:15" ht="30" x14ac:dyDescent="0.25">
      <c r="A3" s="8" t="s">
        <v>60</v>
      </c>
      <c r="B3" s="8" t="s">
        <v>388</v>
      </c>
      <c r="C3" s="8" t="s">
        <v>114</v>
      </c>
      <c r="D3" s="8" t="s">
        <v>108</v>
      </c>
      <c r="E3" s="8" t="s">
        <v>95</v>
      </c>
      <c r="F3" s="8" t="s">
        <v>389</v>
      </c>
      <c r="G3" s="40">
        <v>5</v>
      </c>
      <c r="H3" s="8" t="s">
        <v>63</v>
      </c>
      <c r="I3" s="40">
        <v>5</v>
      </c>
      <c r="J3" s="8" t="s">
        <v>390</v>
      </c>
      <c r="K3" s="8" t="s">
        <v>64</v>
      </c>
      <c r="L3" s="8" t="s">
        <v>391</v>
      </c>
      <c r="M3" s="8" t="s">
        <v>67</v>
      </c>
      <c r="N3" s="8" t="s">
        <v>392</v>
      </c>
      <c r="O3" s="8" t="s">
        <v>393</v>
      </c>
    </row>
    <row r="4" spans="1:15" ht="30" x14ac:dyDescent="0.25">
      <c r="A4" s="8" t="s">
        <v>110</v>
      </c>
      <c r="B4" s="8" t="s">
        <v>105</v>
      </c>
      <c r="C4" s="8" t="s">
        <v>57</v>
      </c>
      <c r="D4" s="8" t="s">
        <v>58</v>
      </c>
      <c r="E4" s="8" t="s">
        <v>86</v>
      </c>
      <c r="F4" s="8" t="s">
        <v>101</v>
      </c>
      <c r="G4" s="40">
        <v>4</v>
      </c>
      <c r="H4" s="8" t="s">
        <v>80</v>
      </c>
      <c r="I4" s="40">
        <v>4</v>
      </c>
      <c r="J4" s="8" t="s">
        <v>251</v>
      </c>
      <c r="K4" s="8" t="s">
        <v>73</v>
      </c>
      <c r="L4" s="8" t="s">
        <v>394</v>
      </c>
      <c r="M4" s="8" t="s">
        <v>68</v>
      </c>
      <c r="N4" s="8" t="s">
        <v>69</v>
      </c>
      <c r="O4" s="8" t="s">
        <v>395</v>
      </c>
    </row>
    <row r="5" spans="1:15" ht="30" x14ac:dyDescent="0.25">
      <c r="A5" s="8" t="s">
        <v>98</v>
      </c>
      <c r="B5" s="8" t="s">
        <v>88</v>
      </c>
      <c r="C5" s="8" t="s">
        <v>70</v>
      </c>
      <c r="D5" s="8" t="s">
        <v>81</v>
      </c>
      <c r="E5" s="8" t="s">
        <v>62</v>
      </c>
      <c r="F5" s="8" t="s">
        <v>61</v>
      </c>
      <c r="G5" s="40">
        <v>3</v>
      </c>
      <c r="H5" s="8" t="s">
        <v>87</v>
      </c>
      <c r="I5" s="40">
        <v>3</v>
      </c>
      <c r="J5" s="8" t="s">
        <v>74</v>
      </c>
      <c r="L5" s="8" t="s">
        <v>156</v>
      </c>
      <c r="M5" s="8" t="s">
        <v>156</v>
      </c>
      <c r="N5" s="8" t="s">
        <v>396</v>
      </c>
    </row>
    <row r="6" spans="1:15" ht="30" x14ac:dyDescent="0.25">
      <c r="A6" s="8" t="s">
        <v>104</v>
      </c>
      <c r="B6" s="8" t="s">
        <v>92</v>
      </c>
      <c r="C6" s="8" t="s">
        <v>82</v>
      </c>
      <c r="D6" s="8" t="s">
        <v>72</v>
      </c>
      <c r="E6" s="8" t="s">
        <v>79</v>
      </c>
      <c r="F6" s="8" t="s">
        <v>78</v>
      </c>
      <c r="G6" s="40">
        <v>2</v>
      </c>
      <c r="H6" s="8" t="s">
        <v>397</v>
      </c>
      <c r="I6" s="40">
        <v>2</v>
      </c>
      <c r="J6" s="8" t="s">
        <v>309</v>
      </c>
      <c r="N6" s="8" t="s">
        <v>398</v>
      </c>
    </row>
    <row r="7" spans="1:15" ht="30" x14ac:dyDescent="0.25">
      <c r="A7" s="8" t="s">
        <v>92</v>
      </c>
      <c r="B7" s="8" t="s">
        <v>399</v>
      </c>
      <c r="C7" s="8" t="s">
        <v>90</v>
      </c>
      <c r="D7" s="8" t="s">
        <v>89</v>
      </c>
      <c r="E7" s="8" t="s">
        <v>400</v>
      </c>
      <c r="F7" s="8" t="s">
        <v>96</v>
      </c>
      <c r="G7" s="40">
        <v>1</v>
      </c>
      <c r="H7" s="8" t="s">
        <v>401</v>
      </c>
      <c r="I7" s="40">
        <v>1</v>
      </c>
    </row>
    <row r="8" spans="1:15" ht="30" x14ac:dyDescent="0.25">
      <c r="A8" s="8" t="s">
        <v>85</v>
      </c>
      <c r="B8" s="8" t="s">
        <v>116</v>
      </c>
      <c r="C8" s="8" t="s">
        <v>270</v>
      </c>
      <c r="D8" s="8" t="s">
        <v>91</v>
      </c>
      <c r="E8" s="8" t="s">
        <v>402</v>
      </c>
    </row>
    <row r="9" spans="1:15" ht="30" x14ac:dyDescent="0.25">
      <c r="A9" s="8" t="s">
        <v>77</v>
      </c>
      <c r="B9" s="8" t="s">
        <v>56</v>
      </c>
      <c r="C9" s="8" t="s">
        <v>56</v>
      </c>
      <c r="D9" s="8" t="s">
        <v>83</v>
      </c>
      <c r="E9" s="8" t="s">
        <v>403</v>
      </c>
    </row>
    <row r="10" spans="1:15" ht="30" x14ac:dyDescent="0.25">
      <c r="A10" s="8" t="s">
        <v>404</v>
      </c>
      <c r="D10" s="8" t="s">
        <v>56</v>
      </c>
      <c r="E10" s="8" t="s">
        <v>405</v>
      </c>
    </row>
    <row r="11" spans="1:15" x14ac:dyDescent="0.25">
      <c r="A11" s="8" t="s">
        <v>118</v>
      </c>
      <c r="E11" s="8" t="s">
        <v>406</v>
      </c>
    </row>
    <row r="12" spans="1:15" x14ac:dyDescent="0.25">
      <c r="A12" s="8" t="s">
        <v>399</v>
      </c>
      <c r="E12" s="8" t="s">
        <v>407</v>
      </c>
    </row>
    <row r="13" spans="1:15" x14ac:dyDescent="0.25">
      <c r="E13" s="8" t="s">
        <v>408</v>
      </c>
    </row>
    <row r="14" spans="1:15" x14ac:dyDescent="0.25">
      <c r="A14" s="8" t="s">
        <v>154</v>
      </c>
      <c r="E14" s="8" t="s">
        <v>409</v>
      </c>
    </row>
    <row r="15" spans="1:15" x14ac:dyDescent="0.25">
      <c r="E15" s="8" t="s">
        <v>117</v>
      </c>
    </row>
    <row r="16" spans="1:15" x14ac:dyDescent="0.25">
      <c r="E16" s="8" t="s">
        <v>410</v>
      </c>
    </row>
    <row r="17" spans="5:5" x14ac:dyDescent="0.25">
      <c r="E17" s="8" t="s">
        <v>120</v>
      </c>
    </row>
    <row r="18" spans="5:5" x14ac:dyDescent="0.25">
      <c r="E18" s="8" t="s">
        <v>411</v>
      </c>
    </row>
    <row r="19" spans="5:5" x14ac:dyDescent="0.25">
      <c r="E19" s="8" t="s">
        <v>412</v>
      </c>
    </row>
    <row r="20" spans="5:5" x14ac:dyDescent="0.25">
      <c r="E20" s="8" t="s">
        <v>413</v>
      </c>
    </row>
    <row r="21" spans="5:5" x14ac:dyDescent="0.25">
      <c r="E21" s="8" t="s">
        <v>414</v>
      </c>
    </row>
    <row r="22" spans="5:5" x14ac:dyDescent="0.25">
      <c r="E22" s="8" t="s">
        <v>415</v>
      </c>
    </row>
    <row r="23" spans="5:5" x14ac:dyDescent="0.25">
      <c r="E23" s="8" t="s">
        <v>416</v>
      </c>
    </row>
    <row r="24" spans="5:5" x14ac:dyDescent="0.25">
      <c r="E24" s="8" t="s">
        <v>417</v>
      </c>
    </row>
    <row r="25" spans="5:5" x14ac:dyDescent="0.25">
      <c r="E25" s="8" t="s">
        <v>418</v>
      </c>
    </row>
    <row r="26" spans="5:5" x14ac:dyDescent="0.25">
      <c r="E26" s="8" t="s">
        <v>419</v>
      </c>
    </row>
    <row r="27" spans="5:5" x14ac:dyDescent="0.25">
      <c r="E27" s="8" t="s">
        <v>420</v>
      </c>
    </row>
    <row r="28" spans="5:5" x14ac:dyDescent="0.25">
      <c r="E28" s="8" t="s">
        <v>421</v>
      </c>
    </row>
    <row r="29" spans="5:5" x14ac:dyDescent="0.25">
      <c r="E29" s="8" t="s">
        <v>422</v>
      </c>
    </row>
    <row r="30" spans="5:5" x14ac:dyDescent="0.25">
      <c r="E30" s="8" t="s">
        <v>423</v>
      </c>
    </row>
    <row r="31" spans="5:5" ht="30" x14ac:dyDescent="0.25">
      <c r="E31" s="8" t="s">
        <v>424</v>
      </c>
    </row>
    <row r="32" spans="5:5" ht="30" x14ac:dyDescent="0.25">
      <c r="E32" s="8" t="s">
        <v>425</v>
      </c>
    </row>
    <row r="33" spans="5:5" x14ac:dyDescent="0.25">
      <c r="E33" s="8" t="s">
        <v>426</v>
      </c>
    </row>
    <row r="34" spans="5:5" x14ac:dyDescent="0.25">
      <c r="E34" s="8" t="s">
        <v>427</v>
      </c>
    </row>
    <row r="35" spans="5:5" x14ac:dyDescent="0.25">
      <c r="E35" s="8" t="s">
        <v>428</v>
      </c>
    </row>
    <row r="36" spans="5:5" x14ac:dyDescent="0.25">
      <c r="E36" s="8" t="s">
        <v>429</v>
      </c>
    </row>
    <row r="37" spans="5:5" x14ac:dyDescent="0.25">
      <c r="E37" s="8" t="s">
        <v>430</v>
      </c>
    </row>
    <row r="38" spans="5:5" x14ac:dyDescent="0.25">
      <c r="E38" s="8" t="s">
        <v>431</v>
      </c>
    </row>
    <row r="39" spans="5:5" x14ac:dyDescent="0.25">
      <c r="E39" s="8" t="s">
        <v>432</v>
      </c>
    </row>
    <row r="40" spans="5:5" x14ac:dyDescent="0.25">
      <c r="E40" s="8" t="s">
        <v>433</v>
      </c>
    </row>
    <row r="41" spans="5:5" x14ac:dyDescent="0.25">
      <c r="E41" s="8" t="s">
        <v>115</v>
      </c>
    </row>
    <row r="42" spans="5:5" x14ac:dyDescent="0.25">
      <c r="E42" s="8" t="s">
        <v>434</v>
      </c>
    </row>
    <row r="43" spans="5:5" x14ac:dyDescent="0.25">
      <c r="E43" s="8" t="s">
        <v>435</v>
      </c>
    </row>
    <row r="44" spans="5:5" x14ac:dyDescent="0.25">
      <c r="E44" s="8" t="s">
        <v>436</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38" customWidth="1"/>
    <col min="2" max="2" width="51.7109375" style="46" customWidth="1"/>
    <col min="3" max="3" width="13.42578125" style="36" hidden="1" customWidth="1"/>
    <col min="4" max="4" width="22.7109375" style="36" hidden="1" customWidth="1"/>
    <col min="5" max="5" width="27.28515625" style="42" hidden="1" customWidth="1"/>
    <col min="6" max="14" width="18.42578125" style="36" hidden="1" customWidth="1"/>
    <col min="15" max="15" width="22.5703125" style="36" hidden="1" customWidth="1"/>
    <col min="16" max="27" width="18.42578125" style="36" hidden="1" customWidth="1"/>
    <col min="28" max="28" width="16.28515625" style="36" hidden="1" customWidth="1"/>
    <col min="29" max="29" width="17.42578125" style="36" hidden="1" customWidth="1"/>
    <col min="30" max="30" width="17.28515625" style="36" customWidth="1"/>
    <col min="31" max="31" width="40.7109375" style="1" hidden="1" customWidth="1"/>
    <col min="32" max="32" width="13.7109375" style="43" customWidth="1"/>
    <col min="33" max="33" width="21.28515625" style="42" hidden="1" customWidth="1"/>
    <col min="34" max="39" width="41.28515625" style="42" hidden="1" customWidth="1"/>
    <col min="40" max="40" width="15.5703125" style="42" hidden="1" customWidth="1"/>
    <col min="41" max="41" width="15.42578125" style="42" hidden="1" customWidth="1"/>
    <col min="42" max="42" width="20" style="42" hidden="1" customWidth="1"/>
    <col min="43" max="43" width="15.7109375" style="42" hidden="1" customWidth="1"/>
    <col min="44" max="44" width="17.7109375" style="42" hidden="1" customWidth="1"/>
    <col min="45" max="45" width="14.7109375" style="42" hidden="1" customWidth="1"/>
    <col min="46" max="46" width="18.42578125" style="43" hidden="1" customWidth="1"/>
    <col min="47" max="47" width="16.7109375" style="43" hidden="1" customWidth="1"/>
    <col min="48" max="48" width="18.42578125" style="43" hidden="1" customWidth="1"/>
    <col min="49" max="49" width="20.28515625" style="43" hidden="1" customWidth="1"/>
    <col min="50" max="50" width="17" style="43" hidden="1" customWidth="1"/>
    <col min="51" max="51" width="16.7109375" style="43" hidden="1" customWidth="1"/>
    <col min="52" max="52" width="15.7109375" style="36" customWidth="1"/>
    <col min="53" max="53" width="2.42578125" style="36" hidden="1" customWidth="1"/>
    <col min="54" max="54" width="20.28515625" style="36" customWidth="1"/>
    <col min="55" max="55" width="12.28515625" style="45" hidden="1" customWidth="1"/>
    <col min="56" max="56" width="15.7109375" style="44" hidden="1" customWidth="1"/>
    <col min="57" max="57" width="51.42578125" style="43" hidden="1" customWidth="1"/>
    <col min="58" max="58" width="20.7109375" style="43" hidden="1" customWidth="1"/>
    <col min="59" max="59" width="23.42578125" style="43" hidden="1" customWidth="1"/>
    <col min="60" max="60" width="27.28515625" style="43" hidden="1" customWidth="1"/>
    <col min="61" max="61" width="19.28515625" style="43" hidden="1" customWidth="1"/>
    <col min="62" max="62" width="50.7109375" style="42" hidden="1" customWidth="1"/>
    <col min="63" max="63" width="21.42578125" style="43" hidden="1" customWidth="1"/>
    <col min="64" max="64" width="41.7109375" style="43" hidden="1" customWidth="1"/>
    <col min="65" max="65" width="56.42578125" style="42" hidden="1" customWidth="1"/>
    <col min="66" max="16384" width="11.42578125" style="42"/>
  </cols>
  <sheetData>
    <row r="1" spans="1:65" ht="30" customHeight="1" x14ac:dyDescent="0.25">
      <c r="A1" s="106"/>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145"/>
      <c r="BJ1" s="301" t="s">
        <v>123</v>
      </c>
      <c r="BK1" s="301"/>
      <c r="BL1" s="301"/>
    </row>
    <row r="2" spans="1:65" s="90" customFormat="1" ht="52.5" customHeight="1" thickBot="1" x14ac:dyDescent="0.3">
      <c r="A2" s="284" t="s">
        <v>5</v>
      </c>
      <c r="B2" s="302" t="s">
        <v>11</v>
      </c>
      <c r="C2" s="304" t="s">
        <v>12</v>
      </c>
      <c r="D2" s="306" t="s">
        <v>13</v>
      </c>
      <c r="E2" s="308" t="s">
        <v>14</v>
      </c>
      <c r="F2" s="310" t="s">
        <v>126</v>
      </c>
      <c r="G2" s="311"/>
      <c r="H2" s="311"/>
      <c r="I2" s="311"/>
      <c r="J2" s="311"/>
      <c r="K2" s="311"/>
      <c r="L2" s="311"/>
      <c r="M2" s="311"/>
      <c r="N2" s="311"/>
      <c r="O2" s="311"/>
      <c r="P2" s="311"/>
      <c r="Q2" s="311"/>
      <c r="R2" s="311"/>
      <c r="S2" s="311"/>
      <c r="T2" s="311"/>
      <c r="U2" s="311"/>
      <c r="V2" s="311"/>
      <c r="W2" s="311"/>
      <c r="X2" s="311"/>
      <c r="Y2" s="311"/>
      <c r="Z2" s="311"/>
      <c r="AA2" s="311"/>
      <c r="AB2" s="311"/>
      <c r="AC2" s="311"/>
      <c r="AD2" s="312"/>
      <c r="AE2" s="299" t="s">
        <v>18</v>
      </c>
      <c r="AF2" s="287" t="s">
        <v>19</v>
      </c>
      <c r="AG2" s="139" t="s">
        <v>38</v>
      </c>
      <c r="AH2" s="139" t="s">
        <v>39</v>
      </c>
      <c r="AI2" s="139" t="s">
        <v>40</v>
      </c>
      <c r="AJ2" s="139" t="s">
        <v>41</v>
      </c>
      <c r="AK2" s="139" t="s">
        <v>42</v>
      </c>
      <c r="AL2" s="139" t="s">
        <v>43</v>
      </c>
      <c r="AM2" s="139" t="s">
        <v>44</v>
      </c>
      <c r="AN2" s="287" t="s">
        <v>24</v>
      </c>
      <c r="AO2" s="287" t="s">
        <v>25</v>
      </c>
      <c r="AP2" s="287" t="s">
        <v>26</v>
      </c>
      <c r="AQ2" s="287" t="s">
        <v>27</v>
      </c>
      <c r="AR2" s="287" t="s">
        <v>28</v>
      </c>
      <c r="AS2" s="287" t="s">
        <v>29</v>
      </c>
      <c r="AT2" s="289" t="s">
        <v>30</v>
      </c>
      <c r="AU2" s="290"/>
      <c r="AV2" s="291" t="s">
        <v>31</v>
      </c>
      <c r="AW2" s="292"/>
      <c r="AX2" s="292"/>
      <c r="AY2" s="292"/>
      <c r="AZ2" s="293"/>
      <c r="BA2" s="313"/>
      <c r="BB2" s="315"/>
      <c r="BC2" s="294" t="s">
        <v>32</v>
      </c>
      <c r="BD2" s="295"/>
      <c r="BE2" s="295"/>
      <c r="BF2" s="295"/>
      <c r="BG2" s="295"/>
      <c r="BH2" s="296"/>
      <c r="BI2" s="297" t="s">
        <v>437</v>
      </c>
      <c r="BJ2" s="297"/>
      <c r="BK2" s="297"/>
      <c r="BL2" s="298"/>
    </row>
    <row r="3" spans="1:65" s="90" customFormat="1" ht="66.75" customHeight="1" thickBot="1" x14ac:dyDescent="0.3">
      <c r="A3" s="285"/>
      <c r="B3" s="303"/>
      <c r="C3" s="305"/>
      <c r="D3" s="307"/>
      <c r="E3" s="309"/>
      <c r="F3" s="105" t="s">
        <v>33</v>
      </c>
      <c r="G3" s="101" t="s">
        <v>34</v>
      </c>
      <c r="H3" s="104" t="s">
        <v>128</v>
      </c>
      <c r="I3" s="104" t="s">
        <v>129</v>
      </c>
      <c r="J3" s="104" t="s">
        <v>130</v>
      </c>
      <c r="K3" s="104" t="s">
        <v>131</v>
      </c>
      <c r="L3" s="104" t="s">
        <v>132</v>
      </c>
      <c r="M3" s="104" t="s">
        <v>133</v>
      </c>
      <c r="N3" s="104" t="s">
        <v>134</v>
      </c>
      <c r="O3" s="104" t="s">
        <v>135</v>
      </c>
      <c r="P3" s="104" t="s">
        <v>136</v>
      </c>
      <c r="Q3" s="104" t="s">
        <v>137</v>
      </c>
      <c r="R3" s="104" t="s">
        <v>138</v>
      </c>
      <c r="S3" s="104" t="s">
        <v>139</v>
      </c>
      <c r="T3" s="104" t="s">
        <v>140</v>
      </c>
      <c r="U3" s="104" t="s">
        <v>141</v>
      </c>
      <c r="V3" s="104" t="s">
        <v>142</v>
      </c>
      <c r="W3" s="104" t="s">
        <v>143</v>
      </c>
      <c r="X3" s="104" t="s">
        <v>144</v>
      </c>
      <c r="Y3" s="104" t="s">
        <v>145</v>
      </c>
      <c r="Z3" s="104" t="s">
        <v>146</v>
      </c>
      <c r="AA3" s="103" t="s">
        <v>147</v>
      </c>
      <c r="AB3" s="102" t="s">
        <v>35</v>
      </c>
      <c r="AC3" s="101" t="s">
        <v>36</v>
      </c>
      <c r="AD3" s="96" t="s">
        <v>37</v>
      </c>
      <c r="AE3" s="300"/>
      <c r="AF3" s="288"/>
      <c r="AG3" s="100" t="s">
        <v>438</v>
      </c>
      <c r="AH3" s="100" t="s">
        <v>439</v>
      </c>
      <c r="AI3" s="100" t="s">
        <v>440</v>
      </c>
      <c r="AJ3" s="100" t="s">
        <v>441</v>
      </c>
      <c r="AK3" s="100" t="s">
        <v>148</v>
      </c>
      <c r="AL3" s="100" t="s">
        <v>442</v>
      </c>
      <c r="AM3" s="100" t="s">
        <v>150</v>
      </c>
      <c r="AN3" s="288"/>
      <c r="AO3" s="288"/>
      <c r="AP3" s="288"/>
      <c r="AQ3" s="288"/>
      <c r="AR3" s="288"/>
      <c r="AS3" s="288"/>
      <c r="AT3" s="97" t="s">
        <v>33</v>
      </c>
      <c r="AU3" s="99" t="s">
        <v>35</v>
      </c>
      <c r="AV3" s="98" t="s">
        <v>33</v>
      </c>
      <c r="AW3" s="97" t="s">
        <v>45</v>
      </c>
      <c r="AX3" s="97" t="s">
        <v>35</v>
      </c>
      <c r="AY3" s="97" t="s">
        <v>46</v>
      </c>
      <c r="AZ3" s="96" t="s">
        <v>37</v>
      </c>
      <c r="BA3" s="314"/>
      <c r="BB3" s="316"/>
      <c r="BC3" s="95" t="s">
        <v>47</v>
      </c>
      <c r="BD3" s="94" t="s">
        <v>48</v>
      </c>
      <c r="BE3" s="139" t="s">
        <v>49</v>
      </c>
      <c r="BF3" s="92" t="s">
        <v>50</v>
      </c>
      <c r="BG3" s="92" t="s">
        <v>51</v>
      </c>
      <c r="BH3" s="93" t="s">
        <v>52</v>
      </c>
      <c r="BI3" s="140" t="s">
        <v>53</v>
      </c>
      <c r="BJ3" s="92" t="s">
        <v>151</v>
      </c>
      <c r="BK3" s="92" t="s">
        <v>54</v>
      </c>
      <c r="BL3" s="92" t="s">
        <v>52</v>
      </c>
      <c r="BM3" s="91" t="s">
        <v>443</v>
      </c>
    </row>
    <row r="4" spans="1:65" s="52" customFormat="1" ht="23.25" customHeight="1" thickBot="1" x14ac:dyDescent="0.3">
      <c r="A4" s="270" t="s">
        <v>55</v>
      </c>
      <c r="B4" s="271" t="s">
        <v>444</v>
      </c>
      <c r="C4" s="275" t="s">
        <v>154</v>
      </c>
      <c r="D4" s="274" t="s">
        <v>153</v>
      </c>
      <c r="E4" s="276" t="s">
        <v>445</v>
      </c>
      <c r="F4" s="277" t="s">
        <v>78</v>
      </c>
      <c r="G4" s="277">
        <v>2</v>
      </c>
      <c r="H4" s="266">
        <v>1</v>
      </c>
      <c r="I4" s="266">
        <v>1</v>
      </c>
      <c r="J4" s="266">
        <v>1</v>
      </c>
      <c r="K4" s="266">
        <v>1</v>
      </c>
      <c r="L4" s="266">
        <v>1</v>
      </c>
      <c r="M4" s="266">
        <v>1</v>
      </c>
      <c r="N4" s="266">
        <v>1</v>
      </c>
      <c r="O4" s="266">
        <v>1</v>
      </c>
      <c r="P4" s="266">
        <v>0</v>
      </c>
      <c r="Q4" s="266">
        <v>1</v>
      </c>
      <c r="R4" s="266">
        <v>1</v>
      </c>
      <c r="S4" s="266">
        <v>1</v>
      </c>
      <c r="T4" s="266">
        <v>1</v>
      </c>
      <c r="U4" s="266">
        <v>1</v>
      </c>
      <c r="V4" s="266">
        <v>1</v>
      </c>
      <c r="W4" s="266">
        <v>0</v>
      </c>
      <c r="X4" s="266">
        <v>1</v>
      </c>
      <c r="Y4" s="266">
        <v>1</v>
      </c>
      <c r="Z4" s="266">
        <v>0</v>
      </c>
      <c r="AA4" s="266">
        <f>SUM(H4:Z4)</f>
        <v>16</v>
      </c>
      <c r="AB4" s="272" t="str">
        <f>IF($AA4&lt;6,"3. Moderado",IF($AA4&lt;12,"4. Mayor",IF($AA4&gt;11,"5. Catastrófico")))</f>
        <v>5. Catastrófico</v>
      </c>
      <c r="AC4" s="273">
        <v>5</v>
      </c>
      <c r="AD4" s="278"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9" t="s">
        <v>155</v>
      </c>
      <c r="AF4" s="88" t="s">
        <v>64</v>
      </c>
      <c r="AG4" s="87">
        <v>15</v>
      </c>
      <c r="AH4" s="87">
        <v>15</v>
      </c>
      <c r="AI4" s="87">
        <v>15</v>
      </c>
      <c r="AJ4" s="87">
        <v>15</v>
      </c>
      <c r="AK4" s="87">
        <v>15</v>
      </c>
      <c r="AL4" s="87">
        <v>15</v>
      </c>
      <c r="AM4" s="87">
        <v>10</v>
      </c>
      <c r="AN4" s="138">
        <f>SUM(AG4:AM4)</f>
        <v>100</v>
      </c>
      <c r="AO4" s="138" t="s">
        <v>65</v>
      </c>
      <c r="AP4" s="138" t="s">
        <v>65</v>
      </c>
      <c r="AQ4" s="138">
        <v>100</v>
      </c>
      <c r="AR4" s="281">
        <f>AVERAGE(AQ4:AQ5)</f>
        <v>75</v>
      </c>
      <c r="AS4" s="282" t="s">
        <v>74</v>
      </c>
      <c r="AT4" s="283" t="s">
        <v>67</v>
      </c>
      <c r="AU4" s="283" t="s">
        <v>156</v>
      </c>
      <c r="AV4" s="269" t="s">
        <v>96</v>
      </c>
      <c r="AW4" s="269">
        <v>1</v>
      </c>
      <c r="AX4" s="269" t="s">
        <v>63</v>
      </c>
      <c r="AY4" s="269">
        <v>5</v>
      </c>
      <c r="AZ4" s="278"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279" t="s">
        <v>157</v>
      </c>
      <c r="BB4" s="278" t="s">
        <v>69</v>
      </c>
      <c r="BC4" s="86" t="s">
        <v>158</v>
      </c>
      <c r="BD4" s="85" t="s">
        <v>158</v>
      </c>
      <c r="BE4" s="84" t="s">
        <v>159</v>
      </c>
      <c r="BF4" s="84" t="s">
        <v>160</v>
      </c>
      <c r="BG4" s="84" t="s">
        <v>161</v>
      </c>
      <c r="BH4" s="84" t="s">
        <v>162</v>
      </c>
      <c r="BI4" s="85" t="s">
        <v>163</v>
      </c>
      <c r="BJ4" s="83" t="s">
        <v>164</v>
      </c>
      <c r="BK4" s="82" t="s">
        <v>165</v>
      </c>
      <c r="BL4" s="81" t="s">
        <v>166</v>
      </c>
      <c r="BM4" s="192" t="s">
        <v>446</v>
      </c>
    </row>
    <row r="5" spans="1:65" s="52" customFormat="1" ht="54" customHeight="1" x14ac:dyDescent="0.25">
      <c r="A5" s="237"/>
      <c r="B5" s="238"/>
      <c r="C5" s="206"/>
      <c r="D5" s="203"/>
      <c r="E5" s="240"/>
      <c r="F5" s="242"/>
      <c r="G5" s="242"/>
      <c r="H5" s="208"/>
      <c r="I5" s="208"/>
      <c r="J5" s="208"/>
      <c r="K5" s="208"/>
      <c r="L5" s="208"/>
      <c r="M5" s="208"/>
      <c r="N5" s="208"/>
      <c r="O5" s="208"/>
      <c r="P5" s="208"/>
      <c r="Q5" s="208"/>
      <c r="R5" s="208"/>
      <c r="S5" s="208"/>
      <c r="T5" s="208"/>
      <c r="U5" s="208"/>
      <c r="V5" s="208"/>
      <c r="W5" s="208"/>
      <c r="X5" s="208"/>
      <c r="Y5" s="208"/>
      <c r="Z5" s="208"/>
      <c r="AA5" s="208"/>
      <c r="AB5" s="217"/>
      <c r="AC5" s="218"/>
      <c r="AD5" s="212"/>
      <c r="AE5" s="136" t="s">
        <v>447</v>
      </c>
      <c r="AF5" s="68" t="s">
        <v>64</v>
      </c>
      <c r="AG5" s="124">
        <v>15</v>
      </c>
      <c r="AH5" s="124">
        <v>15</v>
      </c>
      <c r="AI5" s="124">
        <v>0</v>
      </c>
      <c r="AJ5" s="124">
        <v>15</v>
      </c>
      <c r="AK5" s="124">
        <v>15</v>
      </c>
      <c r="AL5" s="124">
        <v>15</v>
      </c>
      <c r="AM5" s="124">
        <v>10</v>
      </c>
      <c r="AN5" s="111">
        <f>SUM(AG5:AM5)</f>
        <v>85</v>
      </c>
      <c r="AO5" s="111" t="s">
        <v>448</v>
      </c>
      <c r="AP5" s="111" t="s">
        <v>448</v>
      </c>
      <c r="AQ5" s="111">
        <v>50</v>
      </c>
      <c r="AR5" s="265"/>
      <c r="AS5" s="146"/>
      <c r="AT5" s="187"/>
      <c r="AU5" s="187"/>
      <c r="AV5" s="188"/>
      <c r="AW5" s="188"/>
      <c r="AX5" s="188"/>
      <c r="AY5" s="188"/>
      <c r="AZ5" s="212"/>
      <c r="BA5" s="280"/>
      <c r="BB5" s="212"/>
      <c r="BC5" s="62" t="s">
        <v>71</v>
      </c>
      <c r="BD5" s="48" t="s">
        <v>168</v>
      </c>
      <c r="BE5" s="116" t="s">
        <v>169</v>
      </c>
      <c r="BF5" s="84" t="s">
        <v>160</v>
      </c>
      <c r="BG5" s="116" t="s">
        <v>170</v>
      </c>
      <c r="BH5" s="116" t="s">
        <v>449</v>
      </c>
      <c r="BI5" s="48" t="s">
        <v>163</v>
      </c>
      <c r="BJ5" s="83" t="s">
        <v>450</v>
      </c>
      <c r="BK5" s="82" t="s">
        <v>165</v>
      </c>
      <c r="BL5" s="81" t="s">
        <v>451</v>
      </c>
      <c r="BM5" s="194"/>
    </row>
    <row r="6" spans="1:65" s="52" customFormat="1" ht="50.25" customHeight="1" x14ac:dyDescent="0.25">
      <c r="A6" s="237" t="s">
        <v>171</v>
      </c>
      <c r="B6" s="238" t="s">
        <v>172</v>
      </c>
      <c r="C6" s="204" t="s">
        <v>154</v>
      </c>
      <c r="D6" s="201" t="s">
        <v>153</v>
      </c>
      <c r="E6" s="245" t="s">
        <v>173</v>
      </c>
      <c r="F6" s="241" t="s">
        <v>61</v>
      </c>
      <c r="G6" s="241">
        <v>3</v>
      </c>
      <c r="H6" s="207">
        <v>1</v>
      </c>
      <c r="I6" s="207">
        <v>1</v>
      </c>
      <c r="J6" s="207">
        <v>1</v>
      </c>
      <c r="K6" s="207">
        <v>0</v>
      </c>
      <c r="L6" s="207">
        <v>1</v>
      </c>
      <c r="M6" s="207">
        <v>1</v>
      </c>
      <c r="N6" s="207">
        <v>1</v>
      </c>
      <c r="O6" s="207">
        <v>0</v>
      </c>
      <c r="P6" s="207">
        <v>0</v>
      </c>
      <c r="Q6" s="207">
        <v>1</v>
      </c>
      <c r="R6" s="207">
        <v>1</v>
      </c>
      <c r="S6" s="207">
        <v>1</v>
      </c>
      <c r="T6" s="207">
        <v>1</v>
      </c>
      <c r="U6" s="207">
        <v>1</v>
      </c>
      <c r="V6" s="207">
        <v>1</v>
      </c>
      <c r="W6" s="207">
        <v>0</v>
      </c>
      <c r="X6" s="207">
        <v>1</v>
      </c>
      <c r="Y6" s="207">
        <v>1</v>
      </c>
      <c r="Z6" s="207">
        <v>0</v>
      </c>
      <c r="AA6" s="207">
        <f>SUM(H6:Z6)</f>
        <v>14</v>
      </c>
      <c r="AB6" s="216" t="str">
        <f>IF($AA6&lt;6,"3. Moderado",IF($AA6&lt;12,"4. Mayor",IF($AA6&gt;11,"5. Catastrófico")))</f>
        <v>5. Catastrófico</v>
      </c>
      <c r="AC6" s="262">
        <v>5</v>
      </c>
      <c r="AD6" s="212"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267" t="s">
        <v>452</v>
      </c>
      <c r="AF6" s="223" t="s">
        <v>64</v>
      </c>
      <c r="AG6" s="223">
        <v>15</v>
      </c>
      <c r="AH6" s="223">
        <v>15</v>
      </c>
      <c r="AI6" s="223">
        <v>15</v>
      </c>
      <c r="AJ6" s="223">
        <v>15</v>
      </c>
      <c r="AK6" s="223">
        <v>15</v>
      </c>
      <c r="AL6" s="223">
        <v>15</v>
      </c>
      <c r="AM6" s="223">
        <v>10</v>
      </c>
      <c r="AN6" s="223">
        <v>100</v>
      </c>
      <c r="AO6" s="223" t="s">
        <v>65</v>
      </c>
      <c r="AP6" s="223" t="s">
        <v>65</v>
      </c>
      <c r="AQ6" s="223">
        <v>100</v>
      </c>
      <c r="AR6" s="265">
        <f>AVERAGE(AQ6:AQ7)</f>
        <v>100</v>
      </c>
      <c r="AS6" s="146" t="s">
        <v>65</v>
      </c>
      <c r="AT6" s="187" t="s">
        <v>67</v>
      </c>
      <c r="AU6" s="187" t="s">
        <v>156</v>
      </c>
      <c r="AV6" s="188" t="s">
        <v>96</v>
      </c>
      <c r="AW6" s="188">
        <v>1</v>
      </c>
      <c r="AX6" s="188" t="s">
        <v>63</v>
      </c>
      <c r="AY6" s="188">
        <v>5</v>
      </c>
      <c r="AZ6" s="212"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212" t="s">
        <v>174</v>
      </c>
      <c r="BB6" s="212" t="s">
        <v>69</v>
      </c>
      <c r="BC6" s="62" t="s">
        <v>71</v>
      </c>
      <c r="BD6" s="48" t="s">
        <v>168</v>
      </c>
      <c r="BE6" s="79" t="s">
        <v>453</v>
      </c>
      <c r="BF6" s="49" t="s">
        <v>175</v>
      </c>
      <c r="BG6" s="5" t="s">
        <v>176</v>
      </c>
      <c r="BH6" s="116" t="s">
        <v>162</v>
      </c>
      <c r="BI6" s="48" t="s">
        <v>163</v>
      </c>
      <c r="BJ6" s="77" t="s">
        <v>454</v>
      </c>
      <c r="BK6" s="109" t="s">
        <v>175</v>
      </c>
      <c r="BL6" s="80" t="s">
        <v>177</v>
      </c>
      <c r="BM6" s="78" t="s">
        <v>455</v>
      </c>
    </row>
    <row r="7" spans="1:65" s="52" customFormat="1" ht="19.5" customHeight="1" x14ac:dyDescent="0.25">
      <c r="A7" s="237"/>
      <c r="B7" s="238"/>
      <c r="C7" s="206"/>
      <c r="D7" s="203"/>
      <c r="E7" s="247"/>
      <c r="F7" s="242"/>
      <c r="G7" s="242"/>
      <c r="H7" s="208"/>
      <c r="I7" s="208"/>
      <c r="J7" s="208"/>
      <c r="K7" s="208"/>
      <c r="L7" s="208"/>
      <c r="M7" s="208"/>
      <c r="N7" s="208"/>
      <c r="O7" s="208"/>
      <c r="P7" s="208"/>
      <c r="Q7" s="208"/>
      <c r="R7" s="208"/>
      <c r="S7" s="208"/>
      <c r="T7" s="208"/>
      <c r="U7" s="208"/>
      <c r="V7" s="208"/>
      <c r="W7" s="208"/>
      <c r="X7" s="208"/>
      <c r="Y7" s="208"/>
      <c r="Z7" s="208"/>
      <c r="AA7" s="208"/>
      <c r="AB7" s="217"/>
      <c r="AC7" s="262"/>
      <c r="AD7" s="212"/>
      <c r="AE7" s="268"/>
      <c r="AF7" s="224"/>
      <c r="AG7" s="224">
        <v>15</v>
      </c>
      <c r="AH7" s="224">
        <v>15</v>
      </c>
      <c r="AI7" s="224">
        <v>15</v>
      </c>
      <c r="AJ7" s="224">
        <v>15</v>
      </c>
      <c r="AK7" s="224">
        <v>15</v>
      </c>
      <c r="AL7" s="224">
        <v>15</v>
      </c>
      <c r="AM7" s="224">
        <v>10</v>
      </c>
      <c r="AN7" s="224">
        <v>100</v>
      </c>
      <c r="AO7" s="224" t="s">
        <v>65</v>
      </c>
      <c r="AP7" s="224" t="s">
        <v>65</v>
      </c>
      <c r="AQ7" s="224">
        <v>100</v>
      </c>
      <c r="AR7" s="265"/>
      <c r="AS7" s="146"/>
      <c r="AT7" s="187"/>
      <c r="AU7" s="187"/>
      <c r="AV7" s="188"/>
      <c r="AW7" s="188"/>
      <c r="AX7" s="188"/>
      <c r="AY7" s="188"/>
      <c r="AZ7" s="212"/>
      <c r="BA7" s="212"/>
      <c r="BB7" s="212"/>
      <c r="BC7" s="62" t="s">
        <v>75</v>
      </c>
      <c r="BD7" s="48" t="s">
        <v>168</v>
      </c>
      <c r="BE7" s="79" t="s">
        <v>456</v>
      </c>
      <c r="BF7" s="49" t="s">
        <v>178</v>
      </c>
      <c r="BG7" s="5" t="s">
        <v>176</v>
      </c>
      <c r="BH7" s="116" t="s">
        <v>457</v>
      </c>
      <c r="BI7" s="48" t="s">
        <v>163</v>
      </c>
      <c r="BJ7" s="108" t="s">
        <v>179</v>
      </c>
      <c r="BK7" s="109" t="s">
        <v>153</v>
      </c>
      <c r="BL7" s="50" t="s">
        <v>153</v>
      </c>
      <c r="BM7" s="78" t="s">
        <v>458</v>
      </c>
    </row>
    <row r="8" spans="1:65" s="52" customFormat="1" ht="51" customHeight="1" x14ac:dyDescent="0.25">
      <c r="A8" s="237" t="s">
        <v>104</v>
      </c>
      <c r="B8" s="238" t="s">
        <v>459</v>
      </c>
      <c r="C8" s="204" t="s">
        <v>154</v>
      </c>
      <c r="D8" s="263" t="s">
        <v>153</v>
      </c>
      <c r="E8" s="245" t="s">
        <v>181</v>
      </c>
      <c r="F8" s="241" t="s">
        <v>78</v>
      </c>
      <c r="G8" s="241">
        <v>2</v>
      </c>
      <c r="H8" s="207">
        <v>1</v>
      </c>
      <c r="I8" s="207">
        <v>1</v>
      </c>
      <c r="J8" s="207">
        <v>1</v>
      </c>
      <c r="K8" s="207">
        <v>0</v>
      </c>
      <c r="L8" s="207">
        <v>1</v>
      </c>
      <c r="M8" s="207">
        <v>1</v>
      </c>
      <c r="N8" s="207">
        <v>1</v>
      </c>
      <c r="O8" s="207">
        <v>0</v>
      </c>
      <c r="P8" s="207">
        <v>0</v>
      </c>
      <c r="Q8" s="207">
        <v>1</v>
      </c>
      <c r="R8" s="207">
        <v>1</v>
      </c>
      <c r="S8" s="207">
        <v>1</v>
      </c>
      <c r="T8" s="207">
        <v>1</v>
      </c>
      <c r="U8" s="207">
        <v>1</v>
      </c>
      <c r="V8" s="207">
        <v>1</v>
      </c>
      <c r="W8" s="207">
        <v>0</v>
      </c>
      <c r="X8" s="207">
        <v>1</v>
      </c>
      <c r="Y8" s="207">
        <v>1</v>
      </c>
      <c r="Z8" s="207">
        <v>0</v>
      </c>
      <c r="AA8" s="207">
        <f>SUM(H8:Z8)</f>
        <v>14</v>
      </c>
      <c r="AB8" s="216" t="str">
        <f>IF($AA8&lt;6,"3. Moderado",IF($AA8&lt;12,"4. Mayor",IF($AA8&gt;11,"5. Catastrófico")))</f>
        <v>5. Catastrófico</v>
      </c>
      <c r="AC8" s="218">
        <v>5</v>
      </c>
      <c r="AD8" s="212"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460</v>
      </c>
      <c r="AF8" s="223" t="s">
        <v>64</v>
      </c>
      <c r="AG8" s="124">
        <v>15</v>
      </c>
      <c r="AH8" s="124">
        <v>15</v>
      </c>
      <c r="AI8" s="124">
        <v>15</v>
      </c>
      <c r="AJ8" s="124">
        <v>15</v>
      </c>
      <c r="AK8" s="124">
        <v>15</v>
      </c>
      <c r="AL8" s="124">
        <v>15</v>
      </c>
      <c r="AM8" s="124">
        <v>10</v>
      </c>
      <c r="AN8" s="111">
        <f t="shared" ref="AN8:AN21" si="0">SUM(AG8:AM8)</f>
        <v>100</v>
      </c>
      <c r="AO8" s="111" t="s">
        <v>65</v>
      </c>
      <c r="AP8" s="111" t="s">
        <v>65</v>
      </c>
      <c r="AQ8" s="111">
        <v>100</v>
      </c>
      <c r="AR8" s="146">
        <f>AVERAGE(AQ8:AQ9)</f>
        <v>100</v>
      </c>
      <c r="AS8" s="146" t="s">
        <v>65</v>
      </c>
      <c r="AT8" s="187" t="s">
        <v>67</v>
      </c>
      <c r="AU8" s="187" t="s">
        <v>156</v>
      </c>
      <c r="AV8" s="188" t="s">
        <v>96</v>
      </c>
      <c r="AW8" s="188">
        <v>1</v>
      </c>
      <c r="AX8" s="188" t="s">
        <v>63</v>
      </c>
      <c r="AY8" s="188">
        <v>5</v>
      </c>
      <c r="AZ8" s="212"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212" t="s">
        <v>182</v>
      </c>
      <c r="BB8" s="212" t="s">
        <v>69</v>
      </c>
      <c r="BC8" s="62" t="s">
        <v>183</v>
      </c>
      <c r="BD8" s="48" t="s">
        <v>168</v>
      </c>
      <c r="BE8" s="2" t="s">
        <v>461</v>
      </c>
      <c r="BF8" s="3" t="s">
        <v>184</v>
      </c>
      <c r="BG8" s="3" t="s">
        <v>185</v>
      </c>
      <c r="BH8" s="109" t="s">
        <v>186</v>
      </c>
      <c r="BI8" s="48" t="s">
        <v>163</v>
      </c>
      <c r="BJ8" s="108" t="s">
        <v>187</v>
      </c>
      <c r="BK8" s="3" t="s">
        <v>184</v>
      </c>
      <c r="BL8" s="50" t="s">
        <v>188</v>
      </c>
      <c r="BM8" s="133" t="s">
        <v>462</v>
      </c>
    </row>
    <row r="9" spans="1:65" s="52" customFormat="1" ht="33" customHeight="1" x14ac:dyDescent="0.25">
      <c r="A9" s="237"/>
      <c r="B9" s="238"/>
      <c r="C9" s="206"/>
      <c r="D9" s="264"/>
      <c r="E9" s="247"/>
      <c r="F9" s="242"/>
      <c r="G9" s="242"/>
      <c r="H9" s="208"/>
      <c r="I9" s="208"/>
      <c r="J9" s="208"/>
      <c r="K9" s="208"/>
      <c r="L9" s="208"/>
      <c r="M9" s="208"/>
      <c r="N9" s="208"/>
      <c r="O9" s="208"/>
      <c r="P9" s="208"/>
      <c r="Q9" s="208"/>
      <c r="R9" s="208"/>
      <c r="S9" s="208"/>
      <c r="T9" s="208"/>
      <c r="U9" s="208"/>
      <c r="V9" s="208"/>
      <c r="W9" s="208"/>
      <c r="X9" s="208"/>
      <c r="Y9" s="208"/>
      <c r="Z9" s="208"/>
      <c r="AA9" s="208"/>
      <c r="AB9" s="217"/>
      <c r="AC9" s="218"/>
      <c r="AD9" s="212"/>
      <c r="AE9" s="4" t="s">
        <v>463</v>
      </c>
      <c r="AF9" s="224"/>
      <c r="AG9" s="124">
        <v>15</v>
      </c>
      <c r="AH9" s="124">
        <v>15</v>
      </c>
      <c r="AI9" s="124">
        <v>15</v>
      </c>
      <c r="AJ9" s="124">
        <v>15</v>
      </c>
      <c r="AK9" s="124">
        <v>15</v>
      </c>
      <c r="AL9" s="124">
        <v>15</v>
      </c>
      <c r="AM9" s="124">
        <v>10</v>
      </c>
      <c r="AN9" s="111">
        <f t="shared" si="0"/>
        <v>100</v>
      </c>
      <c r="AO9" s="111" t="s">
        <v>65</v>
      </c>
      <c r="AP9" s="111" t="s">
        <v>65</v>
      </c>
      <c r="AQ9" s="111">
        <v>100</v>
      </c>
      <c r="AR9" s="146"/>
      <c r="AS9" s="146"/>
      <c r="AT9" s="187"/>
      <c r="AU9" s="187"/>
      <c r="AV9" s="188"/>
      <c r="AW9" s="188"/>
      <c r="AX9" s="188"/>
      <c r="AY9" s="188"/>
      <c r="AZ9" s="212"/>
      <c r="BA9" s="212"/>
      <c r="BB9" s="212"/>
      <c r="BC9" s="62" t="s">
        <v>183</v>
      </c>
      <c r="BD9" s="48" t="s">
        <v>168</v>
      </c>
      <c r="BE9" s="3" t="s">
        <v>189</v>
      </c>
      <c r="BF9" s="3" t="s">
        <v>184</v>
      </c>
      <c r="BG9" s="3" t="s">
        <v>190</v>
      </c>
      <c r="BH9" s="109" t="s">
        <v>191</v>
      </c>
      <c r="BI9" s="48" t="s">
        <v>163</v>
      </c>
      <c r="BJ9" s="3" t="s">
        <v>464</v>
      </c>
      <c r="BK9" s="3" t="s">
        <v>184</v>
      </c>
      <c r="BL9" s="50" t="s">
        <v>192</v>
      </c>
      <c r="BM9" s="133" t="s">
        <v>462</v>
      </c>
    </row>
    <row r="10" spans="1:65" s="52" customFormat="1" ht="18.75" customHeight="1" x14ac:dyDescent="0.25">
      <c r="A10" s="253" t="s">
        <v>193</v>
      </c>
      <c r="B10" s="256" t="s">
        <v>465</v>
      </c>
      <c r="C10" s="204" t="s">
        <v>154</v>
      </c>
      <c r="D10" s="201" t="s">
        <v>153</v>
      </c>
      <c r="E10" s="239" t="s">
        <v>195</v>
      </c>
      <c r="F10" s="241" t="s">
        <v>61</v>
      </c>
      <c r="G10" s="241">
        <v>3</v>
      </c>
      <c r="H10" s="241">
        <v>1</v>
      </c>
      <c r="I10" s="241">
        <v>1</v>
      </c>
      <c r="J10" s="241">
        <v>1</v>
      </c>
      <c r="K10" s="241">
        <v>1</v>
      </c>
      <c r="L10" s="241">
        <v>1</v>
      </c>
      <c r="M10" s="241">
        <v>1</v>
      </c>
      <c r="N10" s="241">
        <v>1</v>
      </c>
      <c r="O10" s="241">
        <v>0</v>
      </c>
      <c r="P10" s="241">
        <v>0</v>
      </c>
      <c r="Q10" s="241">
        <v>1</v>
      </c>
      <c r="R10" s="241">
        <v>1</v>
      </c>
      <c r="S10" s="241">
        <v>1</v>
      </c>
      <c r="T10" s="241">
        <v>1</v>
      </c>
      <c r="U10" s="241">
        <v>1</v>
      </c>
      <c r="V10" s="241">
        <v>1</v>
      </c>
      <c r="W10" s="241">
        <v>0</v>
      </c>
      <c r="X10" s="241">
        <v>1</v>
      </c>
      <c r="Y10" s="241">
        <v>1</v>
      </c>
      <c r="Z10" s="241">
        <v>0</v>
      </c>
      <c r="AA10" s="241">
        <f>SUM(H10:Z10)</f>
        <v>15</v>
      </c>
      <c r="AB10" s="241" t="s">
        <v>80</v>
      </c>
      <c r="AC10" s="241">
        <v>4</v>
      </c>
      <c r="AD10" s="231" t="s">
        <v>251</v>
      </c>
      <c r="AE10" s="49" t="s">
        <v>466</v>
      </c>
      <c r="AF10" s="223" t="s">
        <v>64</v>
      </c>
      <c r="AG10" s="124">
        <v>15</v>
      </c>
      <c r="AH10" s="124">
        <v>15</v>
      </c>
      <c r="AI10" s="124">
        <v>15</v>
      </c>
      <c r="AJ10" s="124">
        <v>15</v>
      </c>
      <c r="AK10" s="124">
        <v>15</v>
      </c>
      <c r="AL10" s="124">
        <v>15</v>
      </c>
      <c r="AM10" s="124">
        <v>10</v>
      </c>
      <c r="AN10" s="111">
        <f t="shared" si="0"/>
        <v>100</v>
      </c>
      <c r="AO10" s="111" t="s">
        <v>65</v>
      </c>
      <c r="AP10" s="111" t="s">
        <v>65</v>
      </c>
      <c r="AQ10" s="111">
        <v>100</v>
      </c>
      <c r="AR10" s="250">
        <f>(+AQ10+AQ11+AQ12)/3</f>
        <v>83.333333333333329</v>
      </c>
      <c r="AS10" s="234" t="s">
        <v>65</v>
      </c>
      <c r="AT10" s="223" t="s">
        <v>67</v>
      </c>
      <c r="AU10" s="223" t="s">
        <v>156</v>
      </c>
      <c r="AV10" s="213" t="s">
        <v>78</v>
      </c>
      <c r="AW10" s="213">
        <v>2</v>
      </c>
      <c r="AX10" s="213" t="s">
        <v>80</v>
      </c>
      <c r="AY10" s="213">
        <v>4</v>
      </c>
      <c r="AZ10" s="231"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231" t="s">
        <v>174</v>
      </c>
      <c r="BB10" s="231" t="s">
        <v>69</v>
      </c>
      <c r="BC10" s="62" t="s">
        <v>198</v>
      </c>
      <c r="BD10" s="48" t="s">
        <v>199</v>
      </c>
      <c r="BE10" s="3" t="s">
        <v>200</v>
      </c>
      <c r="BF10" s="3" t="s">
        <v>201</v>
      </c>
      <c r="BG10" s="3" t="s">
        <v>202</v>
      </c>
      <c r="BH10" s="109" t="s">
        <v>467</v>
      </c>
      <c r="BI10" s="48" t="s">
        <v>163</v>
      </c>
      <c r="BJ10" s="108" t="s">
        <v>179</v>
      </c>
      <c r="BK10" s="109" t="s">
        <v>153</v>
      </c>
      <c r="BL10" s="50" t="s">
        <v>153</v>
      </c>
      <c r="BM10" s="249" t="s">
        <v>468</v>
      </c>
    </row>
    <row r="11" spans="1:65" s="52" customFormat="1" ht="8.25" customHeight="1" x14ac:dyDescent="0.25">
      <c r="A11" s="254"/>
      <c r="B11" s="257"/>
      <c r="C11" s="205"/>
      <c r="D11" s="202"/>
      <c r="E11" s="261"/>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32"/>
      <c r="AE11" s="49" t="s">
        <v>469</v>
      </c>
      <c r="AF11" s="227"/>
      <c r="AG11" s="124">
        <v>15</v>
      </c>
      <c r="AH11" s="124">
        <v>15</v>
      </c>
      <c r="AI11" s="124">
        <v>15</v>
      </c>
      <c r="AJ11" s="124">
        <v>15</v>
      </c>
      <c r="AK11" s="124">
        <v>15</v>
      </c>
      <c r="AL11" s="124">
        <v>15</v>
      </c>
      <c r="AM11" s="124">
        <v>10</v>
      </c>
      <c r="AN11" s="111">
        <f t="shared" si="0"/>
        <v>100</v>
      </c>
      <c r="AO11" s="111" t="s">
        <v>65</v>
      </c>
      <c r="AP11" s="111" t="s">
        <v>65</v>
      </c>
      <c r="AQ11" s="111">
        <v>100</v>
      </c>
      <c r="AR11" s="251"/>
      <c r="AS11" s="235"/>
      <c r="AT11" s="227"/>
      <c r="AU11" s="227"/>
      <c r="AV11" s="214"/>
      <c r="AW11" s="214"/>
      <c r="AX11" s="214"/>
      <c r="AY11" s="214"/>
      <c r="AZ11" s="232"/>
      <c r="BA11" s="232"/>
      <c r="BB11" s="232"/>
      <c r="BC11" s="62" t="s">
        <v>75</v>
      </c>
      <c r="BD11" s="48" t="s">
        <v>168</v>
      </c>
      <c r="BE11" s="2" t="s">
        <v>203</v>
      </c>
      <c r="BF11" s="3" t="s">
        <v>201</v>
      </c>
      <c r="BG11" s="3" t="s">
        <v>204</v>
      </c>
      <c r="BH11" s="109" t="s">
        <v>205</v>
      </c>
      <c r="BI11" s="48" t="s">
        <v>163</v>
      </c>
      <c r="BJ11" s="108" t="s">
        <v>206</v>
      </c>
      <c r="BK11" s="109" t="s">
        <v>153</v>
      </c>
      <c r="BL11" s="50" t="s">
        <v>153</v>
      </c>
      <c r="BM11" s="249"/>
    </row>
    <row r="12" spans="1:65" s="52" customFormat="1" ht="49.5" customHeight="1" x14ac:dyDescent="0.25">
      <c r="A12" s="259"/>
      <c r="B12" s="260"/>
      <c r="C12" s="206"/>
      <c r="D12" s="203"/>
      <c r="E12" s="240"/>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197"/>
      <c r="AD12" s="233"/>
      <c r="AE12" s="49" t="s">
        <v>207</v>
      </c>
      <c r="AF12" s="224"/>
      <c r="AG12" s="124">
        <v>0</v>
      </c>
      <c r="AH12" s="124">
        <v>15</v>
      </c>
      <c r="AI12" s="124">
        <v>15</v>
      </c>
      <c r="AJ12" s="124">
        <v>15</v>
      </c>
      <c r="AK12" s="124">
        <v>15</v>
      </c>
      <c r="AL12" s="124">
        <v>15</v>
      </c>
      <c r="AM12" s="124">
        <v>10</v>
      </c>
      <c r="AN12" s="111">
        <f t="shared" si="0"/>
        <v>85</v>
      </c>
      <c r="AO12" s="128" t="s">
        <v>66</v>
      </c>
      <c r="AP12" s="128" t="s">
        <v>66</v>
      </c>
      <c r="AQ12" s="111">
        <v>50</v>
      </c>
      <c r="AR12" s="252"/>
      <c r="AS12" s="236"/>
      <c r="AT12" s="224"/>
      <c r="AU12" s="224"/>
      <c r="AV12" s="215"/>
      <c r="AW12" s="215"/>
      <c r="AX12" s="215"/>
      <c r="AY12" s="215"/>
      <c r="AZ12" s="233"/>
      <c r="BA12" s="197"/>
      <c r="BB12" s="233"/>
      <c r="BC12" s="62" t="s">
        <v>75</v>
      </c>
      <c r="BD12" s="48" t="s">
        <v>168</v>
      </c>
      <c r="BE12" s="2" t="s">
        <v>208</v>
      </c>
      <c r="BF12" s="3" t="s">
        <v>209</v>
      </c>
      <c r="BG12" s="3" t="s">
        <v>210</v>
      </c>
      <c r="BH12" s="109" t="s">
        <v>211</v>
      </c>
      <c r="BI12" s="48" t="s">
        <v>163</v>
      </c>
      <c r="BJ12" s="108" t="s">
        <v>206</v>
      </c>
      <c r="BK12" s="109" t="s">
        <v>153</v>
      </c>
      <c r="BL12" s="50" t="s">
        <v>153</v>
      </c>
      <c r="BM12" s="249"/>
    </row>
    <row r="13" spans="1:65" s="52" customFormat="1" ht="45" customHeight="1" x14ac:dyDescent="0.25">
      <c r="A13" s="253" t="s">
        <v>212</v>
      </c>
      <c r="B13" s="256" t="s">
        <v>214</v>
      </c>
      <c r="C13" s="204" t="s">
        <v>154</v>
      </c>
      <c r="D13" s="201" t="s">
        <v>153</v>
      </c>
      <c r="E13" s="245" t="s">
        <v>470</v>
      </c>
      <c r="F13" s="241" t="s">
        <v>78</v>
      </c>
      <c r="G13" s="241">
        <v>2</v>
      </c>
      <c r="H13" s="207">
        <v>1</v>
      </c>
      <c r="I13" s="207">
        <v>1</v>
      </c>
      <c r="J13" s="207">
        <v>1</v>
      </c>
      <c r="K13" s="207">
        <v>1</v>
      </c>
      <c r="L13" s="207">
        <v>1</v>
      </c>
      <c r="M13" s="207">
        <v>1</v>
      </c>
      <c r="N13" s="207">
        <v>1</v>
      </c>
      <c r="O13" s="207">
        <v>0</v>
      </c>
      <c r="P13" s="207">
        <v>0</v>
      </c>
      <c r="Q13" s="207">
        <v>1</v>
      </c>
      <c r="R13" s="207">
        <v>1</v>
      </c>
      <c r="S13" s="207">
        <v>1</v>
      </c>
      <c r="T13" s="207">
        <v>1</v>
      </c>
      <c r="U13" s="207">
        <v>1</v>
      </c>
      <c r="V13" s="207">
        <v>1</v>
      </c>
      <c r="W13" s="207">
        <v>0</v>
      </c>
      <c r="X13" s="207">
        <v>1</v>
      </c>
      <c r="Y13" s="207">
        <v>1</v>
      </c>
      <c r="Z13" s="207">
        <v>0</v>
      </c>
      <c r="AA13" s="207">
        <f>SUM(H15:Z15)</f>
        <v>1</v>
      </c>
      <c r="AB13" s="216" t="s">
        <v>80</v>
      </c>
      <c r="AC13" s="201">
        <v>4</v>
      </c>
      <c r="AD13" s="231"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9" t="s">
        <v>215</v>
      </c>
      <c r="AF13" s="223" t="s">
        <v>64</v>
      </c>
      <c r="AG13" s="124">
        <v>15</v>
      </c>
      <c r="AH13" s="124">
        <v>15</v>
      </c>
      <c r="AI13" s="124">
        <v>15</v>
      </c>
      <c r="AJ13" s="124">
        <v>15</v>
      </c>
      <c r="AK13" s="124">
        <v>15</v>
      </c>
      <c r="AL13" s="124">
        <v>15</v>
      </c>
      <c r="AM13" s="124">
        <v>10</v>
      </c>
      <c r="AN13" s="111">
        <f t="shared" si="0"/>
        <v>100</v>
      </c>
      <c r="AO13" s="111" t="s">
        <v>65</v>
      </c>
      <c r="AP13" s="111" t="s">
        <v>65</v>
      </c>
      <c r="AQ13" s="111">
        <v>100</v>
      </c>
      <c r="AR13" s="234">
        <f>AVERAGE(AQ13:AQ16)</f>
        <v>87.5</v>
      </c>
      <c r="AS13" s="234" t="s">
        <v>74</v>
      </c>
      <c r="AT13" s="223" t="s">
        <v>67</v>
      </c>
      <c r="AU13" s="223" t="s">
        <v>156</v>
      </c>
      <c r="AV13" s="213" t="s">
        <v>96</v>
      </c>
      <c r="AW13" s="213">
        <v>1</v>
      </c>
      <c r="AX13" s="213" t="s">
        <v>80</v>
      </c>
      <c r="AY13" s="213">
        <v>4</v>
      </c>
      <c r="AZ13" s="228"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231" t="s">
        <v>174</v>
      </c>
      <c r="BB13" s="231" t="s">
        <v>69</v>
      </c>
      <c r="BC13" s="62" t="s">
        <v>216</v>
      </c>
      <c r="BD13" s="48" t="s">
        <v>75</v>
      </c>
      <c r="BE13" s="2" t="s">
        <v>217</v>
      </c>
      <c r="BF13" s="4" t="s">
        <v>218</v>
      </c>
      <c r="BG13" s="3" t="s">
        <v>219</v>
      </c>
      <c r="BH13" s="109" t="s">
        <v>220</v>
      </c>
      <c r="BI13" s="48" t="s">
        <v>163</v>
      </c>
      <c r="BJ13" s="77" t="s">
        <v>221</v>
      </c>
      <c r="BK13" s="4" t="s">
        <v>218</v>
      </c>
      <c r="BL13" s="50" t="s">
        <v>222</v>
      </c>
      <c r="BM13" s="192" t="s">
        <v>471</v>
      </c>
    </row>
    <row r="14" spans="1:65" s="52" customFormat="1" ht="15.75" customHeight="1" x14ac:dyDescent="0.25">
      <c r="A14" s="254"/>
      <c r="B14" s="257"/>
      <c r="C14" s="205"/>
      <c r="D14" s="202"/>
      <c r="E14" s="246"/>
      <c r="F14" s="248"/>
      <c r="G14" s="248"/>
      <c r="H14" s="243"/>
      <c r="I14" s="243"/>
      <c r="J14" s="243"/>
      <c r="K14" s="243"/>
      <c r="L14" s="243"/>
      <c r="M14" s="243"/>
      <c r="N14" s="243"/>
      <c r="O14" s="243"/>
      <c r="P14" s="243"/>
      <c r="Q14" s="243"/>
      <c r="R14" s="243"/>
      <c r="S14" s="243"/>
      <c r="T14" s="243"/>
      <c r="U14" s="243"/>
      <c r="V14" s="243"/>
      <c r="W14" s="243"/>
      <c r="X14" s="243"/>
      <c r="Y14" s="243"/>
      <c r="Z14" s="243"/>
      <c r="AA14" s="243"/>
      <c r="AB14" s="244"/>
      <c r="AC14" s="202"/>
      <c r="AD14" s="232"/>
      <c r="AE14" s="49" t="s">
        <v>472</v>
      </c>
      <c r="AF14" s="227"/>
      <c r="AG14" s="124">
        <v>15</v>
      </c>
      <c r="AH14" s="124">
        <v>15</v>
      </c>
      <c r="AI14" s="124">
        <v>0</v>
      </c>
      <c r="AJ14" s="124">
        <v>10</v>
      </c>
      <c r="AK14" s="124">
        <v>15</v>
      </c>
      <c r="AL14" s="124">
        <v>15</v>
      </c>
      <c r="AM14" s="124">
        <v>10</v>
      </c>
      <c r="AN14" s="111">
        <f t="shared" si="0"/>
        <v>80</v>
      </c>
      <c r="AO14" s="111" t="s">
        <v>448</v>
      </c>
      <c r="AP14" s="111" t="s">
        <v>448</v>
      </c>
      <c r="AQ14" s="111">
        <v>50</v>
      </c>
      <c r="AR14" s="235"/>
      <c r="AS14" s="235"/>
      <c r="AT14" s="227"/>
      <c r="AU14" s="227"/>
      <c r="AV14" s="214"/>
      <c r="AW14" s="214"/>
      <c r="AX14" s="214"/>
      <c r="AY14" s="214"/>
      <c r="AZ14" s="229"/>
      <c r="BA14" s="232"/>
      <c r="BB14" s="232"/>
      <c r="BC14" s="62" t="s">
        <v>75</v>
      </c>
      <c r="BD14" s="48" t="s">
        <v>167</v>
      </c>
      <c r="BE14" s="2" t="s">
        <v>223</v>
      </c>
      <c r="BF14" s="4" t="s">
        <v>218</v>
      </c>
      <c r="BG14" s="3" t="s">
        <v>224</v>
      </c>
      <c r="BH14" s="109" t="s">
        <v>225</v>
      </c>
      <c r="BI14" s="48" t="s">
        <v>163</v>
      </c>
      <c r="BJ14" s="77" t="s">
        <v>226</v>
      </c>
      <c r="BK14" s="109" t="s">
        <v>218</v>
      </c>
      <c r="BL14" s="50" t="s">
        <v>227</v>
      </c>
      <c r="BM14" s="193"/>
    </row>
    <row r="15" spans="1:65" s="52" customFormat="1" ht="12" customHeight="1" x14ac:dyDescent="0.25">
      <c r="A15" s="254"/>
      <c r="B15" s="257"/>
      <c r="C15" s="205"/>
      <c r="D15" s="202"/>
      <c r="E15" s="246"/>
      <c r="F15" s="248"/>
      <c r="G15" s="248"/>
      <c r="H15" s="243"/>
      <c r="I15" s="243">
        <v>1</v>
      </c>
      <c r="J15" s="243"/>
      <c r="K15" s="243"/>
      <c r="L15" s="243"/>
      <c r="M15" s="243"/>
      <c r="N15" s="243"/>
      <c r="O15" s="243"/>
      <c r="P15" s="243"/>
      <c r="Q15" s="243"/>
      <c r="R15" s="243"/>
      <c r="S15" s="243"/>
      <c r="T15" s="243"/>
      <c r="U15" s="243"/>
      <c r="V15" s="243"/>
      <c r="W15" s="243"/>
      <c r="X15" s="243"/>
      <c r="Y15" s="243"/>
      <c r="Z15" s="243"/>
      <c r="AA15" s="243"/>
      <c r="AB15" s="244"/>
      <c r="AC15" s="202"/>
      <c r="AD15" s="232"/>
      <c r="AE15" s="76" t="s">
        <v>473</v>
      </c>
      <c r="AF15" s="227"/>
      <c r="AG15" s="124">
        <v>15</v>
      </c>
      <c r="AH15" s="124">
        <v>15</v>
      </c>
      <c r="AI15" s="124">
        <v>15</v>
      </c>
      <c r="AJ15" s="124">
        <v>15</v>
      </c>
      <c r="AK15" s="124">
        <v>15</v>
      </c>
      <c r="AL15" s="124">
        <v>15</v>
      </c>
      <c r="AM15" s="124">
        <v>10</v>
      </c>
      <c r="AN15" s="111">
        <f t="shared" si="0"/>
        <v>100</v>
      </c>
      <c r="AO15" s="111" t="s">
        <v>65</v>
      </c>
      <c r="AP15" s="111" t="s">
        <v>65</v>
      </c>
      <c r="AQ15" s="111">
        <v>100</v>
      </c>
      <c r="AR15" s="235"/>
      <c r="AS15" s="235"/>
      <c r="AT15" s="227"/>
      <c r="AU15" s="227"/>
      <c r="AV15" s="214"/>
      <c r="AW15" s="214"/>
      <c r="AX15" s="214"/>
      <c r="AY15" s="214"/>
      <c r="AZ15" s="229"/>
      <c r="BA15" s="232"/>
      <c r="BB15" s="232"/>
      <c r="BC15" s="62" t="s">
        <v>75</v>
      </c>
      <c r="BD15" s="48" t="s">
        <v>167</v>
      </c>
      <c r="BE15" s="4" t="s">
        <v>228</v>
      </c>
      <c r="BF15" s="4" t="s">
        <v>218</v>
      </c>
      <c r="BG15" s="75" t="s">
        <v>229</v>
      </c>
      <c r="BH15" s="73" t="s">
        <v>230</v>
      </c>
      <c r="BI15" s="48" t="s">
        <v>163</v>
      </c>
      <c r="BJ15" s="108" t="s">
        <v>179</v>
      </c>
      <c r="BK15" s="109" t="s">
        <v>153</v>
      </c>
      <c r="BL15" s="50" t="s">
        <v>153</v>
      </c>
      <c r="BM15" s="193"/>
    </row>
    <row r="16" spans="1:65" s="52" customFormat="1" ht="17.25" customHeight="1" x14ac:dyDescent="0.25">
      <c r="A16" s="255"/>
      <c r="B16" s="258"/>
      <c r="C16" s="206"/>
      <c r="D16" s="203"/>
      <c r="E16" s="247"/>
      <c r="F16" s="242"/>
      <c r="G16" s="242"/>
      <c r="H16" s="208"/>
      <c r="I16" s="208"/>
      <c r="J16" s="208"/>
      <c r="K16" s="208"/>
      <c r="L16" s="208"/>
      <c r="M16" s="208"/>
      <c r="N16" s="208"/>
      <c r="O16" s="208"/>
      <c r="P16" s="208"/>
      <c r="Q16" s="208"/>
      <c r="R16" s="208"/>
      <c r="S16" s="208"/>
      <c r="T16" s="208"/>
      <c r="U16" s="208"/>
      <c r="V16" s="208"/>
      <c r="W16" s="208"/>
      <c r="X16" s="208"/>
      <c r="Y16" s="208"/>
      <c r="Z16" s="208"/>
      <c r="AA16" s="208"/>
      <c r="AB16" s="217"/>
      <c r="AC16" s="203"/>
      <c r="AD16" s="233"/>
      <c r="AE16" s="4" t="s">
        <v>231</v>
      </c>
      <c r="AF16" s="224"/>
      <c r="AG16" s="124">
        <v>15</v>
      </c>
      <c r="AH16" s="124">
        <v>15</v>
      </c>
      <c r="AI16" s="124">
        <v>15</v>
      </c>
      <c r="AJ16" s="124">
        <v>15</v>
      </c>
      <c r="AK16" s="124">
        <v>15</v>
      </c>
      <c r="AL16" s="124">
        <v>15</v>
      </c>
      <c r="AM16" s="124">
        <v>10</v>
      </c>
      <c r="AN16" s="111">
        <f t="shared" si="0"/>
        <v>100</v>
      </c>
      <c r="AO16" s="111" t="s">
        <v>65</v>
      </c>
      <c r="AP16" s="111" t="s">
        <v>65</v>
      </c>
      <c r="AQ16" s="111">
        <v>100</v>
      </c>
      <c r="AR16" s="236"/>
      <c r="AS16" s="236"/>
      <c r="AT16" s="224"/>
      <c r="AU16" s="224"/>
      <c r="AV16" s="215"/>
      <c r="AW16" s="215"/>
      <c r="AX16" s="215"/>
      <c r="AY16" s="215"/>
      <c r="AZ16" s="230"/>
      <c r="BA16" s="233"/>
      <c r="BB16" s="233"/>
      <c r="BC16" s="62" t="s">
        <v>75</v>
      </c>
      <c r="BD16" s="48" t="s">
        <v>167</v>
      </c>
      <c r="BE16" s="4" t="s">
        <v>232</v>
      </c>
      <c r="BF16" s="4" t="s">
        <v>218</v>
      </c>
      <c r="BG16" s="75" t="s">
        <v>229</v>
      </c>
      <c r="BH16" s="73" t="s">
        <v>162</v>
      </c>
      <c r="BI16" s="48" t="s">
        <v>163</v>
      </c>
      <c r="BJ16" s="108" t="s">
        <v>179</v>
      </c>
      <c r="BK16" s="109" t="s">
        <v>153</v>
      </c>
      <c r="BL16" s="50" t="s">
        <v>153</v>
      </c>
      <c r="BM16" s="194"/>
    </row>
    <row r="17" spans="1:65" s="52" customFormat="1" ht="70.5" customHeight="1" x14ac:dyDescent="0.25">
      <c r="A17" s="237" t="s">
        <v>233</v>
      </c>
      <c r="B17" s="238" t="s">
        <v>474</v>
      </c>
      <c r="C17" s="204" t="s">
        <v>154</v>
      </c>
      <c r="D17" s="201" t="s">
        <v>153</v>
      </c>
      <c r="E17" s="239" t="s">
        <v>236</v>
      </c>
      <c r="F17" s="241" t="s">
        <v>78</v>
      </c>
      <c r="G17" s="241">
        <v>2</v>
      </c>
      <c r="H17" s="207">
        <v>1</v>
      </c>
      <c r="I17" s="207">
        <v>1</v>
      </c>
      <c r="J17" s="207">
        <v>1</v>
      </c>
      <c r="K17" s="207">
        <v>1</v>
      </c>
      <c r="L17" s="207">
        <v>1</v>
      </c>
      <c r="M17" s="207">
        <v>1</v>
      </c>
      <c r="N17" s="207">
        <v>1</v>
      </c>
      <c r="O17" s="207">
        <v>0</v>
      </c>
      <c r="P17" s="207">
        <v>1</v>
      </c>
      <c r="Q17" s="207">
        <v>1</v>
      </c>
      <c r="R17" s="207">
        <v>1</v>
      </c>
      <c r="S17" s="207">
        <v>1</v>
      </c>
      <c r="T17" s="207">
        <v>1</v>
      </c>
      <c r="U17" s="207">
        <v>1</v>
      </c>
      <c r="V17" s="207">
        <v>1</v>
      </c>
      <c r="W17" s="207">
        <v>0</v>
      </c>
      <c r="X17" s="207">
        <v>1</v>
      </c>
      <c r="Y17" s="207">
        <v>1</v>
      </c>
      <c r="Z17" s="207">
        <v>0</v>
      </c>
      <c r="AA17" s="207">
        <f>SUM(H17:Z17)</f>
        <v>16</v>
      </c>
      <c r="AB17" s="216" t="s">
        <v>63</v>
      </c>
      <c r="AC17" s="218">
        <v>5</v>
      </c>
      <c r="AD17" s="212"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9" t="s">
        <v>237</v>
      </c>
      <c r="AF17" s="223" t="s">
        <v>64</v>
      </c>
      <c r="AG17" s="124">
        <v>15</v>
      </c>
      <c r="AH17" s="124">
        <v>15</v>
      </c>
      <c r="AI17" s="124">
        <v>15</v>
      </c>
      <c r="AJ17" s="124">
        <v>15</v>
      </c>
      <c r="AK17" s="124">
        <v>15</v>
      </c>
      <c r="AL17" s="124">
        <v>15</v>
      </c>
      <c r="AM17" s="124">
        <v>10</v>
      </c>
      <c r="AN17" s="111">
        <f t="shared" si="0"/>
        <v>100</v>
      </c>
      <c r="AO17" s="111" t="s">
        <v>65</v>
      </c>
      <c r="AP17" s="111" t="s">
        <v>65</v>
      </c>
      <c r="AQ17" s="111">
        <v>100</v>
      </c>
      <c r="AR17" s="111">
        <f>AVERAGE(AQ17:AQ18)</f>
        <v>100</v>
      </c>
      <c r="AS17" s="111" t="s">
        <v>65</v>
      </c>
      <c r="AT17" s="187" t="s">
        <v>67</v>
      </c>
      <c r="AU17" s="187" t="s">
        <v>156</v>
      </c>
      <c r="AV17" s="188" t="s">
        <v>96</v>
      </c>
      <c r="AW17" s="188">
        <v>1</v>
      </c>
      <c r="AX17" s="188" t="s">
        <v>63</v>
      </c>
      <c r="AY17" s="188">
        <v>5</v>
      </c>
      <c r="AZ17" s="212"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212" t="s">
        <v>174</v>
      </c>
      <c r="BB17" s="212" t="s">
        <v>69</v>
      </c>
      <c r="BC17" s="62" t="s">
        <v>183</v>
      </c>
      <c r="BD17" s="48" t="s">
        <v>168</v>
      </c>
      <c r="BE17" s="51" t="s">
        <v>475</v>
      </c>
      <c r="BF17" s="3" t="s">
        <v>165</v>
      </c>
      <c r="BG17" s="75" t="s">
        <v>238</v>
      </c>
      <c r="BH17" s="73" t="s">
        <v>239</v>
      </c>
      <c r="BI17" s="48" t="s">
        <v>163</v>
      </c>
      <c r="BJ17" s="51" t="s">
        <v>240</v>
      </c>
      <c r="BK17" s="3" t="s">
        <v>165</v>
      </c>
      <c r="BL17" s="71" t="s">
        <v>241</v>
      </c>
      <c r="BM17" s="192" t="s">
        <v>476</v>
      </c>
    </row>
    <row r="18" spans="1:65" s="52" customFormat="1" ht="3" customHeight="1" x14ac:dyDescent="0.25">
      <c r="A18" s="237"/>
      <c r="B18" s="238"/>
      <c r="C18" s="206"/>
      <c r="D18" s="203"/>
      <c r="E18" s="240"/>
      <c r="F18" s="242"/>
      <c r="G18" s="242"/>
      <c r="H18" s="208"/>
      <c r="I18" s="208"/>
      <c r="J18" s="208"/>
      <c r="K18" s="208"/>
      <c r="L18" s="208"/>
      <c r="M18" s="208"/>
      <c r="N18" s="208"/>
      <c r="O18" s="208"/>
      <c r="P18" s="208"/>
      <c r="Q18" s="208"/>
      <c r="R18" s="208"/>
      <c r="S18" s="208"/>
      <c r="T18" s="208"/>
      <c r="U18" s="208"/>
      <c r="V18" s="208"/>
      <c r="W18" s="208"/>
      <c r="X18" s="208"/>
      <c r="Y18" s="208"/>
      <c r="Z18" s="208"/>
      <c r="AA18" s="208"/>
      <c r="AB18" s="217"/>
      <c r="AC18" s="218"/>
      <c r="AD18" s="212"/>
      <c r="AE18" s="72" t="s">
        <v>477</v>
      </c>
      <c r="AF18" s="224"/>
      <c r="AG18" s="124">
        <v>15</v>
      </c>
      <c r="AH18" s="124">
        <v>15</v>
      </c>
      <c r="AI18" s="124">
        <v>15</v>
      </c>
      <c r="AJ18" s="124">
        <v>15</v>
      </c>
      <c r="AK18" s="124">
        <v>15</v>
      </c>
      <c r="AL18" s="124">
        <v>15</v>
      </c>
      <c r="AM18" s="124">
        <v>10</v>
      </c>
      <c r="AN18" s="111">
        <f t="shared" si="0"/>
        <v>100</v>
      </c>
      <c r="AO18" s="111" t="s">
        <v>65</v>
      </c>
      <c r="AP18" s="111" t="s">
        <v>65</v>
      </c>
      <c r="AQ18" s="111">
        <v>100</v>
      </c>
      <c r="AR18" s="111">
        <v>100</v>
      </c>
      <c r="AS18" s="111" t="s">
        <v>65</v>
      </c>
      <c r="AT18" s="187"/>
      <c r="AU18" s="187"/>
      <c r="AV18" s="188"/>
      <c r="AW18" s="188"/>
      <c r="AX18" s="188"/>
      <c r="AY18" s="188"/>
      <c r="AZ18" s="212"/>
      <c r="BA18" s="212"/>
      <c r="BB18" s="212"/>
      <c r="BC18" s="62" t="s">
        <v>183</v>
      </c>
      <c r="BD18" s="48" t="s">
        <v>168</v>
      </c>
      <c r="BE18" s="51" t="s">
        <v>478</v>
      </c>
      <c r="BF18" s="3" t="s">
        <v>165</v>
      </c>
      <c r="BG18" s="74" t="s">
        <v>243</v>
      </c>
      <c r="BH18" s="73" t="s">
        <v>244</v>
      </c>
      <c r="BI18" s="48" t="s">
        <v>163</v>
      </c>
      <c r="BJ18" s="72" t="s">
        <v>479</v>
      </c>
      <c r="BK18" s="3" t="s">
        <v>165</v>
      </c>
      <c r="BL18" s="71" t="s">
        <v>245</v>
      </c>
      <c r="BM18" s="194"/>
    </row>
    <row r="19" spans="1:65" s="52" customFormat="1" ht="84" customHeight="1" x14ac:dyDescent="0.25">
      <c r="A19" s="129" t="s">
        <v>246</v>
      </c>
      <c r="B19" s="130" t="s">
        <v>480</v>
      </c>
      <c r="C19" s="67" t="s">
        <v>154</v>
      </c>
      <c r="D19" s="123" t="s">
        <v>153</v>
      </c>
      <c r="E19" s="70" t="s">
        <v>247</v>
      </c>
      <c r="F19" s="65" t="s">
        <v>78</v>
      </c>
      <c r="G19" s="65">
        <v>2</v>
      </c>
      <c r="H19" s="137">
        <v>1</v>
      </c>
      <c r="I19" s="137">
        <v>1</v>
      </c>
      <c r="J19" s="137">
        <v>0</v>
      </c>
      <c r="K19" s="137">
        <v>0</v>
      </c>
      <c r="L19" s="137">
        <v>1</v>
      </c>
      <c r="M19" s="137">
        <v>1</v>
      </c>
      <c r="N19" s="137">
        <v>1</v>
      </c>
      <c r="O19" s="137">
        <v>0</v>
      </c>
      <c r="P19" s="137">
        <v>1</v>
      </c>
      <c r="Q19" s="137">
        <v>1</v>
      </c>
      <c r="R19" s="137">
        <v>1</v>
      </c>
      <c r="S19" s="137">
        <v>1</v>
      </c>
      <c r="T19" s="137">
        <v>1</v>
      </c>
      <c r="U19" s="137">
        <v>1</v>
      </c>
      <c r="V19" s="137">
        <v>1</v>
      </c>
      <c r="W19" s="137">
        <v>0</v>
      </c>
      <c r="X19" s="137">
        <v>1</v>
      </c>
      <c r="Y19" s="137">
        <v>1</v>
      </c>
      <c r="Z19" s="137">
        <v>0</v>
      </c>
      <c r="AA19" s="137">
        <f>SUM(H19:Z19)</f>
        <v>14</v>
      </c>
      <c r="AB19" s="64" t="s">
        <v>80</v>
      </c>
      <c r="AC19" s="123">
        <v>4</v>
      </c>
      <c r="AD19" s="12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9" t="s">
        <v>248</v>
      </c>
      <c r="AF19" s="68" t="s">
        <v>64</v>
      </c>
      <c r="AG19" s="124">
        <v>15</v>
      </c>
      <c r="AH19" s="124">
        <v>15</v>
      </c>
      <c r="AI19" s="124">
        <v>15</v>
      </c>
      <c r="AJ19" s="124">
        <v>15</v>
      </c>
      <c r="AK19" s="124">
        <v>15</v>
      </c>
      <c r="AL19" s="124">
        <v>15</v>
      </c>
      <c r="AM19" s="124">
        <v>10</v>
      </c>
      <c r="AN19" s="111">
        <f t="shared" si="0"/>
        <v>100</v>
      </c>
      <c r="AO19" s="111" t="s">
        <v>65</v>
      </c>
      <c r="AP19" s="111" t="s">
        <v>65</v>
      </c>
      <c r="AQ19" s="111">
        <v>100</v>
      </c>
      <c r="AR19" s="111">
        <f>AVERAGE(AQ19:AQ20)</f>
        <v>100</v>
      </c>
      <c r="AS19" s="111" t="s">
        <v>65</v>
      </c>
      <c r="AT19" s="115" t="s">
        <v>67</v>
      </c>
      <c r="AU19" s="115" t="s">
        <v>156</v>
      </c>
      <c r="AV19" s="107" t="s">
        <v>96</v>
      </c>
      <c r="AW19" s="107">
        <v>1</v>
      </c>
      <c r="AX19" s="107" t="s">
        <v>63</v>
      </c>
      <c r="AY19" s="107">
        <v>5</v>
      </c>
      <c r="AZ19" s="120" t="s">
        <v>251</v>
      </c>
      <c r="BA19" s="120" t="s">
        <v>249</v>
      </c>
      <c r="BB19" s="120" t="s">
        <v>69</v>
      </c>
      <c r="BC19" s="62" t="s">
        <v>75</v>
      </c>
      <c r="BD19" s="48" t="s">
        <v>168</v>
      </c>
      <c r="BE19" s="2" t="s">
        <v>481</v>
      </c>
      <c r="BF19" s="3" t="s">
        <v>250</v>
      </c>
      <c r="BG19" s="3" t="s">
        <v>482</v>
      </c>
      <c r="BH19" s="109" t="s">
        <v>483</v>
      </c>
      <c r="BI19" s="48" t="s">
        <v>163</v>
      </c>
      <c r="BJ19" s="108" t="s">
        <v>179</v>
      </c>
      <c r="BK19" s="109" t="s">
        <v>153</v>
      </c>
      <c r="BL19" s="50" t="s">
        <v>153</v>
      </c>
      <c r="BM19" s="192" t="s">
        <v>484</v>
      </c>
    </row>
    <row r="20" spans="1:65" s="52" customFormat="1" ht="65.25" customHeight="1" x14ac:dyDescent="0.25">
      <c r="A20" s="129" t="s">
        <v>246</v>
      </c>
      <c r="B20" s="130" t="s">
        <v>253</v>
      </c>
      <c r="C20" s="67" t="s">
        <v>154</v>
      </c>
      <c r="D20" s="123" t="s">
        <v>153</v>
      </c>
      <c r="E20" s="66" t="s">
        <v>254</v>
      </c>
      <c r="F20" s="65" t="s">
        <v>78</v>
      </c>
      <c r="G20" s="65">
        <v>2</v>
      </c>
      <c r="H20" s="65">
        <v>1</v>
      </c>
      <c r="I20" s="65">
        <v>1</v>
      </c>
      <c r="J20" s="65">
        <v>0</v>
      </c>
      <c r="K20" s="65">
        <v>0</v>
      </c>
      <c r="L20" s="65">
        <v>1</v>
      </c>
      <c r="M20" s="65">
        <v>1</v>
      </c>
      <c r="N20" s="65">
        <v>1</v>
      </c>
      <c r="O20" s="65">
        <v>0</v>
      </c>
      <c r="P20" s="65">
        <v>1</v>
      </c>
      <c r="Q20" s="65">
        <v>1</v>
      </c>
      <c r="R20" s="65">
        <v>1</v>
      </c>
      <c r="S20" s="65">
        <v>1</v>
      </c>
      <c r="T20" s="65">
        <v>1</v>
      </c>
      <c r="U20" s="65">
        <v>1</v>
      </c>
      <c r="V20" s="65">
        <v>1</v>
      </c>
      <c r="W20" s="65">
        <v>0</v>
      </c>
      <c r="X20" s="65">
        <v>1</v>
      </c>
      <c r="Y20" s="65">
        <v>1</v>
      </c>
      <c r="Z20" s="65">
        <v>0</v>
      </c>
      <c r="AA20" s="65">
        <f>SUM(H20:Z20)</f>
        <v>14</v>
      </c>
      <c r="AB20" s="64" t="s">
        <v>80</v>
      </c>
      <c r="AC20" s="123">
        <v>4</v>
      </c>
      <c r="AD20" s="12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3" t="s">
        <v>255</v>
      </c>
      <c r="AF20" s="107" t="s">
        <v>64</v>
      </c>
      <c r="AG20" s="124">
        <v>15</v>
      </c>
      <c r="AH20" s="124">
        <v>15</v>
      </c>
      <c r="AI20" s="124">
        <v>15</v>
      </c>
      <c r="AJ20" s="124">
        <v>15</v>
      </c>
      <c r="AK20" s="124">
        <v>15</v>
      </c>
      <c r="AL20" s="124">
        <v>15</v>
      </c>
      <c r="AM20" s="124">
        <v>10</v>
      </c>
      <c r="AN20" s="111">
        <f t="shared" si="0"/>
        <v>100</v>
      </c>
      <c r="AO20" s="111" t="s">
        <v>65</v>
      </c>
      <c r="AP20" s="111" t="s">
        <v>65</v>
      </c>
      <c r="AQ20" s="111">
        <v>100</v>
      </c>
      <c r="AR20" s="111">
        <f>AVERAGE(AQ20:AQ20)</f>
        <v>100</v>
      </c>
      <c r="AS20" s="111" t="s">
        <v>65</v>
      </c>
      <c r="AT20" s="115" t="s">
        <v>67</v>
      </c>
      <c r="AU20" s="115" t="s">
        <v>156</v>
      </c>
      <c r="AV20" s="107" t="s">
        <v>96</v>
      </c>
      <c r="AW20" s="107">
        <v>1</v>
      </c>
      <c r="AX20" s="107" t="s">
        <v>80</v>
      </c>
      <c r="AY20" s="107">
        <v>4</v>
      </c>
      <c r="AZ20" s="12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0" t="s">
        <v>174</v>
      </c>
      <c r="BB20" s="120" t="s">
        <v>69</v>
      </c>
      <c r="BC20" s="62" t="s">
        <v>256</v>
      </c>
      <c r="BD20" s="48" t="s">
        <v>168</v>
      </c>
      <c r="BE20" s="2" t="s">
        <v>485</v>
      </c>
      <c r="BF20" s="3" t="s">
        <v>252</v>
      </c>
      <c r="BG20" s="3" t="s">
        <v>119</v>
      </c>
      <c r="BH20" s="3" t="s">
        <v>486</v>
      </c>
      <c r="BI20" s="48" t="s">
        <v>163</v>
      </c>
      <c r="BJ20" s="48" t="s">
        <v>179</v>
      </c>
      <c r="BK20" s="48" t="s">
        <v>250</v>
      </c>
      <c r="BL20" s="61" t="s">
        <v>153</v>
      </c>
      <c r="BM20" s="194"/>
    </row>
    <row r="21" spans="1:65" s="52" customFormat="1" ht="75" customHeight="1" x14ac:dyDescent="0.25">
      <c r="A21" s="134" t="s">
        <v>262</v>
      </c>
      <c r="B21" s="135" t="s">
        <v>487</v>
      </c>
      <c r="C21" s="118" t="s">
        <v>154</v>
      </c>
      <c r="D21" s="117" t="s">
        <v>153</v>
      </c>
      <c r="E21" s="131" t="s">
        <v>264</v>
      </c>
      <c r="F21" s="132" t="s">
        <v>78</v>
      </c>
      <c r="G21" s="132">
        <v>2</v>
      </c>
      <c r="H21" s="119">
        <v>1</v>
      </c>
      <c r="I21" s="119">
        <v>1</v>
      </c>
      <c r="J21" s="119">
        <v>0</v>
      </c>
      <c r="K21" s="119">
        <v>0</v>
      </c>
      <c r="L21" s="119">
        <v>1</v>
      </c>
      <c r="M21" s="119">
        <v>1</v>
      </c>
      <c r="N21" s="119">
        <v>1</v>
      </c>
      <c r="O21" s="119">
        <v>0</v>
      </c>
      <c r="P21" s="119">
        <v>1</v>
      </c>
      <c r="Q21" s="119">
        <v>1</v>
      </c>
      <c r="R21" s="119">
        <v>1</v>
      </c>
      <c r="S21" s="119">
        <v>1</v>
      </c>
      <c r="T21" s="119">
        <v>1</v>
      </c>
      <c r="U21" s="119">
        <v>1</v>
      </c>
      <c r="V21" s="119">
        <v>1</v>
      </c>
      <c r="W21" s="119">
        <v>0</v>
      </c>
      <c r="X21" s="119">
        <v>1</v>
      </c>
      <c r="Y21" s="119">
        <v>1</v>
      </c>
      <c r="Z21" s="119">
        <v>0</v>
      </c>
      <c r="AA21" s="119">
        <f>SUM(H21:Z21)</f>
        <v>14</v>
      </c>
      <c r="AB21" s="122" t="s">
        <v>80</v>
      </c>
      <c r="AC21" s="117">
        <v>4</v>
      </c>
      <c r="AD21" s="1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0" t="s">
        <v>488</v>
      </c>
      <c r="AF21" s="125" t="s">
        <v>64</v>
      </c>
      <c r="AG21" s="59">
        <v>15</v>
      </c>
      <c r="AH21" s="59">
        <v>15</v>
      </c>
      <c r="AI21" s="59">
        <v>15</v>
      </c>
      <c r="AJ21" s="59">
        <v>10</v>
      </c>
      <c r="AK21" s="59">
        <v>15</v>
      </c>
      <c r="AL21" s="59">
        <v>15</v>
      </c>
      <c r="AM21" s="59">
        <v>10</v>
      </c>
      <c r="AN21" s="127">
        <f t="shared" si="0"/>
        <v>95</v>
      </c>
      <c r="AO21" s="127" t="s">
        <v>65</v>
      </c>
      <c r="AP21" s="127" t="s">
        <v>65</v>
      </c>
      <c r="AQ21" s="127">
        <v>100</v>
      </c>
      <c r="AR21" s="127">
        <v>97</v>
      </c>
      <c r="AS21" s="127" t="s">
        <v>65</v>
      </c>
      <c r="AT21" s="125" t="s">
        <v>67</v>
      </c>
      <c r="AU21" s="125" t="s">
        <v>156</v>
      </c>
      <c r="AV21" s="121" t="s">
        <v>96</v>
      </c>
      <c r="AW21" s="121">
        <v>1</v>
      </c>
      <c r="AX21" s="121" t="s">
        <v>80</v>
      </c>
      <c r="AY21" s="121">
        <v>4</v>
      </c>
      <c r="AZ21" s="126" t="s">
        <v>251</v>
      </c>
      <c r="BA21" s="126" t="s">
        <v>174</v>
      </c>
      <c r="BB21" s="126" t="s">
        <v>69</v>
      </c>
      <c r="BC21" s="58" t="s">
        <v>265</v>
      </c>
      <c r="BD21" s="56" t="s">
        <v>168</v>
      </c>
      <c r="BE21" s="57" t="s">
        <v>489</v>
      </c>
      <c r="BF21" s="55" t="s">
        <v>111</v>
      </c>
      <c r="BG21" s="55" t="s">
        <v>490</v>
      </c>
      <c r="BH21" s="55" t="s">
        <v>491</v>
      </c>
      <c r="BI21" s="56" t="s">
        <v>163</v>
      </c>
      <c r="BJ21" s="55" t="s">
        <v>492</v>
      </c>
      <c r="BK21" s="55" t="s">
        <v>111</v>
      </c>
      <c r="BL21" s="54" t="s">
        <v>493</v>
      </c>
      <c r="BM21" s="53" t="s">
        <v>494</v>
      </c>
    </row>
    <row r="22" spans="1:65" ht="27" customHeight="1" x14ac:dyDescent="0.25">
      <c r="A22" s="225" t="s">
        <v>267</v>
      </c>
      <c r="B22" s="226" t="s">
        <v>495</v>
      </c>
      <c r="C22" s="198" t="s">
        <v>154</v>
      </c>
      <c r="D22" s="124" t="s">
        <v>259</v>
      </c>
      <c r="E22" s="195" t="s">
        <v>271</v>
      </c>
      <c r="F22" s="213" t="s">
        <v>61</v>
      </c>
      <c r="G22" s="213">
        <v>3</v>
      </c>
      <c r="H22" s="209">
        <v>1</v>
      </c>
      <c r="I22" s="209">
        <v>1</v>
      </c>
      <c r="J22" s="209">
        <v>0</v>
      </c>
      <c r="K22" s="209">
        <v>0</v>
      </c>
      <c r="L22" s="209">
        <v>0</v>
      </c>
      <c r="M22" s="209">
        <v>0</v>
      </c>
      <c r="N22" s="209">
        <v>0</v>
      </c>
      <c r="O22" s="209">
        <v>0</v>
      </c>
      <c r="P22" s="209">
        <v>1</v>
      </c>
      <c r="Q22" s="209">
        <v>1</v>
      </c>
      <c r="R22" s="209">
        <v>1</v>
      </c>
      <c r="S22" s="209">
        <v>1</v>
      </c>
      <c r="T22" s="209">
        <v>1</v>
      </c>
      <c r="U22" s="209">
        <v>1</v>
      </c>
      <c r="V22" s="209">
        <v>1</v>
      </c>
      <c r="W22" s="209">
        <v>0</v>
      </c>
      <c r="X22" s="209">
        <v>0</v>
      </c>
      <c r="Y22" s="209">
        <v>0</v>
      </c>
      <c r="Z22" s="209">
        <v>0</v>
      </c>
      <c r="AA22" s="209">
        <v>9</v>
      </c>
      <c r="AB22" s="219" t="s">
        <v>80</v>
      </c>
      <c r="AC22" s="222">
        <v>4</v>
      </c>
      <c r="AD22" s="184" t="s">
        <v>197</v>
      </c>
      <c r="AE22" s="49" t="s">
        <v>496</v>
      </c>
      <c r="AF22" s="223" t="s">
        <v>64</v>
      </c>
      <c r="AG22" s="114">
        <v>15</v>
      </c>
      <c r="AH22" s="114">
        <v>15</v>
      </c>
      <c r="AI22" s="114">
        <v>15</v>
      </c>
      <c r="AJ22" s="114">
        <v>15</v>
      </c>
      <c r="AK22" s="114">
        <v>15</v>
      </c>
      <c r="AL22" s="114">
        <v>15</v>
      </c>
      <c r="AM22" s="114">
        <v>10</v>
      </c>
      <c r="AN22" s="114">
        <v>100</v>
      </c>
      <c r="AO22" s="114" t="s">
        <v>65</v>
      </c>
      <c r="AP22" s="114" t="s">
        <v>65</v>
      </c>
      <c r="AQ22" s="114" t="s">
        <v>65</v>
      </c>
      <c r="AR22" s="185">
        <v>100</v>
      </c>
      <c r="AS22" s="186" t="s">
        <v>65</v>
      </c>
      <c r="AT22" s="187" t="s">
        <v>67</v>
      </c>
      <c r="AU22" s="187" t="s">
        <v>67</v>
      </c>
      <c r="AV22" s="188" t="s">
        <v>96</v>
      </c>
      <c r="AW22" s="188">
        <v>1</v>
      </c>
      <c r="AX22" s="188" t="s">
        <v>397</v>
      </c>
      <c r="AY22" s="188">
        <v>2</v>
      </c>
      <c r="AZ22" s="189" t="s">
        <v>309</v>
      </c>
      <c r="BA22" s="190" t="s">
        <v>497</v>
      </c>
      <c r="BB22" s="191" t="s">
        <v>69</v>
      </c>
      <c r="BC22" s="48">
        <v>43831</v>
      </c>
      <c r="BD22" s="48">
        <v>44166</v>
      </c>
      <c r="BE22" s="110" t="s">
        <v>498</v>
      </c>
      <c r="BF22" s="109" t="s">
        <v>121</v>
      </c>
      <c r="BG22" s="109" t="s">
        <v>499</v>
      </c>
      <c r="BH22" s="109" t="s">
        <v>500</v>
      </c>
      <c r="BI22" s="48" t="s">
        <v>273</v>
      </c>
      <c r="BJ22" s="51" t="s">
        <v>501</v>
      </c>
      <c r="BK22" s="109" t="s">
        <v>274</v>
      </c>
      <c r="BL22" s="50"/>
      <c r="BM22" s="192" t="s">
        <v>502</v>
      </c>
    </row>
    <row r="23" spans="1:65" ht="30" customHeight="1" x14ac:dyDescent="0.25">
      <c r="A23" s="225"/>
      <c r="B23" s="226"/>
      <c r="C23" s="199"/>
      <c r="D23" s="124" t="s">
        <v>259</v>
      </c>
      <c r="E23" s="196"/>
      <c r="F23" s="214"/>
      <c r="G23" s="214"/>
      <c r="H23" s="210"/>
      <c r="I23" s="210"/>
      <c r="J23" s="210"/>
      <c r="K23" s="210"/>
      <c r="L23" s="210"/>
      <c r="M23" s="210"/>
      <c r="N23" s="210"/>
      <c r="O23" s="210"/>
      <c r="P23" s="210"/>
      <c r="Q23" s="210"/>
      <c r="R23" s="210"/>
      <c r="S23" s="210"/>
      <c r="T23" s="210"/>
      <c r="U23" s="210"/>
      <c r="V23" s="210"/>
      <c r="W23" s="210"/>
      <c r="X23" s="210"/>
      <c r="Y23" s="210"/>
      <c r="Z23" s="210"/>
      <c r="AA23" s="210"/>
      <c r="AB23" s="220"/>
      <c r="AC23" s="222"/>
      <c r="AD23" s="184"/>
      <c r="AE23" s="49" t="s">
        <v>276</v>
      </c>
      <c r="AF23" s="227"/>
      <c r="AG23" s="124">
        <v>15</v>
      </c>
      <c r="AH23" s="124">
        <v>15</v>
      </c>
      <c r="AI23" s="124">
        <v>15</v>
      </c>
      <c r="AJ23" s="124">
        <v>15</v>
      </c>
      <c r="AK23" s="124">
        <v>15</v>
      </c>
      <c r="AL23" s="124">
        <v>15</v>
      </c>
      <c r="AM23" s="114">
        <v>10</v>
      </c>
      <c r="AN23" s="114">
        <v>100</v>
      </c>
      <c r="AO23" s="114" t="s">
        <v>65</v>
      </c>
      <c r="AP23" s="114" t="s">
        <v>65</v>
      </c>
      <c r="AQ23" s="114" t="s">
        <v>65</v>
      </c>
      <c r="AR23" s="185"/>
      <c r="AS23" s="186"/>
      <c r="AT23" s="187"/>
      <c r="AU23" s="187"/>
      <c r="AV23" s="188"/>
      <c r="AW23" s="188"/>
      <c r="AX23" s="188"/>
      <c r="AY23" s="188"/>
      <c r="AZ23" s="189"/>
      <c r="BA23" s="190"/>
      <c r="BB23" s="191"/>
      <c r="BC23" s="48">
        <v>43831</v>
      </c>
      <c r="BD23" s="48">
        <v>44166</v>
      </c>
      <c r="BE23" s="110" t="s">
        <v>503</v>
      </c>
      <c r="BF23" s="109" t="s">
        <v>121</v>
      </c>
      <c r="BG23" s="109" t="s">
        <v>277</v>
      </c>
      <c r="BH23" s="109" t="s">
        <v>278</v>
      </c>
      <c r="BI23" s="48" t="s">
        <v>273</v>
      </c>
      <c r="BJ23" s="51" t="s">
        <v>279</v>
      </c>
      <c r="BK23" s="109" t="s">
        <v>274</v>
      </c>
      <c r="BL23" s="50" t="s">
        <v>504</v>
      </c>
      <c r="BM23" s="193"/>
    </row>
    <row r="24" spans="1:65" ht="11.25" customHeight="1" x14ac:dyDescent="0.25">
      <c r="A24" s="225"/>
      <c r="B24" s="226"/>
      <c r="C24" s="200"/>
      <c r="D24" s="124" t="s">
        <v>259</v>
      </c>
      <c r="E24" s="197"/>
      <c r="F24" s="215"/>
      <c r="G24" s="215"/>
      <c r="H24" s="211"/>
      <c r="I24" s="211"/>
      <c r="J24" s="211"/>
      <c r="K24" s="211"/>
      <c r="L24" s="211"/>
      <c r="M24" s="211"/>
      <c r="N24" s="211"/>
      <c r="O24" s="211"/>
      <c r="P24" s="211"/>
      <c r="Q24" s="211"/>
      <c r="R24" s="211"/>
      <c r="S24" s="211"/>
      <c r="T24" s="211"/>
      <c r="U24" s="211"/>
      <c r="V24" s="211"/>
      <c r="W24" s="211"/>
      <c r="X24" s="211"/>
      <c r="Y24" s="211"/>
      <c r="Z24" s="211"/>
      <c r="AA24" s="211"/>
      <c r="AB24" s="221"/>
      <c r="AC24" s="222"/>
      <c r="AD24" s="184"/>
      <c r="AE24" s="49" t="s">
        <v>505</v>
      </c>
      <c r="AF24" s="224"/>
      <c r="AG24" s="124">
        <v>15</v>
      </c>
      <c r="AH24" s="124">
        <v>15</v>
      </c>
      <c r="AI24" s="124">
        <v>15</v>
      </c>
      <c r="AJ24" s="124">
        <v>15</v>
      </c>
      <c r="AK24" s="124">
        <v>15</v>
      </c>
      <c r="AL24" s="124">
        <v>15</v>
      </c>
      <c r="AM24" s="114">
        <v>10</v>
      </c>
      <c r="AN24" s="114">
        <v>100</v>
      </c>
      <c r="AO24" s="114" t="s">
        <v>65</v>
      </c>
      <c r="AP24" s="114" t="s">
        <v>65</v>
      </c>
      <c r="AQ24" s="114" t="s">
        <v>65</v>
      </c>
      <c r="AR24" s="185"/>
      <c r="AS24" s="186"/>
      <c r="AT24" s="187"/>
      <c r="AU24" s="187"/>
      <c r="AV24" s="188"/>
      <c r="AW24" s="188"/>
      <c r="AX24" s="188"/>
      <c r="AY24" s="188"/>
      <c r="AZ24" s="189"/>
      <c r="BA24" s="190"/>
      <c r="BB24" s="191"/>
      <c r="BC24" s="48">
        <v>43831</v>
      </c>
      <c r="BD24" s="48">
        <v>44166</v>
      </c>
      <c r="BE24" s="110" t="s">
        <v>506</v>
      </c>
      <c r="BF24" s="109" t="s">
        <v>280</v>
      </c>
      <c r="BG24" s="109" t="s">
        <v>281</v>
      </c>
      <c r="BH24" s="109" t="s">
        <v>507</v>
      </c>
      <c r="BI24" s="48" t="s">
        <v>273</v>
      </c>
      <c r="BJ24" s="47" t="s">
        <v>508</v>
      </c>
      <c r="BK24" s="109" t="s">
        <v>274</v>
      </c>
      <c r="BL24" s="109" t="s">
        <v>509</v>
      </c>
      <c r="BM24" s="194"/>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07AB45-9C17-4F0F-85D6-DCB5BD91874F}">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abc01ff-56fb-48a0-9569-326dbe949d88"/>
    <ds:schemaRef ds:uri="http://purl.org/dc/terms/"/>
  </ds:schemaRefs>
</ds:datastoreItem>
</file>

<file path=customXml/itemProps3.xml><?xml version="1.0" encoding="utf-8"?>
<ds:datastoreItem xmlns:ds="http://schemas.openxmlformats.org/officeDocument/2006/customXml" ds:itemID="{5BFBCB5F-9A9E-420F-906A-6AA1A5F8F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DE CORRUPCIÓN 2023</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USER</cp:lastModifiedBy>
  <cp:revision/>
  <dcterms:created xsi:type="dcterms:W3CDTF">2020-12-18T16:28:33Z</dcterms:created>
  <dcterms:modified xsi:type="dcterms:W3CDTF">2023-05-05T15:45:20Z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