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OneDrive - INCI\Escritorio\Planeación - INCI\Planes Institucionales\2024\"/>
    </mc:Choice>
  </mc:AlternateContent>
  <xr:revisionPtr revIDLastSave="0" documentId="8_{32CDB1EF-3964-40A0-9162-E25221CBE76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" sheetId="16" r:id="rId1"/>
    <sheet name="GESTION RESIDUOS" sheetId="9" r:id="rId2"/>
    <sheet name="PAC RESIDUOS" sheetId="23" r:id="rId3"/>
    <sheet name="PROGRAMA UEAA" sheetId="19" r:id="rId4"/>
    <sheet name="PAC PUEAA" sheetId="24" r:id="rId5"/>
    <sheet name="PROGRAMA ENERGÍA" sheetId="20" r:id="rId6"/>
    <sheet name="PAC PUEAE" sheetId="26" r:id="rId7"/>
    <sheet name="PROGRAMA CONSUMO SOSTENIBLE" sheetId="21" r:id="rId8"/>
    <sheet name="PAC CS" sheetId="27" r:id="rId9"/>
    <sheet name="PAC CS " sheetId="28" state="hidden" r:id="rId10"/>
    <sheet name="PROGRAMA DE IPS" sheetId="22" r:id="rId11"/>
    <sheet name="PAC IPS" sheetId="29" r:id="rId12"/>
    <sheet name="PROGRAMA CAPACITACIONES" sheetId="30" r:id="rId13"/>
    <sheet name="T CAP" sheetId="31" r:id="rId14"/>
    <sheet name="1" sheetId="18" state="hidden" r:id="rId15"/>
    <sheet name="% EJECUCION" sheetId="7" state="hidden" r:id="rId16"/>
    <sheet name="Registros" sheetId="10" state="hidden" r:id="rId17"/>
    <sheet name="Gráficas" sheetId="11" state="hidden" r:id="rId18"/>
    <sheet name="LISTA" sheetId="17" state="hidden" r:id="rId19"/>
  </sheets>
  <definedNames>
    <definedName name="_xlnm.Print_Area" localSheetId="1">'GESTION RESIDUOS'!$A$1:$AE$86</definedName>
    <definedName name="_xlnm.Print_Area" localSheetId="12">'PROGRAMA CAPACITACIONES'!$A$1:$AE$83</definedName>
    <definedName name="_xlnm.Print_Area" localSheetId="7">'PROGRAMA CONSUMO SOSTENIBLE'!$A$1:$AE$84</definedName>
    <definedName name="_xlnm.Print_Area" localSheetId="10">'PROGRAMA DE IPS'!$A$1:$AE$83</definedName>
    <definedName name="_xlnm.Print_Area" localSheetId="3">'PROGRAMA UEAA'!$A$1:$AE$82</definedName>
    <definedName name="EMPRESA">LISTA!$B$6:$B$8</definedName>
    <definedName name="ENT">INDICE!$A$5</definedName>
    <definedName name="ENTIDAD">INDICE!$P$4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2" l="1"/>
  <c r="F28" i="31"/>
  <c r="G28" i="31"/>
  <c r="H28" i="31"/>
  <c r="E28" i="31"/>
  <c r="B23" i="31"/>
  <c r="B24" i="31" s="1"/>
  <c r="B25" i="31" s="1"/>
  <c r="B26" i="31" s="1"/>
  <c r="B27" i="31" s="1"/>
  <c r="B7" i="3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O78" i="30" l="1"/>
  <c r="N78" i="30"/>
  <c r="M78" i="30"/>
  <c r="P78" i="30" s="1"/>
  <c r="L78" i="30"/>
  <c r="O75" i="30"/>
  <c r="N75" i="30"/>
  <c r="M75" i="30"/>
  <c r="L75" i="30"/>
  <c r="O72" i="30"/>
  <c r="N72" i="30"/>
  <c r="M72" i="30"/>
  <c r="L72" i="30"/>
  <c r="AB57" i="30"/>
  <c r="AA57" i="30"/>
  <c r="Z57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9" i="30" s="1"/>
  <c r="E57" i="30"/>
  <c r="E58" i="30" s="1"/>
  <c r="AC56" i="30"/>
  <c r="AC55" i="30"/>
  <c r="AC54" i="30"/>
  <c r="AC53" i="30"/>
  <c r="AC52" i="30"/>
  <c r="AC51" i="30"/>
  <c r="AC50" i="30"/>
  <c r="AC49" i="30"/>
  <c r="AC48" i="30"/>
  <c r="AC47" i="30"/>
  <c r="AC46" i="30"/>
  <c r="AC45" i="30"/>
  <c r="AC44" i="30"/>
  <c r="AC43" i="30"/>
  <c r="AC42" i="30"/>
  <c r="AC41" i="30"/>
  <c r="AC40" i="30"/>
  <c r="AC39" i="30"/>
  <c r="AC38" i="30"/>
  <c r="AC37" i="30"/>
  <c r="AC36" i="30"/>
  <c r="AC35" i="30"/>
  <c r="AC34" i="30"/>
  <c r="AC33" i="30"/>
  <c r="AC32" i="30"/>
  <c r="AC30" i="30"/>
  <c r="AC27" i="30"/>
  <c r="AC24" i="30"/>
  <c r="AC23" i="30"/>
  <c r="AC22" i="30"/>
  <c r="AC20" i="30"/>
  <c r="R8" i="30"/>
  <c r="D5" i="30"/>
  <c r="D5" i="20"/>
  <c r="D5" i="21"/>
  <c r="O78" i="22"/>
  <c r="N78" i="22"/>
  <c r="M78" i="22"/>
  <c r="P78" i="22" s="1"/>
  <c r="L78" i="22"/>
  <c r="O75" i="22"/>
  <c r="N75" i="22"/>
  <c r="M75" i="22"/>
  <c r="L75" i="22"/>
  <c r="O72" i="22"/>
  <c r="N72" i="22"/>
  <c r="M72" i="22"/>
  <c r="L72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L68" i="22" s="1"/>
  <c r="AC56" i="22"/>
  <c r="AC55" i="22"/>
  <c r="AC54" i="22"/>
  <c r="AC53" i="22"/>
  <c r="AC52" i="22"/>
  <c r="AC51" i="22"/>
  <c r="AC50" i="22"/>
  <c r="AC49" i="22"/>
  <c r="AC48" i="22"/>
  <c r="AC47" i="22"/>
  <c r="AC46" i="22"/>
  <c r="AC45" i="22"/>
  <c r="AC44" i="22"/>
  <c r="AC43" i="22"/>
  <c r="AC42" i="22"/>
  <c r="AC41" i="22"/>
  <c r="AC40" i="22"/>
  <c r="AC39" i="22"/>
  <c r="AC38" i="22"/>
  <c r="AC37" i="22"/>
  <c r="AC36" i="22"/>
  <c r="AC35" i="22"/>
  <c r="AC34" i="22"/>
  <c r="AC33" i="22"/>
  <c r="AC32" i="22"/>
  <c r="AC30" i="22"/>
  <c r="AC27" i="22"/>
  <c r="AC24" i="22"/>
  <c r="AC23" i="22"/>
  <c r="AC22" i="22"/>
  <c r="AC20" i="22"/>
  <c r="R8" i="22"/>
  <c r="O78" i="21"/>
  <c r="N78" i="21"/>
  <c r="M78" i="21"/>
  <c r="P78" i="21" s="1"/>
  <c r="L78" i="21"/>
  <c r="O75" i="21"/>
  <c r="N75" i="21"/>
  <c r="M75" i="21"/>
  <c r="L75" i="21"/>
  <c r="O72" i="21"/>
  <c r="N72" i="21"/>
  <c r="M72" i="21"/>
  <c r="L72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9" i="21" s="1"/>
  <c r="E57" i="21"/>
  <c r="E58" i="21" s="1"/>
  <c r="AC56" i="21"/>
  <c r="AC55" i="21"/>
  <c r="AC54" i="21"/>
  <c r="AC53" i="21"/>
  <c r="AC52" i="21"/>
  <c r="AC51" i="21"/>
  <c r="AC50" i="21"/>
  <c r="AC49" i="21"/>
  <c r="AC48" i="21"/>
  <c r="AC47" i="21"/>
  <c r="AC46" i="21"/>
  <c r="AC45" i="21"/>
  <c r="AC44" i="21"/>
  <c r="AC43" i="21"/>
  <c r="AC42" i="21"/>
  <c r="AC41" i="21"/>
  <c r="AC40" i="21"/>
  <c r="AC39" i="21"/>
  <c r="AC38" i="21"/>
  <c r="AC37" i="21"/>
  <c r="AC36" i="21"/>
  <c r="AC35" i="21"/>
  <c r="AC34" i="21"/>
  <c r="AC33" i="21"/>
  <c r="AC32" i="21"/>
  <c r="AC30" i="21"/>
  <c r="AC27" i="21"/>
  <c r="AC24" i="21"/>
  <c r="AC23" i="21"/>
  <c r="AC22" i="21"/>
  <c r="AC20" i="21"/>
  <c r="R8" i="21"/>
  <c r="G59" i="30" l="1"/>
  <c r="M68" i="30"/>
  <c r="O68" i="30"/>
  <c r="N67" i="30"/>
  <c r="O67" i="30"/>
  <c r="O69" i="30" s="1"/>
  <c r="G58" i="30"/>
  <c r="N68" i="30"/>
  <c r="N69" i="30"/>
  <c r="L67" i="22"/>
  <c r="M67" i="22"/>
  <c r="N67" i="22"/>
  <c r="O67" i="22"/>
  <c r="P67" i="22" s="1"/>
  <c r="G59" i="21"/>
  <c r="I58" i="30"/>
  <c r="K58" i="30" s="1"/>
  <c r="M58" i="30" s="1"/>
  <c r="O58" i="30" s="1"/>
  <c r="Q58" i="30" s="1"/>
  <c r="S58" i="30" s="1"/>
  <c r="U58" i="30" s="1"/>
  <c r="W58" i="30" s="1"/>
  <c r="Y58" i="30" s="1"/>
  <c r="AA58" i="30" s="1"/>
  <c r="I59" i="30"/>
  <c r="K59" i="30" s="1"/>
  <c r="M59" i="30" s="1"/>
  <c r="O59" i="30" s="1"/>
  <c r="Q59" i="30" s="1"/>
  <c r="S59" i="30" s="1"/>
  <c r="U59" i="30" s="1"/>
  <c r="W59" i="30" s="1"/>
  <c r="Y59" i="30" s="1"/>
  <c r="AA59" i="30" s="1"/>
  <c r="L67" i="30"/>
  <c r="M67" i="30"/>
  <c r="M69" i="30" s="1"/>
  <c r="L68" i="30"/>
  <c r="P68" i="30" s="1"/>
  <c r="L68" i="21"/>
  <c r="M68" i="21"/>
  <c r="O68" i="21"/>
  <c r="E59" i="22"/>
  <c r="G59" i="22" s="1"/>
  <c r="I59" i="22" s="1"/>
  <c r="K59" i="22" s="1"/>
  <c r="M59" i="22" s="1"/>
  <c r="O59" i="22" s="1"/>
  <c r="Q59" i="22" s="1"/>
  <c r="S59" i="22" s="1"/>
  <c r="U59" i="22" s="1"/>
  <c r="W59" i="22" s="1"/>
  <c r="Y59" i="22" s="1"/>
  <c r="AA59" i="22" s="1"/>
  <c r="M68" i="22"/>
  <c r="O67" i="21"/>
  <c r="O69" i="21" s="1"/>
  <c r="G58" i="21"/>
  <c r="I58" i="21" s="1"/>
  <c r="N68" i="21"/>
  <c r="L69" i="22"/>
  <c r="E58" i="22"/>
  <c r="G58" i="22" s="1"/>
  <c r="I58" i="22" s="1"/>
  <c r="K58" i="22" s="1"/>
  <c r="M58" i="22" s="1"/>
  <c r="O58" i="22" s="1"/>
  <c r="Q58" i="22" s="1"/>
  <c r="S58" i="22" s="1"/>
  <c r="U58" i="22" s="1"/>
  <c r="W58" i="22" s="1"/>
  <c r="Y58" i="22" s="1"/>
  <c r="AA58" i="22" s="1"/>
  <c r="N68" i="22"/>
  <c r="O68" i="22"/>
  <c r="I59" i="21"/>
  <c r="K59" i="21" s="1"/>
  <c r="M59" i="21" s="1"/>
  <c r="O59" i="21" s="1"/>
  <c r="Q59" i="21" s="1"/>
  <c r="S59" i="21" s="1"/>
  <c r="U59" i="21" s="1"/>
  <c r="W59" i="21" s="1"/>
  <c r="Y59" i="21" s="1"/>
  <c r="AA59" i="21" s="1"/>
  <c r="K58" i="21"/>
  <c r="M58" i="21" s="1"/>
  <c r="O58" i="21" s="1"/>
  <c r="Q58" i="21" s="1"/>
  <c r="S58" i="21" s="1"/>
  <c r="U58" i="21" s="1"/>
  <c r="W58" i="21" s="1"/>
  <c r="Y58" i="21" s="1"/>
  <c r="AA58" i="21" s="1"/>
  <c r="N67" i="21"/>
  <c r="L67" i="21"/>
  <c r="M67" i="21"/>
  <c r="M69" i="21" s="1"/>
  <c r="L69" i="30" l="1"/>
  <c r="M69" i="22"/>
  <c r="O69" i="22"/>
  <c r="N69" i="22"/>
  <c r="L69" i="21"/>
  <c r="N69" i="21"/>
  <c r="AA60" i="30"/>
  <c r="AC59" i="30" s="1"/>
  <c r="S60" i="30"/>
  <c r="K60" i="30"/>
  <c r="Y60" i="30"/>
  <c r="Q60" i="30"/>
  <c r="I60" i="30"/>
  <c r="W60" i="30"/>
  <c r="O60" i="30"/>
  <c r="G60" i="30"/>
  <c r="U60" i="30"/>
  <c r="M60" i="30"/>
  <c r="E60" i="30"/>
  <c r="P67" i="30"/>
  <c r="P69" i="30" s="1"/>
  <c r="P68" i="21"/>
  <c r="P68" i="22"/>
  <c r="P69" i="22" s="1"/>
  <c r="Y60" i="22"/>
  <c r="Q60" i="22"/>
  <c r="I60" i="22"/>
  <c r="W60" i="22"/>
  <c r="O60" i="22"/>
  <c r="G60" i="22"/>
  <c r="U60" i="22"/>
  <c r="M60" i="22"/>
  <c r="E60" i="22"/>
  <c r="AA60" i="22"/>
  <c r="AC59" i="22" s="1"/>
  <c r="S60" i="22"/>
  <c r="K60" i="22"/>
  <c r="AA60" i="21"/>
  <c r="AC59" i="21" s="1"/>
  <c r="S60" i="21"/>
  <c r="K60" i="21"/>
  <c r="O60" i="21"/>
  <c r="G60" i="21"/>
  <c r="U60" i="21"/>
  <c r="M60" i="21"/>
  <c r="Y60" i="21"/>
  <c r="Q60" i="21"/>
  <c r="I60" i="21"/>
  <c r="W60" i="21"/>
  <c r="E60" i="21"/>
  <c r="P67" i="21"/>
  <c r="P69" i="21" l="1"/>
  <c r="O80" i="20"/>
  <c r="N80" i="20"/>
  <c r="M80" i="20"/>
  <c r="P80" i="20" s="1"/>
  <c r="L80" i="20"/>
  <c r="O77" i="20"/>
  <c r="N77" i="20"/>
  <c r="M77" i="20"/>
  <c r="L77" i="20"/>
  <c r="O74" i="20"/>
  <c r="N74" i="20"/>
  <c r="M74" i="20"/>
  <c r="L74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N70" i="20" s="1"/>
  <c r="P59" i="20"/>
  <c r="O59" i="20"/>
  <c r="N59" i="20"/>
  <c r="M59" i="20"/>
  <c r="L59" i="20"/>
  <c r="K59" i="20"/>
  <c r="J59" i="20"/>
  <c r="I59" i="20"/>
  <c r="H59" i="20"/>
  <c r="G59" i="20"/>
  <c r="F59" i="20"/>
  <c r="E61" i="20" s="1"/>
  <c r="E59" i="20"/>
  <c r="E60" i="20" s="1"/>
  <c r="G60" i="20" s="1"/>
  <c r="AC58" i="20"/>
  <c r="AC57" i="20"/>
  <c r="AC56" i="20"/>
  <c r="AC55" i="20"/>
  <c r="AC54" i="20"/>
  <c r="AC53" i="20"/>
  <c r="AC52" i="20"/>
  <c r="AC51" i="20"/>
  <c r="AC50" i="20"/>
  <c r="AC49" i="20"/>
  <c r="AC48" i="20"/>
  <c r="AC47" i="20"/>
  <c r="AC46" i="20"/>
  <c r="AC45" i="20"/>
  <c r="AC44" i="20"/>
  <c r="AC43" i="20"/>
  <c r="AC42" i="20"/>
  <c r="AC41" i="20"/>
  <c r="AC40" i="20"/>
  <c r="AC39" i="20"/>
  <c r="AC38" i="20"/>
  <c r="AC37" i="20"/>
  <c r="AC36" i="20"/>
  <c r="AC35" i="20"/>
  <c r="AC34" i="20"/>
  <c r="AC32" i="20"/>
  <c r="AC29" i="20"/>
  <c r="AC26" i="20"/>
  <c r="AC25" i="20"/>
  <c r="AC24" i="20"/>
  <c r="AC22" i="20"/>
  <c r="R8" i="20"/>
  <c r="O70" i="20" l="1"/>
  <c r="G61" i="20"/>
  <c r="N69" i="20"/>
  <c r="N71" i="20" s="1"/>
  <c r="M70" i="20"/>
  <c r="O69" i="20"/>
  <c r="I61" i="20"/>
  <c r="K61" i="20" s="1"/>
  <c r="M61" i="20" s="1"/>
  <c r="O61" i="20" s="1"/>
  <c r="Q61" i="20" s="1"/>
  <c r="S61" i="20" s="1"/>
  <c r="U61" i="20" s="1"/>
  <c r="W61" i="20" s="1"/>
  <c r="Y61" i="20" s="1"/>
  <c r="AA61" i="20" s="1"/>
  <c r="I60" i="20"/>
  <c r="K60" i="20" s="1"/>
  <c r="M60" i="20" s="1"/>
  <c r="O60" i="20" s="1"/>
  <c r="Q60" i="20" s="1"/>
  <c r="S60" i="20" s="1"/>
  <c r="U60" i="20" s="1"/>
  <c r="W60" i="20" s="1"/>
  <c r="Y60" i="20" s="1"/>
  <c r="AA60" i="20" s="1"/>
  <c r="M69" i="20"/>
  <c r="M71" i="20" s="1"/>
  <c r="L70" i="20"/>
  <c r="L69" i="20"/>
  <c r="O71" i="20" l="1"/>
  <c r="P70" i="20"/>
  <c r="L71" i="20"/>
  <c r="AA62" i="20"/>
  <c r="AC61" i="20" s="1"/>
  <c r="S62" i="20"/>
  <c r="K62" i="20"/>
  <c r="Y62" i="20"/>
  <c r="Q62" i="20"/>
  <c r="I62" i="20"/>
  <c r="M62" i="20"/>
  <c r="W62" i="20"/>
  <c r="O62" i="20"/>
  <c r="G62" i="20"/>
  <c r="U62" i="20"/>
  <c r="E62" i="20"/>
  <c r="P69" i="20"/>
  <c r="P71" i="20" s="1"/>
  <c r="O76" i="19"/>
  <c r="N76" i="19"/>
  <c r="M76" i="19"/>
  <c r="P76" i="19" s="1"/>
  <c r="L76" i="19"/>
  <c r="O73" i="19"/>
  <c r="N73" i="19"/>
  <c r="M73" i="19"/>
  <c r="L73" i="19"/>
  <c r="O70" i="19"/>
  <c r="N70" i="19"/>
  <c r="M70" i="19"/>
  <c r="L70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7" i="19" s="1"/>
  <c r="E55" i="19"/>
  <c r="E56" i="19" s="1"/>
  <c r="AC54" i="19"/>
  <c r="AC53" i="19"/>
  <c r="AC52" i="19"/>
  <c r="AC51" i="19"/>
  <c r="AC50" i="19"/>
  <c r="AC49" i="19"/>
  <c r="AC48" i="19"/>
  <c r="AC47" i="19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8" i="19"/>
  <c r="AC26" i="19"/>
  <c r="AC25" i="19"/>
  <c r="AC24" i="19"/>
  <c r="AC22" i="19"/>
  <c r="R9" i="19"/>
  <c r="AC53" i="9"/>
  <c r="AC54" i="9"/>
  <c r="I59" i="9"/>
  <c r="G56" i="19" l="1"/>
  <c r="I56" i="19" s="1"/>
  <c r="K56" i="19" s="1"/>
  <c r="M56" i="19" s="1"/>
  <c r="O56" i="19" s="1"/>
  <c r="Q56" i="19" s="1"/>
  <c r="S56" i="19" s="1"/>
  <c r="U56" i="19" s="1"/>
  <c r="W56" i="19" s="1"/>
  <c r="Y56" i="19" s="1"/>
  <c r="AA56" i="19" s="1"/>
  <c r="N66" i="19"/>
  <c r="O66" i="19"/>
  <c r="G57" i="19"/>
  <c r="I57" i="19" s="1"/>
  <c r="K57" i="19" s="1"/>
  <c r="M57" i="19" s="1"/>
  <c r="O57" i="19" s="1"/>
  <c r="Q57" i="19" s="1"/>
  <c r="S57" i="19" s="1"/>
  <c r="U57" i="19" s="1"/>
  <c r="W57" i="19" s="1"/>
  <c r="Y57" i="19" s="1"/>
  <c r="AA57" i="19" s="1"/>
  <c r="N65" i="19"/>
  <c r="L66" i="19"/>
  <c r="M66" i="19"/>
  <c r="O65" i="19"/>
  <c r="O67" i="19" s="1"/>
  <c r="L65" i="19"/>
  <c r="M65" i="19"/>
  <c r="AC22" i="9"/>
  <c r="M67" i="19" l="1"/>
  <c r="P66" i="19"/>
  <c r="N67" i="19"/>
  <c r="L67" i="19"/>
  <c r="AA58" i="19"/>
  <c r="AC57" i="19" s="1"/>
  <c r="S58" i="19"/>
  <c r="K58" i="19"/>
  <c r="M58" i="19"/>
  <c r="Y58" i="19"/>
  <c r="Q58" i="19"/>
  <c r="I58" i="19"/>
  <c r="W58" i="19"/>
  <c r="O58" i="19"/>
  <c r="G58" i="19"/>
  <c r="U58" i="19"/>
  <c r="E58" i="19"/>
  <c r="P65" i="19"/>
  <c r="P67" i="19" l="1"/>
  <c r="Y7" i="18"/>
  <c r="D8" i="18"/>
  <c r="D7" i="18"/>
  <c r="R8" i="9"/>
  <c r="O50" i="18" l="1"/>
  <c r="N50" i="18"/>
  <c r="M50" i="18"/>
  <c r="L50" i="18"/>
  <c r="P49" i="18"/>
  <c r="P48" i="18"/>
  <c r="P50" i="18" s="1"/>
  <c r="O47" i="18"/>
  <c r="N47" i="18"/>
  <c r="M47" i="18"/>
  <c r="L47" i="18"/>
  <c r="P46" i="18"/>
  <c r="P45" i="18"/>
  <c r="AB32" i="18"/>
  <c r="N15" i="7" s="1"/>
  <c r="AA32" i="18"/>
  <c r="N14" i="7" s="1"/>
  <c r="Z32" i="18"/>
  <c r="M15" i="7" s="1"/>
  <c r="Y32" i="18"/>
  <c r="M14" i="7" s="1"/>
  <c r="X32" i="18"/>
  <c r="L15" i="7" s="1"/>
  <c r="W32" i="18"/>
  <c r="O43" i="18" s="1"/>
  <c r="V32" i="18"/>
  <c r="K15" i="7" s="1"/>
  <c r="U32" i="18"/>
  <c r="T32" i="18"/>
  <c r="J15" i="7" s="1"/>
  <c r="S32" i="18"/>
  <c r="J14" i="7" s="1"/>
  <c r="R32" i="18"/>
  <c r="N42" i="18" s="1"/>
  <c r="Q32" i="18"/>
  <c r="I14" i="7" s="1"/>
  <c r="P32" i="18"/>
  <c r="H15" i="7" s="1"/>
  <c r="O32" i="18"/>
  <c r="H14" i="7" s="1"/>
  <c r="N32" i="18"/>
  <c r="G15" i="7" s="1"/>
  <c r="M32" i="18"/>
  <c r="G14" i="7" s="1"/>
  <c r="L32" i="18"/>
  <c r="F15" i="7" s="1"/>
  <c r="K32" i="18"/>
  <c r="M43" i="18" s="1"/>
  <c r="J32" i="18"/>
  <c r="E15" i="7" s="1"/>
  <c r="I32" i="18"/>
  <c r="H32" i="18"/>
  <c r="D15" i="7" s="1"/>
  <c r="G32" i="18"/>
  <c r="F32" i="18"/>
  <c r="E34" i="18" s="1"/>
  <c r="E32" i="18"/>
  <c r="E33" i="18" s="1"/>
  <c r="AC31" i="18"/>
  <c r="AC30" i="18"/>
  <c r="AC29" i="18"/>
  <c r="AC28" i="18"/>
  <c r="AC27" i="18"/>
  <c r="AC26" i="18"/>
  <c r="AC25" i="18"/>
  <c r="AC24" i="18"/>
  <c r="AC23" i="18"/>
  <c r="AC22" i="18"/>
  <c r="AC20" i="18"/>
  <c r="AC19" i="18"/>
  <c r="AC18" i="18"/>
  <c r="AC16" i="18"/>
  <c r="AC15" i="18"/>
  <c r="AC14" i="18"/>
  <c r="AC13" i="18"/>
  <c r="G33" i="18" l="1"/>
  <c r="I33" i="18" s="1"/>
  <c r="L42" i="18" s="1"/>
  <c r="P47" i="18"/>
  <c r="E14" i="7"/>
  <c r="M42" i="18"/>
  <c r="C14" i="7"/>
  <c r="C16" i="7" s="1"/>
  <c r="C19" i="7" s="1"/>
  <c r="C15" i="7"/>
  <c r="C17" i="7" s="1"/>
  <c r="D17" i="7" s="1"/>
  <c r="E17" i="7" s="1"/>
  <c r="F17" i="7" s="1"/>
  <c r="G17" i="7" s="1"/>
  <c r="H17" i="7" s="1"/>
  <c r="D14" i="7"/>
  <c r="L14" i="7"/>
  <c r="I15" i="7"/>
  <c r="F14" i="7"/>
  <c r="N43" i="18"/>
  <c r="N44" i="18" s="1"/>
  <c r="G34" i="18"/>
  <c r="I34" i="18" s="1"/>
  <c r="L43" i="18" s="1"/>
  <c r="L44" i="18" s="1"/>
  <c r="M44" i="18"/>
  <c r="K33" i="18"/>
  <c r="M33" i="18" s="1"/>
  <c r="O33" i="18" s="1"/>
  <c r="Q33" i="18" s="1"/>
  <c r="S33" i="18" s="1"/>
  <c r="U33" i="18" s="1"/>
  <c r="W33" i="18" s="1"/>
  <c r="Y33" i="18" s="1"/>
  <c r="AA33" i="18" s="1"/>
  <c r="O42" i="18"/>
  <c r="O44" i="18" s="1"/>
  <c r="I17" i="7" l="1"/>
  <c r="J17" i="7" s="1"/>
  <c r="K17" i="7" s="1"/>
  <c r="L17" i="7" s="1"/>
  <c r="M17" i="7" s="1"/>
  <c r="N17" i="7" s="1"/>
  <c r="C18" i="7"/>
  <c r="D16" i="7"/>
  <c r="D18" i="7" s="1"/>
  <c r="E16" i="7"/>
  <c r="D19" i="7"/>
  <c r="P42" i="18"/>
  <c r="P43" i="18"/>
  <c r="E35" i="18"/>
  <c r="G35" i="18"/>
  <c r="I35" i="18"/>
  <c r="K34" i="18"/>
  <c r="M34" i="18" s="1"/>
  <c r="O34" i="18" s="1"/>
  <c r="Q34" i="18" s="1"/>
  <c r="S34" i="18" s="1"/>
  <c r="U34" i="18" s="1"/>
  <c r="W34" i="18" s="1"/>
  <c r="Y34" i="18" s="1"/>
  <c r="AA34" i="18" s="1"/>
  <c r="AA35" i="18" s="1"/>
  <c r="AC34" i="18" s="1"/>
  <c r="E19" i="7" l="1"/>
  <c r="E18" i="7"/>
  <c r="F16" i="7"/>
  <c r="P44" i="18"/>
  <c r="O35" i="18"/>
  <c r="U35" i="18"/>
  <c r="W35" i="18"/>
  <c r="Q35" i="18"/>
  <c r="K35" i="18"/>
  <c r="Y35" i="18"/>
  <c r="S35" i="18"/>
  <c r="M35" i="18"/>
  <c r="F19" i="7" l="1"/>
  <c r="F18" i="7"/>
  <c r="G16" i="7"/>
  <c r="H16" i="7" l="1"/>
  <c r="G19" i="7"/>
  <c r="G18" i="7"/>
  <c r="I16" i="7" l="1"/>
  <c r="H19" i="7"/>
  <c r="H18" i="7"/>
  <c r="J16" i="7" l="1"/>
  <c r="I19" i="7"/>
  <c r="I18" i="7"/>
  <c r="J19" i="7" l="1"/>
  <c r="J18" i="7"/>
  <c r="D6" i="10" l="1"/>
  <c r="AC35" i="9" l="1"/>
  <c r="AC42" i="9" l="1"/>
  <c r="O77" i="9"/>
  <c r="N77" i="9"/>
  <c r="M77" i="9"/>
  <c r="L77" i="9"/>
  <c r="O74" i="9"/>
  <c r="N74" i="9"/>
  <c r="M74" i="9"/>
  <c r="D5" i="10"/>
  <c r="D4" i="10"/>
  <c r="AC37" i="9"/>
  <c r="AC38" i="9"/>
  <c r="AC55" i="9"/>
  <c r="AC52" i="9"/>
  <c r="AC51" i="9"/>
  <c r="AC50" i="9"/>
  <c r="AC49" i="9"/>
  <c r="AC48" i="9"/>
  <c r="AC47" i="9"/>
  <c r="AC46" i="9"/>
  <c r="AC45" i="9"/>
  <c r="AC44" i="9"/>
  <c r="AC43" i="9"/>
  <c r="AC41" i="9"/>
  <c r="AC40" i="9"/>
  <c r="AC39" i="9"/>
  <c r="AC36" i="9"/>
  <c r="AC34" i="9"/>
  <c r="AC32" i="9"/>
  <c r="AC29" i="9"/>
  <c r="AC26" i="9"/>
  <c r="AC25" i="9"/>
  <c r="AC24" i="9"/>
  <c r="O80" i="9" l="1"/>
  <c r="N80" i="9"/>
  <c r="M80" i="9"/>
  <c r="P80" i="9" s="1"/>
  <c r="L80" i="9"/>
  <c r="L74" i="9"/>
  <c r="AB59" i="9"/>
  <c r="AA59" i="9"/>
  <c r="Z59" i="9"/>
  <c r="M6" i="7" s="1"/>
  <c r="Y59" i="9"/>
  <c r="M5" i="7" s="1"/>
  <c r="X59" i="9"/>
  <c r="L6" i="7" s="1"/>
  <c r="W59" i="9"/>
  <c r="L5" i="7" s="1"/>
  <c r="V59" i="9"/>
  <c r="U59" i="9"/>
  <c r="K14" i="7" s="1"/>
  <c r="K16" i="7" s="1"/>
  <c r="T59" i="9"/>
  <c r="J6" i="7" s="1"/>
  <c r="S59" i="9"/>
  <c r="J5" i="7" s="1"/>
  <c r="R59" i="9"/>
  <c r="I6" i="7" s="1"/>
  <c r="Q59" i="9"/>
  <c r="I5" i="7" s="1"/>
  <c r="P59" i="9"/>
  <c r="O59" i="9"/>
  <c r="H5" i="7" s="1"/>
  <c r="N59" i="9"/>
  <c r="G6" i="7" s="1"/>
  <c r="M59" i="9"/>
  <c r="L59" i="9"/>
  <c r="K59" i="9"/>
  <c r="J59" i="9"/>
  <c r="H59" i="9"/>
  <c r="D6" i="7" s="1"/>
  <c r="G59" i="9"/>
  <c r="D5" i="7" s="1"/>
  <c r="F59" i="9"/>
  <c r="C6" i="7" s="1"/>
  <c r="C8" i="7" s="1"/>
  <c r="E59" i="9"/>
  <c r="C5" i="7" s="1"/>
  <c r="AC58" i="9"/>
  <c r="AC57" i="9"/>
  <c r="AC56" i="9"/>
  <c r="L69" i="9" l="1"/>
  <c r="F6" i="7"/>
  <c r="M69" i="9"/>
  <c r="G5" i="7"/>
  <c r="M70" i="9"/>
  <c r="L16" i="7"/>
  <c r="K19" i="7"/>
  <c r="K18" i="7"/>
  <c r="D8" i="7"/>
  <c r="N6" i="7"/>
  <c r="O69" i="9"/>
  <c r="N5" i="7"/>
  <c r="O70" i="9"/>
  <c r="K6" i="7"/>
  <c r="N69" i="9"/>
  <c r="K5" i="7"/>
  <c r="N70" i="9"/>
  <c r="H6" i="7"/>
  <c r="F5" i="7"/>
  <c r="E6" i="7"/>
  <c r="E5" i="7"/>
  <c r="L70" i="9"/>
  <c r="E60" i="9"/>
  <c r="G60" i="9" s="1"/>
  <c r="I60" i="9" s="1"/>
  <c r="K60" i="9" s="1"/>
  <c r="M60" i="9" s="1"/>
  <c r="O60" i="9" s="1"/>
  <c r="Q60" i="9" s="1"/>
  <c r="S60" i="9" s="1"/>
  <c r="U60" i="9" s="1"/>
  <c r="W60" i="9" s="1"/>
  <c r="Y60" i="9" s="1"/>
  <c r="AA60" i="9" s="1"/>
  <c r="C7" i="7"/>
  <c r="E61" i="9"/>
  <c r="G61" i="9" s="1"/>
  <c r="I61" i="9" s="1"/>
  <c r="K61" i="9" s="1"/>
  <c r="M61" i="9" s="1"/>
  <c r="O61" i="9" s="1"/>
  <c r="Q61" i="9" s="1"/>
  <c r="S61" i="9" s="1"/>
  <c r="U61" i="9" s="1"/>
  <c r="W61" i="9" s="1"/>
  <c r="Y61" i="9" s="1"/>
  <c r="AA61" i="9" s="1"/>
  <c r="E8" i="7" l="1"/>
  <c r="F8" i="7" s="1"/>
  <c r="L19" i="7"/>
  <c r="L18" i="7"/>
  <c r="M16" i="7"/>
  <c r="P69" i="9"/>
  <c r="M71" i="9"/>
  <c r="N71" i="9"/>
  <c r="O71" i="9"/>
  <c r="P70" i="9"/>
  <c r="L71" i="9"/>
  <c r="D7" i="7"/>
  <c r="Y62" i="9"/>
  <c r="U62" i="9"/>
  <c r="Q62" i="9"/>
  <c r="M62" i="9"/>
  <c r="I62" i="9"/>
  <c r="E62" i="9"/>
  <c r="AA62" i="9"/>
  <c r="AC61" i="9" s="1"/>
  <c r="W62" i="9"/>
  <c r="S62" i="9"/>
  <c r="O62" i="9"/>
  <c r="K62" i="9"/>
  <c r="G62" i="9"/>
  <c r="P71" i="9" l="1"/>
  <c r="M19" i="7"/>
  <c r="M18" i="7"/>
  <c r="N16" i="7"/>
  <c r="E7" i="7"/>
  <c r="G8" i="7"/>
  <c r="N19" i="7" l="1"/>
  <c r="N18" i="7"/>
  <c r="F7" i="7"/>
  <c r="H8" i="7"/>
  <c r="G7" i="7" l="1"/>
  <c r="I8" i="7"/>
  <c r="H7" i="7" l="1"/>
  <c r="J8" i="7"/>
  <c r="I7" i="7" l="1"/>
  <c r="K8" i="7"/>
  <c r="J7" i="7" l="1"/>
  <c r="L8" i="7"/>
  <c r="K7" i="7" l="1"/>
  <c r="M8" i="7"/>
  <c r="L7" i="7" l="1"/>
  <c r="N8" i="7"/>
  <c r="M7" i="7" l="1"/>
  <c r="N7" i="7" l="1"/>
  <c r="N10" i="7" l="1"/>
  <c r="C10" i="7"/>
  <c r="D10" i="7"/>
  <c r="E10" i="7"/>
  <c r="F10" i="7"/>
  <c r="G10" i="7"/>
  <c r="H10" i="7"/>
  <c r="I10" i="7"/>
  <c r="J10" i="7"/>
  <c r="K10" i="7"/>
  <c r="L10" i="7"/>
  <c r="M10" i="7"/>
  <c r="N9" i="7"/>
  <c r="C9" i="7"/>
  <c r="D9" i="7"/>
  <c r="E9" i="7"/>
  <c r="F9" i="7"/>
  <c r="G9" i="7"/>
  <c r="H9" i="7"/>
  <c r="I9" i="7"/>
  <c r="J9" i="7"/>
  <c r="K9" i="7"/>
  <c r="L9" i="7"/>
  <c r="M9" i="7"/>
  <c r="H18" i="31"/>
  <c r="F18" i="31"/>
  <c r="G18" i="31"/>
</calcChain>
</file>

<file path=xl/sharedStrings.xml><?xml version="1.0" encoding="utf-8"?>
<sst xmlns="http://schemas.openxmlformats.org/spreadsheetml/2006/main" count="1550" uniqueCount="418">
  <si>
    <t>PROGRAMAS AMBIENTALES</t>
  </si>
  <si>
    <t>ENTIDAD</t>
  </si>
  <si>
    <t>INSTITUTO NACIONAL PARA CIEGOS - INCI</t>
  </si>
  <si>
    <t>CIUDAD</t>
  </si>
  <si>
    <t>BOGOTA</t>
  </si>
  <si>
    <t>PERIODO</t>
  </si>
  <si>
    <t>2021 - 2024</t>
  </si>
  <si>
    <t xml:space="preserve"> PROGRAMA GESTIÓN DE RESIDUOS</t>
  </si>
  <si>
    <t>PROGRAMA DE USO EFICIENTE Y AHORRO DE AGUA</t>
  </si>
  <si>
    <t xml:space="preserve">PROGRAMA DE USO EFICIENTE Y AHORRO DE ENERGÍA </t>
  </si>
  <si>
    <t>PROGRAMA DE CONSUMO SOSTENIBLE</t>
  </si>
  <si>
    <t>PROGRAMA DE IMPLEMENTACIÓN DE PRÁCTICAS SOSTENIBLES</t>
  </si>
  <si>
    <t>PROGRAMA DE CAPACITACIONES AMBIENTALES</t>
  </si>
  <si>
    <t xml:space="preserve">PROGRAMA DE GESTIÓN RESIDUOS </t>
  </si>
  <si>
    <t>Fecha: 05/05/2021</t>
  </si>
  <si>
    <t>Versión: 01</t>
  </si>
  <si>
    <t>PÁGINA: 01</t>
  </si>
  <si>
    <t>NOMBRE DEL PROGRAMA</t>
  </si>
  <si>
    <t xml:space="preserve">PROGRAMA GESTIÓN DE RESIDUOS </t>
  </si>
  <si>
    <t>OBJETIVO</t>
  </si>
  <si>
    <t>Establecer acciones y recursos para implementar la gestión integral de residuos peligrosos y no peligrosos, dentro de las instalaciones del INCI dando cumplimiento a la legislación nacional vigente  en el marco de la gestión integral  para la minimización de impactos ambientales.</t>
  </si>
  <si>
    <t xml:space="preserve">ALCANCE DEL PROGRAMA </t>
  </si>
  <si>
    <t xml:space="preserve">PERIODO </t>
  </si>
  <si>
    <t>Aplica a todas las actividades desarrolladas por los servidores públicos y contratistas del INCI en las cuales se generen residuos sólidos peligrosos y no peligrosos, recolección y almacenamiento temporal dentro de las instalaciones y la responsabilidad durante su proceso de disposición final con terceros.</t>
  </si>
  <si>
    <t>PRESUPUESTO</t>
  </si>
  <si>
    <t xml:space="preserve">Meta 1:
Requisitos Legales </t>
  </si>
  <si>
    <t xml:space="preserve">Cumplir el 100% de los requisitos legales establecidos para la gestión integral de residuos </t>
  </si>
  <si>
    <t>Línea base:</t>
  </si>
  <si>
    <t xml:space="preserve">NO EXISTE NFORMACIÓN PREVIA </t>
  </si>
  <si>
    <t xml:space="preserve">Meta 2:
Reducción de generación de residuos </t>
  </si>
  <si>
    <t xml:space="preserve">Reducir en un 2% de los residuos generados en el INCI </t>
  </si>
  <si>
    <r>
      <t>Línea base (2020 Y 2019):
(Total residuos generados</t>
    </r>
    <r>
      <rPr>
        <b/>
        <sz val="12"/>
        <rFont val="Arial"/>
        <family val="2"/>
      </rPr>
      <t>)</t>
    </r>
  </si>
  <si>
    <t>Nombre del indicador</t>
  </si>
  <si>
    <t>Cumplimiento de requisitos legales para residuos</t>
  </si>
  <si>
    <t>Fórmula del indicador</t>
  </si>
  <si>
    <t>Frecuencia de cálculo</t>
  </si>
  <si>
    <t>Anual</t>
  </si>
  <si>
    <t>Reciclaje de residuos aprovechables</t>
  </si>
  <si>
    <t xml:space="preserve">ASPECTOS AMBIENTALES ASOCIADOS AL PROGRAMA </t>
  </si>
  <si>
    <t>Generación de residuos aprovechables, Generación de residuos no aprovechables, Generación de residuos de manejo especial y Generación de residuos peligrosos, Desarrollo socioecnómico.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</si>
  <si>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</si>
  <si>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r>
      <rPr>
        <b/>
        <sz val="12"/>
        <color theme="1"/>
        <rFont val="Arial"/>
        <family val="2"/>
      </rPr>
      <t>ELABORO</t>
    </r>
    <r>
      <rPr>
        <sz val="12"/>
        <color theme="1"/>
        <rFont val="Arial"/>
        <family val="2"/>
      </rPr>
      <t xml:space="preserve"> : LORENA NIÑO MOSQUERA                                                                                                                                                                                                              PROFESIONAL INGENIERA AMBIENTAL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</si>
  <si>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Arial"/>
        <family val="2"/>
      </rPr>
      <t>REVISÓ:</t>
    </r>
    <r>
      <rPr>
        <sz val="12"/>
        <rFont val="Arial"/>
        <family val="2"/>
      </rPr>
      <t xml:space="preserve"> PAULA CECILIA CASTAÑO  AVENDAÑO                                                                             COORDINADORA ADMINISTRATIVA Y FINANCIERA</t>
    </r>
  </si>
  <si>
    <t>APROBÓ:</t>
  </si>
  <si>
    <t>PLAN DE ACCIÓN CUATRIENAL PROGRAMA RESIDUOS</t>
  </si>
  <si>
    <t>FECHA DE ACTUALIZACIÓN</t>
  </si>
  <si>
    <t>CICLO</t>
  </si>
  <si>
    <t>ACTIVIDADES</t>
  </si>
  <si>
    <t>RESPONSABLE</t>
  </si>
  <si>
    <t>PERIODO: XXXX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</si>
  <si>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</si>
  <si>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</si>
  <si>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</si>
  <si>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</si>
  <si>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</si>
  <si>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</si>
  <si>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</si>
  <si>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</si>
  <si>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</si>
  <si>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</si>
  <si>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</si>
  <si>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</si>
  <si>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</si>
  <si>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</si>
  <si>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</si>
  <si>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</si>
  <si>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ACTUALIZAR LA  CARACTERIZACIÓN DE RESIDUOS GENERADOS EN EL INCI.</t>
  </si>
  <si>
    <t xml:space="preserve">LEVANTAMIENTO DE LA LÍNEA BASE DE GENERACIÓN DE RESIDUOS EN LA ENTIDAD </t>
  </si>
  <si>
    <t xml:space="preserve">ANÁLISIS DE LA INFORMACIÓN RECOLECTADA EN LA CARACTERIZACIÓN Y LÍNEA BASE DE RESIDUOS </t>
  </si>
  <si>
    <t>ELABORAR LOS PROCEDIMIENTOS NECESARIOS PARA LA IMPLEMENTACIÓN DEL PROGRAMA DE RESIDUOS</t>
  </si>
  <si>
    <t>GESTIONAR LA ADQUISICIÓN DE CANECAS PARA  EL CAMBIO DE LOS PUNTOS ECOLÓGICOS ACTUALES Y REALIZAR UNA  ADECUADA SEPARACIÓN EN LA FUENTE DE  RESIDUOS</t>
  </si>
  <si>
    <t>GESTIONAR LA ADQUISICIÓN DE LOS CONTENEDORES Y OTROS ELEMENTOS PARA LA ADECUACIÓN DE LOS CUARTOS DE ALMACENAMIENTO DE RESIDUOS</t>
  </si>
  <si>
    <t>GESTIÓN DE CONTRATOS PARA LA DISPOSICIÓN ADECUADA DE RESIDUOS</t>
  </si>
  <si>
    <t>DISEÑAR UN PLAN DE COMUNICACIONES Y SENSIBILIZACIÓN QUE CONTENGA ESTRATEGIAS O CAMPAÑAS DE EDUCACIÓN AMBIENTAL REFERENTES AL MANEJO ADECUADO DE RESIDUOS.</t>
  </si>
  <si>
    <t>Diseñar e implementar un plan de comunicaciones y sensibilización que contenga estrategias o campañas de educación ambiental referentes al .</t>
  </si>
  <si>
    <t>DISEÑAR E IMPLEMENTAR UN PLAN DE COMUNICACIONES Y SENSIBILIZACIÓN QUE CONTENGA ESTRATEGIAS O CAMPAÑAS DE EDUCACIÓN AMBIENTAL REFERENTES AL MANEJO ADECUADO DE RESIDUOS.</t>
  </si>
  <si>
    <t>IDENTIFICAR LUGARES DÓNDE SEA NECESARIO LA INSTALACIÓN DE NUEVOS PUNTOS ECOLÓGICOS DENTRO DE LAS INSTALACIIONES DEL INCI.</t>
  </si>
  <si>
    <t>DISEÑAR EL PROGRAMA DE INSPECCIONES</t>
  </si>
  <si>
    <t>H</t>
  </si>
  <si>
    <t>REALIZAR INDUCCIÓN, REINDUCCIÓN Y CAPACITACIÓN AMBIENTAL A TODO  EL PERSONAL DEL INCI (PERSONAL ADMINISTRATIVO, OPERATIVO Y PRESTADORES DE SERVICIOS)</t>
  </si>
  <si>
    <t>(Ahorro y uso eficiente del Agua).</t>
  </si>
  <si>
    <t>REALIZAR CAMPAÑA DE SENSIBILIZACIÓN Y CONCIENCIAZCIÓN AMBIENTAL, DE ACUERDO CON LAS NECESIDADES DEL INCI</t>
  </si>
  <si>
    <t xml:space="preserve">IMPLEMENTAR CAMPAÑA CERO PAPEL </t>
  </si>
  <si>
    <t>DOTAR LOS CUARTOS  DE ALMACENAMIENTO DE RESIDUOS CON LOS ELEMENTOS NECESARIOS (CONTENEDORES, KIT DE DERRAMES, EXTINTORES ENTRE OTROS)</t>
  </si>
  <si>
    <t xml:space="preserve">REEMPLAZAR LAS CANECAS DE LOS PUNTOS ECOLÓGICOS EXISTENTES DE ACUERDO AL CÓDIGO DE COLORES VIGENTE SEGÚN NORMATIVIDAD COLOMBIANA </t>
  </si>
  <si>
    <t>INSTALAR NUEVOS PUNTOS ECOLÓGICOS SÍ SON REQUERIDOS</t>
  </si>
  <si>
    <t>REALIZAR LA DISPSOSICIÓN ADEACUADA DE LOS RESIDUOS ORDINARIOS GENERADOS EN EL INCI.</t>
  </si>
  <si>
    <t>REALIZAR LA DISPSOSICIÓN ADEACUADA DE LOS RESIDUOS APROVECHABLES GENERADOS EN EL INCI.</t>
  </si>
  <si>
    <t>REALIZAR LA DISPSOSICIÓN ADEACUADA DE LOS RESIDUOS  PELIGROSOSO EN EL INCI, CON UN GESTOR AUTORIZADO.</t>
  </si>
  <si>
    <t xml:space="preserve">REPORTE DE GENERACIÓN DE RESPEL ANTE LAS AUTORIDADES COMPETENTES </t>
  </si>
  <si>
    <t>REGISTRAR MENSUALMENTE LASCANTIDADES DE RESIDUOS GENERADOS EN EL INCI PORTIPOLOGÍA.</t>
  </si>
  <si>
    <t>V</t>
  </si>
  <si>
    <t>RECOPILACIÓN MENSUAL DE LOS CERTIFICADOS DE DISPOSICIÓN FINAL DE RESIDUOS (O CADA VEZ QUE SE REALICE LA ACTIVIDAD)</t>
  </si>
  <si>
    <t xml:space="preserve">VERIFICAR LA ADECUADA SEPARACIÓN EN LA FUENTE DE LOS RESIDUOS GENERADOS </t>
  </si>
  <si>
    <t xml:space="preserve">SEGUIMIENTO AL CUMPLIMIENTO A LAS ACTIVIDADES PROGRAMADAS </t>
  </si>
  <si>
    <t>A</t>
  </si>
  <si>
    <t>TOTAL ACTIVIDADES</t>
  </si>
  <si>
    <t>% Avance Programa</t>
  </si>
  <si>
    <t>Acumulado Programado</t>
  </si>
  <si>
    <t>Acumulado Ejecutado</t>
  </si>
  <si>
    <t>CUMPLIMIENTO</t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</si>
  <si>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</si>
  <si>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</si>
  <si>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</si>
  <si>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</si>
  <si>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</si>
  <si>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</si>
  <si>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</si>
  <si>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programa / Número de actividades programadas ) *100</t>
  </si>
  <si>
    <t>Actividades ejecutadas</t>
  </si>
  <si>
    <t>Actividades programadas</t>
  </si>
  <si>
    <t>Resultado</t>
  </si>
  <si>
    <t>Eficacia</t>
  </si>
  <si>
    <t>Gestionar la entrega de los residuos que se generan</t>
  </si>
  <si>
    <t>Cuantificar el 100% de residuos generados en la operación</t>
  </si>
  <si>
    <t>total de residuos segregados correctamente</t>
  </si>
  <si>
    <t>Total de residuos generados</t>
  </si>
  <si>
    <t>Verificar la correcta clasificación de residuos generados en sitio</t>
  </si>
  <si>
    <t>Total de Inspecciones Ejecutadas</t>
  </si>
  <si>
    <t>total Inspecciones Programadas</t>
  </si>
  <si>
    <t>Cobertura</t>
  </si>
  <si>
    <t>(Total personas capacitadas  Tema Ambiental  disposición de residuso (3R) / Total personas programadas capacitaciones (Tema Ambiental disposición de residuos) *100</t>
  </si>
  <si>
    <t>Personas capacitadas</t>
  </si>
  <si>
    <t>Personas programadas - disposición de residuos</t>
  </si>
  <si>
    <t>ANALISIS DE DATOS</t>
  </si>
  <si>
    <r>
      <t xml:space="preserve">ENE - MAR: </t>
    </r>
    <r>
      <rPr>
        <sz val="12"/>
        <rFont val="Arial"/>
        <family val="2"/>
      </rPr>
      <t xml:space="preserve">  </t>
    </r>
  </si>
  <si>
    <t xml:space="preserve">ABR - JUN:  </t>
  </si>
  <si>
    <t xml:space="preserve">JUL - SEP:   </t>
  </si>
  <si>
    <t xml:space="preserve">OCT - DIC:  </t>
  </si>
  <si>
    <t xml:space="preserve">PLAN DE ACCIÓN PROGRAMA RESIDUOS </t>
  </si>
  <si>
    <t>RESPONSABLES</t>
  </si>
  <si>
    <t>INDICADOR O EVIDENCIA DE LA ACTIVIDAD</t>
  </si>
  <si>
    <t xml:space="preserve">Meta Actividad Cuatrenio </t>
  </si>
  <si>
    <t xml:space="preserve">Meta Actividad Anual </t>
  </si>
  <si>
    <t>REALIZAR EL LEVANTAMIENTO Y  CARACTERIZACIÓN DE RESIDUOS GENERADOS EN EL INCI.</t>
  </si>
  <si>
    <t>PROFESIONAL AMBIENTAL, ÁREA DE MANTENIMIENTO LOCATIVO Y  SERVICIOS GENERALES</t>
  </si>
  <si>
    <t xml:space="preserve">DOCUMENTO CARACTERIZACIÓN DE RESIDUOS </t>
  </si>
  <si>
    <t xml:space="preserve">REALIZAR LEVANTAMIENTO DE LA LÍNEA BASE DE GENERACIÓN DE RESIDUOS EN LA ENTIDAD </t>
  </si>
  <si>
    <t>PROFESIONAL AMBIENTAL,  ÁREA DE MANTENIMIENTO LOCATIVO Y  SERVICIOS GENERALES</t>
  </si>
  <si>
    <t xml:space="preserve">DOCUMENTO LÍNEA BASE  DE RESIDUOS DE LA ENTIDAD </t>
  </si>
  <si>
    <t xml:space="preserve">ANALIZAR  LA INFORMACIÓN RECOLECTADA EN LA CARACTERIZACIÓN Y LÍNEA BASE DE RESIDUOS </t>
  </si>
  <si>
    <t xml:space="preserve">PROFESIONAL AMBIENTAL Y GESTOR AMBIENTAL </t>
  </si>
  <si>
    <t xml:space="preserve">DOCUMENTO DE ANÁLISIS DE CARACTERIZACIÓN Y LÍNEA BASE DE RESIDUOS </t>
  </si>
  <si>
    <t>PROFESIONAL AMBIENTAL</t>
  </si>
  <si>
    <t>PROCEDIMIENTOS ELBORADOS PARA EL PROGRAMA DE RESIDUOS</t>
  </si>
  <si>
    <t>GESTIONAR LA ADQUISICIÓN O ADECUACIÓN  DE CANECAS PARA  EL CAMBIO DE LOS PUNTOS ECOLÓGICOS ACTUALES Y REALIZAR UNA  ADECUADA SEPARACIÓN EN LA FUENTE DE  RESIDUOS</t>
  </si>
  <si>
    <t>ADECUACIÓN DE  (PUNTO ECOLÓGICO).</t>
  </si>
  <si>
    <t>GESTIONAR LA ADQUISICIÓN  O ADECUACIÓN DE LOS CONTENEDORES Y OTROS ELEMENTOS PARA LA ADECUACIÓN DE LOS CUARTOS DE ALMACENAMIENTO DE RESIDUOS</t>
  </si>
  <si>
    <t>ADECUACIÓN CUARTOS RESIDUOS</t>
  </si>
  <si>
    <t>GESTIONAR LOS CONTRATOS PARA LA DISPOSICIÓN ADECUADA DE RESIDUOS.</t>
  </si>
  <si>
    <t>PROFESIONAL AMBIENTAL Y GESTOR AMBIENTAL, ADMINISTRATIVA Y FINANCIERA E IMPRENTA</t>
  </si>
  <si>
    <t>CONTRATACIÓN DE GESTORES PARA LA DISPOSICIÓN DE RESIDUOS</t>
  </si>
  <si>
    <t>INCLUIR EN EL PLAN DE COMUNICACIONES EL DISEÑO DE CAMPAÑAS DE COMUNICACIÓN Y SENSIBILIZACIÓN DE EDUCACIÓN AMBIENTAL REFERENTES AL MANEJO ADECUADO DE RESIDUOS.</t>
  </si>
  <si>
    <t xml:space="preserve">PROFESIONAL AMBIENTAL, GESTOR AMBIENTAL  Y  OFICINA DE COMUNICACIONES </t>
  </si>
  <si>
    <t>PLAN DE COMUNICACIONES Y SENSIBILICAZIÓN</t>
  </si>
  <si>
    <t xml:space="preserve">DISEÑAR CAMPAÑA DE CERO PAPEL </t>
  </si>
  <si>
    <t xml:space="preserve">PROFESIONAL AMBIENTAL, GESTOR AMBIENTAL , GESTIÓN HUMANA Y  OFICINA DE COMUNICACIONES </t>
  </si>
  <si>
    <t>DOCUMENTO CAMPAÑA CERO PAPEL</t>
  </si>
  <si>
    <t>IDENTIFICAR LUGARES DÓNDE SEA NECESARIO LA INSTALACIÓN DE NUEVOS PUNTOS ECOLÓGICOS DENTRO DE LAS INSTALACIONES DEL INCI.</t>
  </si>
  <si>
    <t>DOCUMENTO DE IDENTIFICACIÓN DE NUEVOS PUNTOS ECOLÓGICOS</t>
  </si>
  <si>
    <t xml:space="preserve">PROFESIONAL AMBIENTAL </t>
  </si>
  <si>
    <t xml:space="preserve">PROGRAMA DE INSPECCIONES </t>
  </si>
  <si>
    <t xml:space="preserve">REALIZAR CAMPAÑA DE SENSIBILIZACIÓN Y CONCIENCIACIÓN AMBIENTAL, DE ACUERDO CON EL PROGRAMA DE RESIDUOS </t>
  </si>
  <si>
    <t xml:space="preserve">PROFESIONAL AMBIENTAL Y ÁREA DE MANTENIMIENTO LOCATIVO </t>
  </si>
  <si>
    <t>|</t>
  </si>
  <si>
    <t xml:space="preserve">ADECUAR LAS CANECAS DE LOS PUNTOS ECOLÓGICOS EXISTENTES DE ACUERDO AL CÓDIGO DE COLORES VIGENTE SEGÚN NORMATIVIDAD COLOMBIANA </t>
  </si>
  <si>
    <t>INSTALAR  NUEVOS PUNTOS ECOLÓGICOS O ADECUARLOS SÍ SON REQUERIDOS</t>
  </si>
  <si>
    <t>PROFESIONAL AMBIENTAL, GESTOR AMBIENTAL,  IMPRENTA , SERVICIOS GENERALES,  ADMINISTRATIVO Y FINANCIERA  Y DEMAS ÁREAS DEL INCI</t>
  </si>
  <si>
    <t>REALIZAR LA DISPSOSICIÓN ADECUADA DE LOS RESIDUOS  PELIGROSOS EN EL INCI, CON UN GESTOR AUTORIZADO.</t>
  </si>
  <si>
    <t>PROFESIONAL AMBIENTAL, GESTOR AMBIENTAL, SERVICIOS GENERALES, IMPRENTA, ADMINISTRATIVO Y FINANCIERA</t>
  </si>
  <si>
    <t>REALIZAR LA DISPSOSICIÓN ADEACUADA DE LOS RESIDUOS  ESPECIALES EN EL INCI, CON UN GESTOR AUTORIZADO.</t>
  </si>
  <si>
    <t>PROFESIONAL AMBIENTAL, IMPRENTA, SERVICIOS GENERALES,  ADMINISTRATIVO Y FINANCIERA</t>
  </si>
  <si>
    <t>100% (actas  de elementos dados de baja)</t>
  </si>
  <si>
    <t xml:space="preserve">REPORTAR  LA GENERACIÓN DE RESPEL ANTE LAS AUTORIDADES COMPETENTES </t>
  </si>
  <si>
    <t>GESTOR AMBIENTAL , PROFESIONAL AMBIENTAL</t>
  </si>
  <si>
    <t xml:space="preserve">IMPLEMENTAR EL PROGRAMA DE INSPECCIONES </t>
  </si>
  <si>
    <t>RECOPILAR  LOS CERTIFICADOS DE DISPOSICIÓN FINAL DE RESIDUOS ( CADA VEZ QUE SE REALICE LA ACTIVIDAD)</t>
  </si>
  <si>
    <t>VERIFICAR LA ADECUADA SEPARACIÓN EN LA FUENTE DE LOS RESIDUOS GENERADOS  POR ÁREA</t>
  </si>
  <si>
    <t xml:space="preserve">REALIZAR SEGUIMIENTO AL CUMPLIMIENTO A LAS ACTIVIDADES PROGRAMADAS </t>
  </si>
  <si>
    <t xml:space="preserve">PROFESIONAL Y GESTOR AMBIENTAL </t>
  </si>
  <si>
    <t>CONTROL DE INDICADORES DE CADA ACTIVIDAD (TABLAS Y GRÁFICOS)</t>
  </si>
  <si>
    <t xml:space="preserve">ENTREGAR  INFORME PARA REVISIÓN POR LA DIRECCIÓN Y COMITÉ PIGA </t>
  </si>
  <si>
    <t xml:space="preserve">COMITÉ DE GESTIÓN AMBIENTAL, GESTOR AMBIENTAL Y PROFESIONAL AMBIENTAL </t>
  </si>
  <si>
    <t>INFORME DE LA REVISIÓN DE LA ALTA DIRECCIÓN Y COMITÉ PIGA</t>
  </si>
  <si>
    <t>PROGRAMA DE USO EFICIENTE Y AHORRO DEL AGU A</t>
  </si>
  <si>
    <t xml:space="preserve">PROGRAMA DE USO EFICIENTE Y AHORRO DEL AGUA </t>
  </si>
  <si>
    <t>Establecer acciones y recursos orientados a la correcta gestión del recurso hídrico que se utiliza en las diferentes actividades de las sedes. Las cuáles serán evaluadas y medibles periódicamente para que garantizar el cumplimiento del cuidado y uso eficiente de los recursos.</t>
  </si>
  <si>
    <t xml:space="preserve">$ </t>
  </si>
  <si>
    <t>El programa para el Uso eficiente y racional del agua, aplica para todos los procesos  desarrollados  por parte de  los servidores públicos y contratistas  del INCI.</t>
  </si>
  <si>
    <t xml:space="preserve">Meta 1:
</t>
  </si>
  <si>
    <t xml:space="preserve">Reducir en un 1% el consumo de agua en el INCI </t>
  </si>
  <si>
    <t>Sede/Año</t>
  </si>
  <si>
    <t>Sede Administrativa</t>
  </si>
  <si>
    <t>Imprenta</t>
  </si>
  <si>
    <t>Consumo agua</t>
  </si>
  <si>
    <t>Consumo de agua, generación de vertimientos domésticos, ambiente físico, Desarrollo socioeconómico.</t>
  </si>
  <si>
    <r>
      <rPr>
        <b/>
        <sz val="12"/>
        <rFont val="Arial"/>
        <family val="2"/>
      </rPr>
      <t>ELABORO</t>
    </r>
    <r>
      <rPr>
        <sz val="12"/>
        <rFont val="Arial"/>
        <family val="2"/>
      </rPr>
      <t xml:space="preserve"> : LORENA NIÑO MOSQUERA                                                                                                                                                                                                              PROFESIONAL INGENIERA AMBIENTAL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</si>
  <si>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PLAN DE ACCIÓN CUATRIENAL PROGRAMA DE USO EFICIENTE Y AHORRO DEL AGUA </t>
  </si>
  <si>
    <t>REALIZAR DIAGNÓSTICO DE LAS INSTALACIONES HIDROSANITARIAS Y SUS CARACTERÍSTICAS DEL INCI</t>
  </si>
  <si>
    <t>ANÁLISIS DE LA INFORMACIÓN RECOLECTADA MEDIANTE EL DIAGNÓSTICO DE LAS INSTALACIONES HIDROSANITARIAS DEL INCI</t>
  </si>
  <si>
    <t xml:space="preserve">ELABORAR LOS PROCEDIMIENTOS NECESARIOS PARA LA IMPLEMENTACIÓN DEL PROGRAMA DE USO EFICIENTE Y AHORRO DEL AGUA </t>
  </si>
  <si>
    <t>DISEÑAR Y/O ACTUALIZAR EL PROGRAMA DE MANTENIMIENTO DE LAS INSTALACIONES HIDRÁULICAS</t>
  </si>
  <si>
    <t xml:space="preserve">IMPLEMENTAR EL PROGRAMA DE MANTENIMIENTO A LAS INSTALACIONES HIDROSANITARIAS </t>
  </si>
  <si>
    <t xml:space="preserve">PLAN DE ACCIÓN PROGRAMA USO EFICIENTE Y AHORRO DEL AGUA </t>
  </si>
  <si>
    <t xml:space="preserve">INDICADOR DE LA ACTIVIDAD </t>
  </si>
  <si>
    <t>REALIZAR EL LEVANTAMIENTO DE LA LÍNEA BASE DE CONSUMO DE AGUA EN EL INCI (ÚLTIMOS 5 AÑOS)</t>
  </si>
  <si>
    <t xml:space="preserve">PROFESIONAL AMBIENTAL Y ADMINISTRATIVA Y FINANCIERA </t>
  </si>
  <si>
    <t xml:space="preserve">DOCUMENTO LÍNEA BASE  DE CONSUMO DE AGUA DE LA ENTIDAD </t>
  </si>
  <si>
    <t xml:space="preserve"> REALIZAR DIAGNÓSTICO DEL ESTADO DE LAS INSTALACIONES HIDROSANITARIAS</t>
  </si>
  <si>
    <t xml:space="preserve">DOCUMENTO DIAGNÓSTICO INSTALACIONES HIDROSANITARIAS </t>
  </si>
  <si>
    <t>PROFESIONAL AMBIENTAL  Y ADMINISTRATIVA Y FINANCIERA</t>
  </si>
  <si>
    <t>PROCEDIMIENTOS ELBORADOS PARA EL PROGRAMA DE USO EFICIENTE Y AHORRO DEL AGUA</t>
  </si>
  <si>
    <t>100% (cada vez que la actividad lo requiera)</t>
  </si>
  <si>
    <t>GESTIONAR LA INCLUSIÓN DE CRITERIOS DE USO EFICIENTE Y AHORRO DEL AGUA EN LOS DISEÑOS DE MODIFICACIÓN DE LA PLANTA FÍSICA DEL INCI.</t>
  </si>
  <si>
    <t>PROFESIONAL AMBIENTAL,  GESTOR AMBIENTAL, ADMINISTRATIVA Y FINANCIERA,OFICINA DE PLANEACION  Y OFICINA DE JURIDICA</t>
  </si>
  <si>
    <t>DISEÑOS PLANTA FÍSICA CON CRITERIOS DE USO EFICIENTE Y AHORRO DEL AGUA</t>
  </si>
  <si>
    <t>INCLUIR EN EL PLAN DE COMUNICACIONES EL DISEÑO DE CAMPAÑAS DE COMUNICACIÓN Y SENSIBILIZACIÓN DE  EDUCACIÓN AMBIENTAL REFERENTES AL USO EFICIENTE Y AHORRO DEL AGUA</t>
  </si>
  <si>
    <t>PLAN DE COMUNICACIONES Y SENSIBILIZACIÓN</t>
  </si>
  <si>
    <t>ACTUALIZAR EL PROGRAMA DE MANTENIMIENTO A LAS REDES HIDROSANITARIAS</t>
  </si>
  <si>
    <t>PROFESIONAL AMBIENTAL, ÁREA DE MANTENIMIENTO LOCATIVO  Y  ADMINISTRATIVA Y FINANCIERA</t>
  </si>
  <si>
    <t>PROGRAMA DE MANTENIMIENTO DE REDES HIDROSANITARIAS ACTUALIZADO</t>
  </si>
  <si>
    <t>100% ( cada vez que ingrese personal)</t>
  </si>
  <si>
    <t>REALIZAR CAMPAÑA DE SENSIBILIZACIÓN Y CONCIENCIACIÓN AMBIENTAL, EN EL USO EFICIENTE Y AHORRO DEL AGUA</t>
  </si>
  <si>
    <t xml:space="preserve">PROFESIONAL AMBIENTAL, GESTOR AMBIENTAL , GESTIÓN HUMANA, OFICINA DE PLANEACION,  ADMINISTRATIVA Y FINANCIERA, OICINA DE JURIDICA, COMITÉ DE GESTION AMBIENTAL Y  OFICINA DE COMUNICACIONES </t>
  </si>
  <si>
    <t>% REDUCCIÓN DEL CONSUMO DE PAPEL RESPECTO AL AÑO ANTERIOR</t>
  </si>
  <si>
    <t>REALIZAR ADECUACIÓN DE LA INFRAESTRUCTURA HIDROSANITARIA DEL INCI (ACORDE AL DIAGNÓSTICO )</t>
  </si>
  <si>
    <t>ADMINISTRATIVA Y FINANCIERA, OFICINA DE PLANEACION, OFICINA JURIDICA</t>
  </si>
  <si>
    <t xml:space="preserve">ACTUALIZAR EL  PROGRAMA DE MANTENIMIENTO DE LAS INSTALACIONES HIDROSANITARIAS </t>
  </si>
  <si>
    <t>ÁREA DE MANTENIMIENTO LOCATIVO, PROFESIONAL AMBIENTAL Y ADMINISTRATIVA Y FINANCIERA</t>
  </si>
  <si>
    <t>No. DE MANTENIMIENTOS CORRECTIVOS EJECUTADOS</t>
  </si>
  <si>
    <t>100% (minimo una vez al mes)</t>
  </si>
  <si>
    <t>REGISTRAR EL CONSUMO DE AGUA EN EL INCI</t>
  </si>
  <si>
    <t>ADMINISTRATIVA Y FINANCIERA</t>
  </si>
  <si>
    <t>REGISTRO DE CONSUMO DE AGUA / FACTURA DE EAAB</t>
  </si>
  <si>
    <t xml:space="preserve"> REALIZAR SEGUIMIENTO A LAS ACCIONES CORRECTIVAS Y/O PREVENTIVAS  DEL PROGRAMA DE MANTENIMIENTO </t>
  </si>
  <si>
    <t>PROGRAMA DE USO EFICIENTE Y AHORRO DE ENERGÍA</t>
  </si>
  <si>
    <t>Establece acciones y recursos orientados a la correcta gestión de la energía eléctrica utilizada en las diferentes actividades del INCI, atraves de la reducción de  pérdidas y malas prácticas de consumo, que conlleven al adecuado uso del recurso y  garanticen  minimizar impactos ambientales por medio de metas medibles trimestralmente.</t>
  </si>
  <si>
    <t>El programa del  Uso eficiente y racional de energía eléctrica, aplica para todos los procesos  desarrollados  por parte de  los servidores públicos y contratistas  del el INCI.</t>
  </si>
  <si>
    <t xml:space="preserve">Reducir en un 1% el consumo de  energía en el INCI </t>
  </si>
  <si>
    <t>Consumo de energía</t>
  </si>
  <si>
    <t>Consumo energia y Desarrollo socio económico.</t>
  </si>
  <si>
    <t>PLAN DE ACCIÓN CUATRIENAL PROGRAMA DE USO EFICIENTE Y AHORRO DE ENERGÍA</t>
  </si>
  <si>
    <t>PLAN DE ACCIÓN PROGRAMA USO EFICIENTE Y AHORRO DE ENERGÍA</t>
  </si>
  <si>
    <t>REALIZAR EL LEVANTAMIENTO DE LA LÍNEA BASE DE CONSUMO DE ENERGÍA EN EL INCI (ÚLTIMOS 5 AÑOS)</t>
  </si>
  <si>
    <t>PROFESIONAL AMBIENTAL Y ADMINISTRATIVA Y FINANCIERA</t>
  </si>
  <si>
    <t xml:space="preserve">DOCUMENTO LÍNEA BASE  DE CONSUMO DE ENERGÍA DE LA ENTIDAD </t>
  </si>
  <si>
    <t>100% (1 por cada año)</t>
  </si>
  <si>
    <t xml:space="preserve"> REALIZAR DIAGNÓSTICO DEL ESTADO DE LAS INSTALACIONES ELÉCTRICAS</t>
  </si>
  <si>
    <t>DOCUMENTO DIAGNÓSTICO INSTALACIONES ELÉCTRICAS</t>
  </si>
  <si>
    <t>100%(1 por cada año)</t>
  </si>
  <si>
    <t>ELABORAR LOS PROCEDIMIENTOS NECESARIOS PARA LA IMPLEMENTACIÓN DEL PROGRAMA DE USO EFICIENTE Y AHORRO DE ENERGÍA</t>
  </si>
  <si>
    <t>PROCEDIMIENTOS ELBORADOS PARA EL PROGRAMA DE USO EFICIENTE Y AHORRO DEL ENERGÍA</t>
  </si>
  <si>
    <t>GESTIONAR LA INCLUSIÓN DE CRITERIOS DE USO EFICIENTE Y AHORRO DE ENERGÍA EN LOS DISEÑOS DE MODIFICACIÓN DE LA PLANTA FÍSICA DEL INCI.</t>
  </si>
  <si>
    <t>INCLUIR EN EL PLAN DE COMUNICACIONES EL DISEÑO DE CAMPAÑAS DE COMUNICACIÓN Y SENSIBILIZACIÓN DE EDUCACIÓN AMBIENTAL REFERENTES AL USO EFICIENTE Y AHORRO DE ENERGÍA.</t>
  </si>
  <si>
    <t>ACTUALIZAR  EL PROGRAMA DE MANTENIMIENTO A LAS REDES ELECTRICAS</t>
  </si>
  <si>
    <t>1 (Realizar actualización de la campaña cuando sea necesario)</t>
  </si>
  <si>
    <t>100% del personal del INCI (Cada  vez que ingrese personal)</t>
  </si>
  <si>
    <t>REALIZAR CAMPAÑA DE SENSIBILIZACIÓN Y CONCIENCIACIÓN AMBIENTAL, A CERCA DEL USO EFICIENTE Y AHORRO DE LA ENERGÍA</t>
  </si>
  <si>
    <t xml:space="preserve">PROFESIONAL AMBIENTAL, GESTOR AMBIENTAL , GESTIÓN HUMANA, INFORMÁTICA Y TECNOLÓGICA  Y  OFICINA DE COMUNICACIONES </t>
  </si>
  <si>
    <t>5% REDUCCIÓN DEL CONSUMO DE PAPEL</t>
  </si>
  <si>
    <t>REALIZAR ADECUACIÓN DE LA INFRAESTRUCTURA ELÉCTRICA DEL INCI (ACORDE AL DIAGNÓSTICO, CAMBIO DEL 100% DE LA LUMINARIAS A AHORRADORAS, )</t>
  </si>
  <si>
    <t>IMPLEMENTAR PROGRAMA DE MANTENIMIENTO DE LAS INSTALACIONES ELECTRICAS</t>
  </si>
  <si>
    <t>ÁREA DE MANTENIMIENTO LOCATIVO, PROFESIONAL AMBIENTAL</t>
  </si>
  <si>
    <t>No. DE MANENIMIENTOS CORRECTIVOS EJECUTADOS</t>
  </si>
  <si>
    <t>REGISTRAR EL CONSUMO DE ENERGÍA EN EL INCI</t>
  </si>
  <si>
    <t>REGISTRO DE CONSUMO DE ENERGÍA  / FACTURA DE ENEL CODENSA</t>
  </si>
  <si>
    <t xml:space="preserve">REALIZAR SEGUIMIENTO A LAS ACCIONES CORRECTIVAS Y/O PREVENTIVAS  DEL PROGRAMA DE MANTENIMIENTO </t>
  </si>
  <si>
    <t xml:space="preserve">PROGRAMA DE CONSUMO SOSTENIBLE </t>
  </si>
  <si>
    <t>Incluir obligaciones  de cumplimiento sobre normas de carácter ambiental en los procesos de contratación , que conduzcan a la minimización de impactos ambientales dentro del INCI y en el entorno.</t>
  </si>
  <si>
    <t>El programa de Criterios ambientales para compras y gestión contractual, aplica para todos los procesos de contratación  adelantados en el INCI .</t>
  </si>
  <si>
    <t>$</t>
  </si>
  <si>
    <t>Incluir en el 100% de los procesos de contratación del INCI criterios ambientales</t>
  </si>
  <si>
    <t>Criterios ambientales en la contratación</t>
  </si>
  <si>
    <t>Consumo de papel, Consumo de productos  quimicos (producto de aseo), Consumo de combustibles, Desarrollo Socioeonómico.</t>
  </si>
  <si>
    <t>PLAN DE ACCIÓN CUATRIENAL PROGRAMA DE CONSUMO SOSTENIBLE</t>
  </si>
  <si>
    <t>consumo de papel</t>
  </si>
  <si>
    <t>Consumo de productos  quimicos (producto de aseo).</t>
  </si>
  <si>
    <t xml:space="preserve">Consumo de combustibles                          </t>
  </si>
  <si>
    <t>PLAN DE ACCIÓN PROGRAMA CONSUMO SOSTENIBLE</t>
  </si>
  <si>
    <t xml:space="preserve">RESPONSABLES </t>
  </si>
  <si>
    <t>REALIZAR INVENTARIO DE PROVEEDORES / CONTRATISTAS QUE PROVEEN BIENES Y SERVICIOS AL INCI</t>
  </si>
  <si>
    <t>PROFESIONAL AMBIENTAL, GESTIÓN CONTRACTUAL Y GESTIÓN JURÍDICA, ADMINISTRATIVA Y FINANCIERA</t>
  </si>
  <si>
    <t xml:space="preserve"> DOCUMENTO INVENTARIO DE PROVEEDORES Y CONTRATISTAS</t>
  </si>
  <si>
    <t>DINCLUIR EN EL PLAN DE COMUNICACIONES EL DISEÑO DE CAMPAÑAS DE COMUNICACIÓN Y SENSIBILIZACIÓN DE  EDUCACIÓN AMBIENTAL REFERENTES AL CONSUMO SOSTENIBLE.</t>
  </si>
  <si>
    <t xml:space="preserve">DISEÑAR EL MANUAL DE COMPRAS SOSTENIBLES PARA INCI </t>
  </si>
  <si>
    <t>MANUAL DE COMPRAS VERDES</t>
  </si>
  <si>
    <t>REALIZAR INDUCCIÓN, REINDUCCIÓN Y CAPACITACIÓN AMBIENTAL A TODO EL PERSONAL DEL INCI (PERSONAL ADMINISTRATIVO, OPERATIVO Y PRESTADORES DE SERVICIOS)</t>
  </si>
  <si>
    <t>100% (cada vez que ingrese personal nuevo)</t>
  </si>
  <si>
    <t>REALIZAR CAMPAÑA DE SENSIBILIZACIÓN Y CONCIENCIACIÓN AMBIENTAL, A CERCA DEL CONSUMO SOSTENIBLE</t>
  </si>
  <si>
    <t xml:space="preserve">PROFESIONAL AMBIENTAL, GESTOR AMBIENTAL , GESTIÓN HUMANA, PLANEACION  Y  OFICINA DE COMUNICACIONES </t>
  </si>
  <si>
    <t xml:space="preserve">5% REDUCCIÓN DEL CONSUMO DE PAPEL </t>
  </si>
  <si>
    <t>RECOPILAR PERMISOS AMBIENTALES DE LOS PROVEEDORES A QUIENES APLIQUE</t>
  </si>
  <si>
    <t>100% (cada vez que se requiera)</t>
  </si>
  <si>
    <t xml:space="preserve">REVISIÓN POR LA DIRECCIÓN Y COMITÉ PIGA </t>
  </si>
  <si>
    <t>INVENTARIO DE PROVEEDORES Y CONTRATISTAS</t>
  </si>
  <si>
    <t xml:space="preserve">DISEÑAR UN PLAN DE COMUNICACIONES Y SENSIBILIZACIÓN QUE CONTENGA ESTRATEGIAS O CAMPAÑAS DE EDUCACIÓN AMBIENTAL REFERENTES AL CONSUMO SOSTENIBLE AL PERSONAL DEL INCI Y A PROVEEDORES Y CONTRATISTAS </t>
  </si>
  <si>
    <t xml:space="preserve">100% del personal del INCI </t>
  </si>
  <si>
    <t>REALIZAR CAMPAÑA DE SENSIBILIZACIÓN Y CONCIENCIAZCIÓN AMBIENTAL, A CERCA DEL CONSUMO SOSTENIBLE</t>
  </si>
  <si>
    <t xml:space="preserve">IMPLEMENTAR EL MANUAL DE COMPRAS SOSTENIBLES EN TODOS LOS BIENES Y SERVICIOS ADQUIRIDOS POR EL INCI </t>
  </si>
  <si>
    <t>REGISTRO FOTOGRÁFICO / REGISTRO FORMATO</t>
  </si>
  <si>
    <t xml:space="preserve">SEGUIMIENTO A LAS ACCIONES CORRECTIVAS, Y PREVENTIVAS DEL PROGRAMA DE MANTENIMIENTO </t>
  </si>
  <si>
    <t>Generar conciencia ambiental en el personal del INCI, para la implementación de prácticas sostenibles, contribuyendo con el uso, manejo y gestión adecuada de los recursos</t>
  </si>
  <si>
    <t>El programa de implementación de prácticas sostenibles, aplica para todos los procesos de contratación  adelantados en el INCI .</t>
  </si>
  <si>
    <t>Difundir buenos hábitos ambientales en el 100% del personal (servidores públicos, personal de aseo y vigilancia) del INCI</t>
  </si>
  <si>
    <t>Actividades de socialización</t>
  </si>
  <si>
    <t xml:space="preserve">Generación de gases  de efecto invernadero, Consumo de papel, Consumo de combustibles y Desarrollo Socioeconómico.   </t>
  </si>
  <si>
    <t xml:space="preserve">PLAN DE ACCIÓN CUATRIENAL DE IMPLEMENTACIÓN DE PRÁCTICAS SOSTENIBLES </t>
  </si>
  <si>
    <t>PLAN DE ACCIÓN PROGRAMA DE IMPLEMENTACIÓN DE PRÁCTICAS SOSTENIBLES</t>
  </si>
  <si>
    <t xml:space="preserve">REALIZAR INVENTARIO DE LOS EQUIPOS Y/O VEHÍCULOS GENERADORES DE EMISIONES ATMOSFÉRICAS </t>
  </si>
  <si>
    <t xml:space="preserve">PROFESIONAL AMBIENTAL,  ADMINISTRATIVA Y FINANCIERA Y ÁREA DE MANTENIMIENTO </t>
  </si>
  <si>
    <t>INVENTARIO DE EQUIPOS Y/O VEHÍCULOS</t>
  </si>
  <si>
    <t>DISEÑAR UN PLAN DE COMUNICACIONES Y SENSIBILIZACIÓN QUE CONTENGA ESTRATEGIAS O CAMPAÑAS DE EDUCACIÓN AMBIENTAL REFERENTES A  PRÁCTICAS SOSTENIBLES</t>
  </si>
  <si>
    <t>100% (Realizar actualización de la campaña cuando sea necesario)</t>
  </si>
  <si>
    <t xml:space="preserve">DEFINIR LA METODOLOGÍA A USAR PARA MEDIR LA HUELLA DE CARBONO </t>
  </si>
  <si>
    <t>PROFESIONAL AMBIENTAL, GESTOR AMBIENTAL Y ADMINISTRATIVA Y FINANCIERA</t>
  </si>
  <si>
    <t>METODOLOGÍA SELECCIONADA PARA MEDIR HUELLA DE CARBONO</t>
  </si>
  <si>
    <t>100% cada vez que ingrese personal</t>
  </si>
  <si>
    <t xml:space="preserve">REALIZAR CAMPAÑA DE SENSIBILIZACIÓN Y CONCIENCIAZCIÓN AMBIENTAL, A CERCA DE LA IMPLEMENTACIÓN DE PRÁCTICAS SOSTENIBLES </t>
  </si>
  <si>
    <t xml:space="preserve">PROFESIONAL AMBIENTAL, GESTOR AMBIENTAL , GESTIÓN HUMANA,  PLANEACION (SISTEMAS) Y  OFICINA DE OMUNICACIONES </t>
  </si>
  <si>
    <t>MEDIR LA HUELLA DE CARBONO DE LA ENTIDAD</t>
  </si>
  <si>
    <t xml:space="preserve"> PROFESIONAL AMBIENTAL Y TODAS LAS ÁREAS PROCESOS DEL INCI </t>
  </si>
  <si>
    <t>INFORME FINAL Y CÁLCULO DE LA HUELLA DE CARBONO</t>
  </si>
  <si>
    <t xml:space="preserve"> 100%( 1 durante los cuatro años, se verificará el porcentaje de avance cada año)</t>
  </si>
  <si>
    <t>PROGRAMA DE CAPACITACIONES</t>
  </si>
  <si>
    <t xml:space="preserve">Divulgar e instruir al personal del INCI en temas ambientales con el fin de generar conciencia y sensibilidad ambiental y así reducir los impactos negativos generados al ambiente </t>
  </si>
  <si>
    <t>Generar acciones ambientales que promuevan una cultura ambientalmente responsable en cada uno de los colaboradores</t>
  </si>
  <si>
    <t>Impulsar prácticas sostenibles de la Secretaría General para promover e incentivar el cuidado del ambiente mejorando la calidad de vida de los funcionarios, contratistas y colaboradores mejorando el desarrollo económico, social y ambiental.</t>
  </si>
  <si>
    <t>del Ministerio de Cultura.</t>
  </si>
  <si>
    <t>El programa de capcitaciones ambientales, aplica para todos los procesos de contratación  adelantados en el INCI.</t>
  </si>
  <si>
    <t xml:space="preserve">Capacitar al 100% del personal del INCI en materia de gestión ambiental </t>
  </si>
  <si>
    <t>Diseñar e implementar el 100% del lineamiento de compras verdes en el Ministerio de Interior</t>
  </si>
  <si>
    <t>: Implementar en un 100% las actividades propuestas del programa de implementación de prácticas sostenibles en la sede administrativa del IDRD</t>
  </si>
  <si>
    <t xml:space="preserve">Personal capacitado </t>
  </si>
  <si>
    <t>Generación de gases  de efecto invernadero, consumo de papel, Consumo de combustibles y Desarrollo socioeconómico.</t>
  </si>
  <si>
    <t>TEMARIO DEL PROGRAMA DE CAPACITACIONES</t>
  </si>
  <si>
    <t>TEMARIO PROGRAMA DE CAPACITACITACIONES AMBIENTALES</t>
  </si>
  <si>
    <t xml:space="preserve">ITEM </t>
  </si>
  <si>
    <t xml:space="preserve">TEMAS </t>
  </si>
  <si>
    <t xml:space="preserve">DÍA INTERNACIONAL DE LA TIERRA </t>
  </si>
  <si>
    <t xml:space="preserve">DÍA MUNDIAL DEL RECICLAJE </t>
  </si>
  <si>
    <t xml:space="preserve">DÍA INTERNACIONAL DE LA BIODIVERSIDAD </t>
  </si>
  <si>
    <t xml:space="preserve">DÍA NACIONAL DEL ÁRBOL </t>
  </si>
  <si>
    <t xml:space="preserve">EFICIENCIA ENERGÉTICA </t>
  </si>
  <si>
    <t xml:space="preserve">DÍA MUNDIAL DEL AGUA </t>
  </si>
  <si>
    <t xml:space="preserve">OBJETIVOS DE DESARROLLO SOSTENIBLE </t>
  </si>
  <si>
    <t>MEDIDAS DE MANEJO DE EMERGENCIAS AMBIENTALES</t>
  </si>
  <si>
    <t xml:space="preserve">MANEJO DE RESIDUOS </t>
  </si>
  <si>
    <t>MOVILIDAD URBANA SOSTENIBLE</t>
  </si>
  <si>
    <t xml:space="preserve">CAMBIO CLIMÁTICO </t>
  </si>
  <si>
    <t xml:space="preserve">COMPRAS SOSTENIBLES </t>
  </si>
  <si>
    <t xml:space="preserve">CAMPAÑAS DE SENSIBILIDAD </t>
  </si>
  <si>
    <t xml:space="preserve">TIPS DE AHORRO DE AGUA EN EL TRABAJO </t>
  </si>
  <si>
    <t>TIPS DE AHORRO DE ENERGÍA</t>
  </si>
  <si>
    <t xml:space="preserve">MANEJO DE RESIDUOS (SEPARACIÓN EN LA FUENTE </t>
  </si>
  <si>
    <t>MEDIOS DE TRANSPORTE ALTERNATIVOS</t>
  </si>
  <si>
    <t xml:space="preserve">ADAPTACIÓN AL CAMBIO CLIMÁTICO </t>
  </si>
  <si>
    <t>PROGRAMA DE GESTIÓN</t>
  </si>
  <si>
    <t>Fecha: 05/05/21</t>
  </si>
  <si>
    <t xml:space="preserve">PROGRAMA EFICIENTE DE AHORRO DE AGUA Y LUZ </t>
  </si>
  <si>
    <t>OBJETIVO ESTRATÉGICO</t>
  </si>
  <si>
    <t>Fomentar hábitos de consumo responsable encaminados al ahorro del agua yluz en sitio operación</t>
  </si>
  <si>
    <t>PROYECTO</t>
  </si>
  <si>
    <t>COMPONENTE AGUA</t>
  </si>
  <si>
    <t>COMPONENTE LUZ</t>
  </si>
  <si>
    <t>(Número de actividades ejecutadas  Programa / Número de actividades programadas ) *100</t>
  </si>
  <si>
    <t>(Número de campañas ambientales ahorro  agua ejecutadas / Número de campañas ambientales ahorro de agua  programadas ) *100</t>
  </si>
  <si>
    <t>Realizar  3 campañas en el periodo</t>
  </si>
  <si>
    <t>Campañas  ejecutadas</t>
  </si>
  <si>
    <t>Campañas  programadas</t>
  </si>
  <si>
    <t>(Total personas capacitadas en temas Ambientales (Ahorro agua)/ Total personas programadas para capacitar en Tema Ambientales (Ahorro Agua) *100</t>
  </si>
  <si>
    <t>Personas programadas - capacitación tema ambiental (Ahorro Agua y luz)</t>
  </si>
  <si>
    <t xml:space="preserve">ENE - MAR: </t>
  </si>
  <si>
    <t xml:space="preserve">JUL - SEP: </t>
  </si>
  <si>
    <t>PROGRAMA GESTIÓN DE RESIDUOS</t>
  </si>
  <si>
    <t>% ACTIVIDADES</t>
  </si>
  <si>
    <t>ENE.</t>
  </si>
  <si>
    <t>Dic-17</t>
  </si>
  <si>
    <t>TOTAL ACTIVIDADES PROGRAMADAS</t>
  </si>
  <si>
    <t>TOTAL ACTIVIDADES EJECUTADAS</t>
  </si>
  <si>
    <t>TOTAL ACTIVIDADES  ACUMULADAS PROGRAMADAS</t>
  </si>
  <si>
    <t>TOTAL ACTIVIDADES  ACUMULADAS EJECUTADAS</t>
  </si>
  <si>
    <t>% EJECUCIÓN</t>
  </si>
  <si>
    <t>% META PROGRAMADA</t>
  </si>
  <si>
    <t>PROGRAMA GESTIÓN DE USO EFICIENTE DE AGUA Y LUZ</t>
  </si>
  <si>
    <t>SEGUIMIENTO  RECOLECIÓN  Y DISPOSICIÓN DE RESIDUOS</t>
  </si>
  <si>
    <t>EMPRESA</t>
  </si>
  <si>
    <t>RESIDUO PELIGROS</t>
  </si>
  <si>
    <t>MES</t>
  </si>
  <si>
    <t>RESIDUO ORDINARIO
Bolsas</t>
  </si>
  <si>
    <t xml:space="preserve">DISPOSICIÓN  </t>
  </si>
  <si>
    <t xml:space="preserve">TONNER  
UNIDADES </t>
  </si>
  <si>
    <t>PILAS  
KILOS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</si>
  <si>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</si>
  <si>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</si>
  <si>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</si>
  <si>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</si>
  <si>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</si>
  <si>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</si>
  <si>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</si>
  <si>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</si>
  <si>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</si>
  <si>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</si>
  <si>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</si>
  <si>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</si>
  <si>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SEMANA</t>
  </si>
  <si>
    <t>PAPEL / CARTON 
(KG)</t>
  </si>
  <si>
    <t>PAPEL  OPERABLE 
KILOS</t>
  </si>
  <si>
    <t xml:space="preserve">COMPUTO Y ACCESORIOS CELULARES  
UNIDADES </t>
  </si>
  <si>
    <t>PLASTICO
Kilos</t>
  </si>
  <si>
    <t xml:space="preserve">DISPOSICION  </t>
  </si>
  <si>
    <t>ELEMENTOS VENCIDOS BOTIQUÍN - UNIDAD</t>
  </si>
  <si>
    <t xml:space="preserve">LUMINARIAS 
UNIDADES  </t>
  </si>
  <si>
    <t>LLANTAS VEHÍCULOS</t>
  </si>
  <si>
    <t>BATERÍAS VEHICULOS</t>
  </si>
  <si>
    <t xml:space="preserve">SEGUIMIENTO   -  GRÁFICOS </t>
  </si>
  <si>
    <t>CONSULTÉCNICOS S.A.S</t>
  </si>
  <si>
    <t>GERENCIA Y ADMINISTRACIÓN DE PROYECTOS TÉCNICOS S.A.S</t>
  </si>
  <si>
    <t>CONSULTORES E INTERVENTORES TÉCNICOS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</si>
</sst>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&quot;$&quot;\ #,##0;[Red]\-&quot;$&quot;\ #,##0"/>
    <numFmt numFmtId="166" formatCode="&quot;$&quot;\ #,##0.00;[Red]\-&quot;$&quot;\ #,##0.00"/>
    <numFmt numFmtId="167" formatCode="_-&quot;$&quot;\ * #,##0_-;\-&quot;$&quot;\ * #,##0_-;_-&quot;$&quot;\ * &quot;-&quot;_-;_-@_-"/>
    <numFmt numFmtId="168" formatCode="_(* #,##0_);_(* \(#,##0\);_(* &quot;-&quot;??_);_(@_)"/>
    <numFmt numFmtId="169" formatCode="_-[$€-2]* #,##0.00_-;\-[$€-2]* #,##0.00_-;_-[$€-2]* &quot;-&quot;??_-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4"/>
      <color indexed="12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b/>
      <sz val="10"/>
      <name val="Arial Rounded MT 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6" fillId="7" borderId="1" applyNumberFormat="0" applyAlignment="0" applyProtection="0"/>
    <xf numFmtId="16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164" fontId="1" fillId="0" borderId="0" applyFont="0" applyFill="0" applyBorder="0" applyAlignment="0" applyProtection="0"/>
    <xf numFmtId="0" fontId="10" fillId="21" borderId="0" applyNumberFormat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16" borderId="3" applyNumberFormat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167" fontId="39" fillId="0" borderId="0" applyFont="0" applyFill="0" applyBorder="0" applyAlignment="0" applyProtection="0"/>
  </cellStyleXfs>
  <cellXfs count="753">
    <xf numFmtId="0" fontId="0" fillId="0" borderId="0" xfId="0"/>
    <xf numFmtId="0" fontId="11" fillId="0" borderId="0" xfId="0" applyFont="1"/>
    <xf numFmtId="168" fontId="15" fillId="0" borderId="0" xfId="31" applyNumberFormat="1" applyFont="1" applyFill="1" applyBorder="1" applyAlignment="1">
      <alignment horizontal="center"/>
    </xf>
    <xf numFmtId="0" fontId="15" fillId="23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6" fillId="0" borderId="8" xfId="0" applyFont="1" applyBorder="1" applyAlignment="1">
      <alignment vertical="center" wrapText="1"/>
    </xf>
    <xf numFmtId="0" fontId="11" fillId="24" borderId="5" xfId="33" applyFill="1" applyBorder="1" applyAlignment="1">
      <alignment horizontal="center" vertical="center"/>
    </xf>
    <xf numFmtId="0" fontId="11" fillId="22" borderId="5" xfId="33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15" fillId="27" borderId="5" xfId="0" applyFont="1" applyFill="1" applyBorder="1" applyAlignment="1">
      <alignment vertical="center"/>
    </xf>
    <xf numFmtId="9" fontId="15" fillId="27" borderId="21" xfId="34" applyFont="1" applyFill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15" fillId="22" borderId="9" xfId="35" applyFont="1" applyFill="1" applyBorder="1" applyAlignment="1">
      <alignment horizontal="center" vertical="center"/>
    </xf>
    <xf numFmtId="0" fontId="15" fillId="23" borderId="9" xfId="33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5" fillId="23" borderId="22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9" fillId="26" borderId="27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5" fillId="35" borderId="25" xfId="0" applyFont="1" applyFill="1" applyBorder="1" applyAlignment="1">
      <alignment horizontal="left" vertical="center"/>
    </xf>
    <xf numFmtId="0" fontId="15" fillId="35" borderId="21" xfId="0" applyFont="1" applyFill="1" applyBorder="1" applyAlignment="1">
      <alignment horizontal="left" vertical="center"/>
    </xf>
    <xf numFmtId="0" fontId="15" fillId="36" borderId="5" xfId="0" applyFont="1" applyFill="1" applyBorder="1" applyAlignment="1">
      <alignment vertical="center"/>
    </xf>
    <xf numFmtId="0" fontId="28" fillId="24" borderId="5" xfId="0" applyFont="1" applyFill="1" applyBorder="1" applyAlignment="1">
      <alignment vertical="center"/>
    </xf>
    <xf numFmtId="0" fontId="28" fillId="24" borderId="5" xfId="0" applyFont="1" applyFill="1" applyBorder="1" applyAlignment="1">
      <alignment horizontal="center" vertical="center" wrapText="1"/>
    </xf>
    <xf numFmtId="0" fontId="28" fillId="24" borderId="5" xfId="0" applyFont="1" applyFill="1" applyBorder="1" applyAlignment="1">
      <alignment horizontal="center" vertical="center"/>
    </xf>
    <xf numFmtId="0" fontId="11" fillId="23" borderId="0" xfId="0" applyFont="1" applyFill="1"/>
    <xf numFmtId="0" fontId="29" fillId="23" borderId="27" xfId="0" applyFont="1" applyFill="1" applyBorder="1" applyAlignment="1">
      <alignment horizontal="center" vertical="center"/>
    </xf>
    <xf numFmtId="0" fontId="15" fillId="36" borderId="5" xfId="0" applyFont="1" applyFill="1" applyBorder="1" applyAlignment="1">
      <alignment horizontal="center" vertical="center" wrapText="1"/>
    </xf>
    <xf numFmtId="0" fontId="31" fillId="0" borderId="0" xfId="29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5" fillId="33" borderId="5" xfId="0" applyFont="1" applyFill="1" applyBorder="1"/>
    <xf numFmtId="0" fontId="15" fillId="33" borderId="5" xfId="0" applyFont="1" applyFill="1" applyBorder="1" applyAlignment="1">
      <alignment horizontal="center" vertical="center"/>
    </xf>
    <xf numFmtId="0" fontId="15" fillId="33" borderId="21" xfId="0" applyFont="1" applyFill="1" applyBorder="1" applyAlignment="1">
      <alignment horizontal="center" vertical="center"/>
    </xf>
    <xf numFmtId="17" fontId="15" fillId="33" borderId="5" xfId="0" quotePrefix="1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vertical="center"/>
    </xf>
    <xf numFmtId="0" fontId="15" fillId="38" borderId="5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9" fontId="1" fillId="0" borderId="6" xfId="34" applyFont="1" applyFill="1" applyBorder="1" applyAlignment="1">
      <alignment horizontal="center" vertical="center"/>
    </xf>
    <xf numFmtId="9" fontId="1" fillId="0" borderId="7" xfId="34" applyFont="1" applyFill="1" applyBorder="1" applyAlignment="1">
      <alignment horizontal="center" vertical="center"/>
    </xf>
    <xf numFmtId="9" fontId="1" fillId="0" borderId="7" xfId="34" applyFont="1" applyFill="1" applyBorder="1" applyAlignment="1">
      <alignment horizontal="center"/>
    </xf>
    <xf numFmtId="0" fontId="1" fillId="0" borderId="7" xfId="0" applyFont="1" applyBorder="1"/>
    <xf numFmtId="9" fontId="1" fillId="0" borderId="8" xfId="34" applyFont="1" applyFill="1" applyBorder="1" applyAlignment="1">
      <alignment horizontal="center"/>
    </xf>
    <xf numFmtId="0" fontId="1" fillId="0" borderId="8" xfId="0" applyFont="1" applyBorder="1"/>
    <xf numFmtId="9" fontId="1" fillId="0" borderId="6" xfId="34" applyFont="1" applyFill="1" applyBorder="1" applyAlignment="1">
      <alignment horizontal="center"/>
    </xf>
    <xf numFmtId="0" fontId="1" fillId="0" borderId="6" xfId="0" applyFont="1" applyBorder="1"/>
    <xf numFmtId="0" fontId="15" fillId="0" borderId="1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6" fillId="23" borderId="6" xfId="0" applyFont="1" applyFill="1" applyBorder="1" applyAlignment="1">
      <alignment vertical="center"/>
    </xf>
    <xf numFmtId="0" fontId="29" fillId="23" borderId="6" xfId="0" applyFont="1" applyFill="1" applyBorder="1" applyAlignment="1">
      <alignment horizontal="center" vertical="center" wrapText="1"/>
    </xf>
    <xf numFmtId="0" fontId="29" fillId="23" borderId="6" xfId="0" applyFont="1" applyFill="1" applyBorder="1" applyAlignment="1">
      <alignment horizontal="center" vertical="center"/>
    </xf>
    <xf numFmtId="0" fontId="26" fillId="23" borderId="7" xfId="0" applyFont="1" applyFill="1" applyBorder="1" applyAlignment="1">
      <alignment vertical="center"/>
    </xf>
    <xf numFmtId="0" fontId="29" fillId="23" borderId="7" xfId="0" applyFont="1" applyFill="1" applyBorder="1" applyAlignment="1">
      <alignment horizontal="center" vertical="center" wrapText="1"/>
    </xf>
    <xf numFmtId="0" fontId="29" fillId="23" borderId="7" xfId="0" applyFont="1" applyFill="1" applyBorder="1" applyAlignment="1">
      <alignment horizontal="center" vertical="center"/>
    </xf>
    <xf numFmtId="0" fontId="26" fillId="23" borderId="8" xfId="0" applyFont="1" applyFill="1" applyBorder="1" applyAlignment="1">
      <alignment vertical="center"/>
    </xf>
    <xf numFmtId="0" fontId="28" fillId="23" borderId="7" xfId="0" applyFont="1" applyFill="1" applyBorder="1" applyAlignment="1">
      <alignment horizontal="center" vertical="center"/>
    </xf>
    <xf numFmtId="0" fontId="28" fillId="23" borderId="8" xfId="0" applyFont="1" applyFill="1" applyBorder="1" applyAlignment="1">
      <alignment horizontal="center" vertical="center"/>
    </xf>
    <xf numFmtId="0" fontId="29" fillId="23" borderId="8" xfId="0" applyFont="1" applyFill="1" applyBorder="1" applyAlignment="1">
      <alignment horizontal="center" vertical="center"/>
    </xf>
    <xf numFmtId="0" fontId="26" fillId="23" borderId="7" xfId="0" applyFont="1" applyFill="1" applyBorder="1" applyAlignment="1">
      <alignment horizontal="center" vertical="center"/>
    </xf>
    <xf numFmtId="0" fontId="26" fillId="23" borderId="8" xfId="0" applyFont="1" applyFill="1" applyBorder="1" applyAlignment="1">
      <alignment horizontal="center" vertical="center"/>
    </xf>
    <xf numFmtId="0" fontId="29" fillId="23" borderId="8" xfId="0" applyFont="1" applyFill="1" applyBorder="1" applyAlignment="1">
      <alignment horizontal="center" vertical="center" wrapText="1"/>
    </xf>
    <xf numFmtId="0" fontId="15" fillId="23" borderId="8" xfId="0" applyFont="1" applyFill="1" applyBorder="1" applyAlignment="1">
      <alignment horizontal="center" vertical="center"/>
    </xf>
    <xf numFmtId="0" fontId="27" fillId="23" borderId="7" xfId="0" applyFont="1" applyFill="1" applyBorder="1" applyAlignment="1">
      <alignment horizontal="center" vertical="center" wrapText="1"/>
    </xf>
    <xf numFmtId="0" fontId="1" fillId="23" borderId="8" xfId="0" applyFont="1" applyFill="1" applyBorder="1" applyAlignment="1">
      <alignment horizontal="center"/>
    </xf>
    <xf numFmtId="0" fontId="27" fillId="23" borderId="6" xfId="0" applyFont="1" applyFill="1" applyBorder="1" applyAlignment="1">
      <alignment horizontal="center" vertical="center"/>
    </xf>
    <xf numFmtId="0" fontId="27" fillId="23" borderId="6" xfId="0" applyFont="1" applyFill="1" applyBorder="1" applyAlignment="1">
      <alignment horizontal="center" vertical="center" wrapText="1"/>
    </xf>
    <xf numFmtId="0" fontId="27" fillId="23" borderId="7" xfId="0" applyFont="1" applyFill="1" applyBorder="1" applyAlignment="1">
      <alignment horizontal="center" vertical="center"/>
    </xf>
    <xf numFmtId="0" fontId="27" fillId="23" borderId="8" xfId="0" applyFont="1" applyFill="1" applyBorder="1" applyAlignment="1">
      <alignment horizontal="center" vertical="center" wrapText="1"/>
    </xf>
    <xf numFmtId="0" fontId="1" fillId="23" borderId="7" xfId="0" applyFont="1" applyFill="1" applyBorder="1" applyAlignment="1">
      <alignment horizontal="center"/>
    </xf>
    <xf numFmtId="0" fontId="27" fillId="23" borderId="8" xfId="0" applyFont="1" applyFill="1" applyBorder="1" applyAlignment="1">
      <alignment horizontal="center" vertical="center"/>
    </xf>
    <xf numFmtId="0" fontId="26" fillId="23" borderId="6" xfId="0" applyFont="1" applyFill="1" applyBorder="1" applyAlignment="1">
      <alignment horizontal="center" vertical="center"/>
    </xf>
    <xf numFmtId="0" fontId="15" fillId="23" borderId="15" xfId="0" applyFont="1" applyFill="1" applyBorder="1" applyAlignment="1">
      <alignment horizontal="center" vertical="center"/>
    </xf>
    <xf numFmtId="0" fontId="15" fillId="23" borderId="23" xfId="0" applyFont="1" applyFill="1" applyBorder="1" applyAlignment="1">
      <alignment horizontal="center" vertical="center"/>
    </xf>
    <xf numFmtId="9" fontId="1" fillId="0" borderId="17" xfId="34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9" fontId="1" fillId="0" borderId="8" xfId="34" applyFont="1" applyFill="1" applyBorder="1" applyAlignment="1">
      <alignment horizontal="center" vertical="center"/>
    </xf>
    <xf numFmtId="9" fontId="1" fillId="0" borderId="32" xfId="34" applyFont="1" applyFill="1" applyBorder="1" applyAlignment="1">
      <alignment horizontal="center" vertical="center"/>
    </xf>
    <xf numFmtId="0" fontId="28" fillId="23" borderId="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9" xfId="0" applyBorder="1"/>
    <xf numFmtId="0" fontId="1" fillId="0" borderId="33" xfId="0" applyFont="1" applyBorder="1"/>
    <xf numFmtId="0" fontId="1" fillId="0" borderId="34" xfId="0" applyFont="1" applyBorder="1"/>
    <xf numFmtId="0" fontId="1" fillId="23" borderId="7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35" xfId="0" applyBorder="1"/>
    <xf numFmtId="0" fontId="0" fillId="0" borderId="3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19" fillId="23" borderId="46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5" fontId="20" fillId="0" borderId="16" xfId="0" applyNumberFormat="1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6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7" xfId="0" applyFont="1" applyBorder="1" applyAlignment="1">
      <alignment horizontal="left" vertical="center" wrapText="1"/>
    </xf>
    <xf numFmtId="0" fontId="15" fillId="23" borderId="57" xfId="0" applyFont="1" applyFill="1" applyBorder="1" applyAlignment="1">
      <alignment horizontal="center" vertical="center"/>
    </xf>
    <xf numFmtId="0" fontId="15" fillId="23" borderId="58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 vertical="center" wrapText="1"/>
    </xf>
    <xf numFmtId="9" fontId="1" fillId="0" borderId="19" xfId="34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1" fillId="0" borderId="17" xfId="0" applyFont="1" applyBorder="1"/>
    <xf numFmtId="0" fontId="26" fillId="0" borderId="7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24" borderId="5" xfId="33" applyFont="1" applyFill="1" applyBorder="1" applyAlignment="1">
      <alignment horizontal="center" vertical="center"/>
    </xf>
    <xf numFmtId="0" fontId="1" fillId="22" borderId="5" xfId="33" applyFont="1" applyFill="1" applyBorder="1" applyAlignment="1">
      <alignment horizontal="center" vertical="center" wrapText="1"/>
    </xf>
    <xf numFmtId="9" fontId="1" fillId="25" borderId="5" xfId="36" applyFont="1" applyFill="1" applyBorder="1" applyAlignment="1">
      <alignment horizontal="center" vertical="center" wrapText="1"/>
    </xf>
    <xf numFmtId="0" fontId="33" fillId="0" borderId="0" xfId="0" applyFont="1"/>
    <xf numFmtId="0" fontId="26" fillId="0" borderId="19" xfId="0" applyFont="1" applyBorder="1" applyAlignment="1">
      <alignment horizontal="center" vertical="center" wrapText="1"/>
    </xf>
    <xf numFmtId="9" fontId="1" fillId="0" borderId="19" xfId="34" applyFont="1" applyFill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10" fontId="1" fillId="0" borderId="6" xfId="34" applyNumberFormat="1" applyFont="1" applyFill="1" applyBorder="1" applyAlignment="1">
      <alignment horizontal="center"/>
    </xf>
    <xf numFmtId="10" fontId="1" fillId="0" borderId="7" xfId="34" applyNumberFormat="1" applyFont="1" applyFill="1" applyBorder="1" applyAlignment="1">
      <alignment horizontal="center"/>
    </xf>
    <xf numFmtId="10" fontId="1" fillId="0" borderId="17" xfId="34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6" fillId="0" borderId="32" xfId="0" applyFont="1" applyBorder="1" applyAlignment="1">
      <alignment vertical="center" wrapText="1"/>
    </xf>
    <xf numFmtId="0" fontId="26" fillId="0" borderId="27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9" fontId="1" fillId="0" borderId="27" xfId="34" applyFont="1" applyFill="1" applyBorder="1" applyAlignment="1">
      <alignment horizontal="center"/>
    </xf>
    <xf numFmtId="0" fontId="1" fillId="0" borderId="27" xfId="0" applyFont="1" applyBorder="1"/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15" fontId="20" fillId="0" borderId="32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vertical="top" wrapText="1"/>
    </xf>
    <xf numFmtId="0" fontId="34" fillId="0" borderId="5" xfId="0" applyFont="1" applyBorder="1" applyAlignment="1">
      <alignment wrapText="1"/>
    </xf>
    <xf numFmtId="0" fontId="34" fillId="0" borderId="5" xfId="0" applyFont="1" applyBorder="1"/>
    <xf numFmtId="0" fontId="23" fillId="0" borderId="0" xfId="0" applyFont="1"/>
    <xf numFmtId="0" fontId="19" fillId="28" borderId="5" xfId="0" applyFont="1" applyFill="1" applyBorder="1" applyAlignment="1">
      <alignment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22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9" fillId="28" borderId="25" xfId="0" applyFont="1" applyFill="1" applyBorder="1" applyAlignment="1">
      <alignment vertical="center"/>
    </xf>
    <xf numFmtId="0" fontId="15" fillId="23" borderId="61" xfId="0" applyFont="1" applyFill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23" borderId="64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10" fontId="1" fillId="0" borderId="18" xfId="34" applyNumberFormat="1" applyFont="1" applyFill="1" applyBorder="1" applyAlignment="1">
      <alignment horizontal="center"/>
    </xf>
    <xf numFmtId="10" fontId="1" fillId="0" borderId="44" xfId="34" applyNumberFormat="1" applyFont="1" applyFill="1" applyBorder="1" applyAlignment="1">
      <alignment horizontal="center"/>
    </xf>
    <xf numFmtId="10" fontId="1" fillId="0" borderId="41" xfId="34" applyNumberFormat="1" applyFont="1" applyFill="1" applyBorder="1" applyAlignment="1">
      <alignment horizontal="center"/>
    </xf>
    <xf numFmtId="9" fontId="1" fillId="0" borderId="20" xfId="34" applyFont="1" applyFill="1" applyBorder="1" applyAlignment="1">
      <alignment horizontal="center"/>
    </xf>
    <xf numFmtId="9" fontId="1" fillId="0" borderId="42" xfId="34" applyFont="1" applyFill="1" applyBorder="1" applyAlignment="1">
      <alignment horizontal="center"/>
    </xf>
    <xf numFmtId="9" fontId="1" fillId="0" borderId="10" xfId="34" applyFont="1" applyFill="1" applyBorder="1" applyAlignment="1">
      <alignment horizontal="center"/>
    </xf>
    <xf numFmtId="9" fontId="1" fillId="0" borderId="18" xfId="34" applyFont="1" applyFill="1" applyBorder="1" applyAlignment="1">
      <alignment horizontal="center" vertical="center"/>
    </xf>
    <xf numFmtId="9" fontId="1" fillId="0" borderId="44" xfId="34" applyFont="1" applyFill="1" applyBorder="1" applyAlignment="1">
      <alignment horizontal="center" vertical="center"/>
    </xf>
    <xf numFmtId="9" fontId="1" fillId="0" borderId="41" xfId="34" applyFont="1" applyFill="1" applyBorder="1" applyAlignment="1">
      <alignment horizontal="center" vertical="center"/>
    </xf>
    <xf numFmtId="9" fontId="1" fillId="0" borderId="42" xfId="34" applyFont="1" applyFill="1" applyBorder="1" applyAlignment="1">
      <alignment horizontal="center" vertical="center"/>
    </xf>
    <xf numFmtId="9" fontId="1" fillId="0" borderId="12" xfId="34" applyFont="1" applyFill="1" applyBorder="1" applyAlignment="1">
      <alignment horizontal="center" vertical="center"/>
    </xf>
    <xf numFmtId="0" fontId="20" fillId="0" borderId="66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15" fillId="23" borderId="73" xfId="0" applyFont="1" applyFill="1" applyBorder="1" applyAlignment="1">
      <alignment horizontal="center" vertical="center"/>
    </xf>
    <xf numFmtId="0" fontId="15" fillId="23" borderId="74" xfId="0" applyFont="1" applyFill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23" borderId="79" xfId="0" applyFont="1" applyFill="1" applyBorder="1" applyAlignment="1">
      <alignment horizontal="center" vertical="center"/>
    </xf>
    <xf numFmtId="0" fontId="15" fillId="23" borderId="80" xfId="0" applyFont="1" applyFill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15" fillId="40" borderId="5" xfId="0" applyFont="1" applyFill="1" applyBorder="1" applyAlignment="1">
      <alignment horizontal="center" vertical="center"/>
    </xf>
    <xf numFmtId="9" fontId="15" fillId="40" borderId="5" xfId="0" applyNumberFormat="1" applyFont="1" applyFill="1" applyBorder="1" applyAlignment="1">
      <alignment horizontal="center" vertical="center"/>
    </xf>
    <xf numFmtId="9" fontId="15" fillId="40" borderId="5" xfId="34" applyFont="1" applyFill="1" applyBorder="1" applyAlignment="1">
      <alignment horizontal="center" vertical="center"/>
    </xf>
    <xf numFmtId="0" fontId="15" fillId="40" borderId="5" xfId="0" applyFont="1" applyFill="1" applyBorder="1" applyAlignment="1">
      <alignment horizontal="center" vertical="center" wrapText="1"/>
    </xf>
    <xf numFmtId="0" fontId="26" fillId="39" borderId="5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2" xfId="0" applyFont="1" applyBorder="1" applyAlignment="1">
      <alignment vertical="center" wrapText="1"/>
    </xf>
    <xf numFmtId="0" fontId="0" fillId="39" borderId="5" xfId="0" applyFill="1" applyBorder="1"/>
    <xf numFmtId="0" fontId="8" fillId="0" borderId="0" xfId="29" quotePrefix="1" applyAlignment="1" applyProtection="1"/>
    <xf numFmtId="0" fontId="15" fillId="40" borderId="72" xfId="0" applyFont="1" applyFill="1" applyBorder="1" applyAlignment="1">
      <alignment horizontal="center" vertical="center"/>
    </xf>
    <xf numFmtId="9" fontId="15" fillId="40" borderId="72" xfId="34" applyFont="1" applyFill="1" applyBorder="1" applyAlignment="1">
      <alignment horizontal="center" vertical="center"/>
    </xf>
    <xf numFmtId="0" fontId="19" fillId="32" borderId="8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9" fillId="30" borderId="71" xfId="0" applyFont="1" applyFill="1" applyBorder="1" applyAlignment="1">
      <alignment horizontal="center" vertical="center"/>
    </xf>
    <xf numFmtId="2" fontId="15" fillId="4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horizontal="left" wrapText="1"/>
    </xf>
    <xf numFmtId="0" fontId="19" fillId="33" borderId="0" xfId="0" applyFont="1" applyFill="1" applyAlignment="1">
      <alignment vertical="top" wrapText="1"/>
    </xf>
    <xf numFmtId="9" fontId="15" fillId="40" borderId="5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8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9" fillId="24" borderId="67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2" fontId="15" fillId="40" borderId="5" xfId="34" applyNumberFormat="1" applyFont="1" applyFill="1" applyBorder="1" applyAlignment="1">
      <alignment horizontal="center" vertical="center"/>
    </xf>
    <xf numFmtId="2" fontId="15" fillId="40" borderId="72" xfId="34" applyNumberFormat="1" applyFont="1" applyFill="1" applyBorder="1" applyAlignment="1">
      <alignment horizontal="center" vertical="center"/>
    </xf>
    <xf numFmtId="2" fontId="15" fillId="40" borderId="88" xfId="34" applyNumberFormat="1" applyFont="1" applyFill="1" applyBorder="1" applyAlignment="1">
      <alignment horizontal="center" vertical="center"/>
    </xf>
    <xf numFmtId="2" fontId="15" fillId="40" borderId="89" xfId="34" applyNumberFormat="1" applyFont="1" applyFill="1" applyBorder="1" applyAlignment="1">
      <alignment horizontal="center" vertical="center"/>
    </xf>
    <xf numFmtId="2" fontId="0" fillId="0" borderId="0" xfId="0" applyNumberFormat="1"/>
    <xf numFmtId="0" fontId="15" fillId="40" borderId="39" xfId="0" applyFont="1" applyFill="1" applyBorder="1" applyAlignment="1">
      <alignment horizontal="center" vertical="center"/>
    </xf>
    <xf numFmtId="0" fontId="15" fillId="40" borderId="109" xfId="0" applyFont="1" applyFill="1" applyBorder="1" applyAlignment="1">
      <alignment horizontal="center" vertical="center"/>
    </xf>
    <xf numFmtId="0" fontId="1" fillId="0" borderId="5" xfId="0" applyFont="1" applyBorder="1"/>
    <xf numFmtId="2" fontId="1" fillId="0" borderId="0" xfId="0" applyNumberFormat="1" applyFont="1"/>
    <xf numFmtId="0" fontId="15" fillId="33" borderId="71" xfId="0" applyFont="1" applyFill="1" applyBorder="1" applyAlignment="1">
      <alignment horizontal="center" vertical="center"/>
    </xf>
    <xf numFmtId="0" fontId="15" fillId="33" borderId="87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" fillId="0" borderId="88" xfId="0" applyFont="1" applyBorder="1"/>
    <xf numFmtId="0" fontId="27" fillId="0" borderId="0" xfId="0" applyFont="1"/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wrapText="1"/>
    </xf>
    <xf numFmtId="0" fontId="34" fillId="0" borderId="0" xfId="0" applyFont="1"/>
    <xf numFmtId="1" fontId="15" fillId="40" borderId="5" xfId="34" applyNumberFormat="1" applyFont="1" applyFill="1" applyBorder="1" applyAlignment="1">
      <alignment horizontal="center" vertical="center"/>
    </xf>
    <xf numFmtId="1" fontId="15" fillId="40" borderId="72" xfId="34" applyNumberFormat="1" applyFont="1" applyFill="1" applyBorder="1" applyAlignment="1">
      <alignment horizontal="center" vertical="center"/>
    </xf>
    <xf numFmtId="1" fontId="15" fillId="40" borderId="5" xfId="0" applyNumberFormat="1" applyFont="1" applyFill="1" applyBorder="1" applyAlignment="1">
      <alignment horizontal="center" vertical="center"/>
    </xf>
    <xf numFmtId="9" fontId="15" fillId="40" borderId="5" xfId="34" applyFont="1" applyFill="1" applyBorder="1" applyAlignment="1">
      <alignment horizontal="center" vertical="center" wrapText="1"/>
    </xf>
    <xf numFmtId="1" fontId="15" fillId="40" borderId="5" xfId="34" applyNumberFormat="1" applyFont="1" applyFill="1" applyBorder="1" applyAlignment="1">
      <alignment horizontal="center" vertical="center" wrapText="1"/>
    </xf>
    <xf numFmtId="9" fontId="15" fillId="40" borderId="32" xfId="0" applyNumberFormat="1" applyFont="1" applyFill="1" applyBorder="1" applyAlignment="1">
      <alignment horizontal="center" vertical="center" wrapText="1"/>
    </xf>
    <xf numFmtId="1" fontId="15" fillId="40" borderId="32" xfId="34" applyNumberFormat="1" applyFont="1" applyFill="1" applyBorder="1" applyAlignment="1">
      <alignment horizontal="center" vertical="center"/>
    </xf>
    <xf numFmtId="1" fontId="15" fillId="40" borderId="88" xfId="34" applyNumberFormat="1" applyFont="1" applyFill="1" applyBorder="1" applyAlignment="1">
      <alignment horizontal="center" vertical="center"/>
    </xf>
    <xf numFmtId="1" fontId="15" fillId="40" borderId="89" xfId="34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9" fillId="24" borderId="91" xfId="0" applyFont="1" applyFill="1" applyBorder="1" applyAlignment="1">
      <alignment horizontal="center" vertical="center"/>
    </xf>
    <xf numFmtId="1" fontId="28" fillId="40" borderId="5" xfId="34" applyNumberFormat="1" applyFont="1" applyFill="1" applyBorder="1" applyAlignment="1">
      <alignment horizontal="center" vertical="center"/>
    </xf>
    <xf numFmtId="1" fontId="28" fillId="40" borderId="72" xfId="34" applyNumberFormat="1" applyFont="1" applyFill="1" applyBorder="1" applyAlignment="1">
      <alignment horizontal="center" vertical="center"/>
    </xf>
    <xf numFmtId="1" fontId="15" fillId="40" borderId="25" xfId="34" applyNumberFormat="1" applyFont="1" applyFill="1" applyBorder="1" applyAlignment="1">
      <alignment horizontal="center" vertical="center" wrapText="1"/>
    </xf>
    <xf numFmtId="1" fontId="15" fillId="40" borderId="110" xfId="34" applyNumberFormat="1" applyFont="1" applyFill="1" applyBorder="1" applyAlignment="1">
      <alignment horizontal="center" vertical="center"/>
    </xf>
    <xf numFmtId="1" fontId="15" fillId="40" borderId="25" xfId="34" applyNumberFormat="1" applyFont="1" applyFill="1" applyBorder="1" applyAlignment="1">
      <alignment horizontal="center" vertical="center"/>
    </xf>
    <xf numFmtId="1" fontId="15" fillId="40" borderId="70" xfId="34" applyNumberFormat="1" applyFont="1" applyFill="1" applyBorder="1" applyAlignment="1">
      <alignment horizontal="center" vertical="center"/>
    </xf>
    <xf numFmtId="1" fontId="28" fillId="40" borderId="111" xfId="34" applyNumberFormat="1" applyFont="1" applyFill="1" applyBorder="1" applyAlignment="1">
      <alignment horizontal="center" vertical="center"/>
    </xf>
    <xf numFmtId="1" fontId="15" fillId="40" borderId="72" xfId="34" applyNumberFormat="1" applyFont="1" applyFill="1" applyBorder="1" applyAlignment="1">
      <alignment horizontal="center" vertical="center" wrapText="1"/>
    </xf>
    <xf numFmtId="9" fontId="28" fillId="40" borderId="5" xfId="34" applyFont="1" applyFill="1" applyBorder="1" applyAlignment="1">
      <alignment horizontal="center" vertical="center"/>
    </xf>
    <xf numFmtId="0" fontId="1" fillId="23" borderId="5" xfId="0" applyFont="1" applyFill="1" applyBorder="1" applyAlignment="1">
      <alignment horizontal="left" vertical="center" wrapText="1"/>
    </xf>
    <xf numFmtId="1" fontId="40" fillId="40" borderId="5" xfId="34" applyNumberFormat="1" applyFont="1" applyFill="1" applyBorder="1" applyAlignment="1">
      <alignment horizontal="center" vertical="center"/>
    </xf>
    <xf numFmtId="1" fontId="15" fillId="40" borderId="96" xfId="34" applyNumberFormat="1" applyFont="1" applyFill="1" applyBorder="1" applyAlignment="1">
      <alignment horizontal="center" vertical="center"/>
    </xf>
    <xf numFmtId="1" fontId="15" fillId="40" borderId="109" xfId="34" applyNumberFormat="1" applyFont="1" applyFill="1" applyBorder="1" applyAlignment="1">
      <alignment horizontal="center" vertical="center"/>
    </xf>
    <xf numFmtId="9" fontId="15" fillId="40" borderId="88" xfId="34" applyFont="1" applyFill="1" applyBorder="1" applyAlignment="1">
      <alignment horizontal="center" vertical="center"/>
    </xf>
    <xf numFmtId="9" fontId="15" fillId="40" borderId="96" xfId="34" applyFont="1" applyFill="1" applyBorder="1" applyAlignment="1">
      <alignment horizontal="center" vertical="center"/>
    </xf>
    <xf numFmtId="9" fontId="28" fillId="40" borderId="72" xfId="34" applyFont="1" applyFill="1" applyBorder="1" applyAlignment="1">
      <alignment horizontal="center" vertical="center"/>
    </xf>
    <xf numFmtId="1" fontId="1" fillId="23" borderId="5" xfId="36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/>
    <xf numFmtId="0" fontId="1" fillId="0" borderId="21" xfId="0" applyFont="1" applyBorder="1"/>
    <xf numFmtId="0" fontId="1" fillId="23" borderId="0" xfId="0" applyFont="1" applyFill="1"/>
    <xf numFmtId="0" fontId="1" fillId="0" borderId="0" xfId="0" applyFont="1" applyAlignment="1">
      <alignment vertical="center"/>
    </xf>
    <xf numFmtId="0" fontId="1" fillId="23" borderId="27" xfId="0" applyFont="1" applyFill="1" applyBorder="1"/>
    <xf numFmtId="0" fontId="1" fillId="23" borderId="7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35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5" fillId="24" borderId="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2" fillId="0" borderId="36" xfId="29" applyFont="1" applyBorder="1" applyAlignment="1" applyProtection="1">
      <alignment horizontal="center" vertical="center" wrapText="1"/>
    </xf>
    <xf numFmtId="0" fontId="32" fillId="0" borderId="35" xfId="29" applyFont="1" applyBorder="1" applyAlignment="1" applyProtection="1">
      <alignment horizontal="center" vertical="center" wrapText="1"/>
    </xf>
    <xf numFmtId="0" fontId="32" fillId="0" borderId="47" xfId="29" applyFont="1" applyBorder="1" applyAlignment="1" applyProtection="1">
      <alignment horizontal="center" vertical="center" wrapText="1"/>
    </xf>
    <xf numFmtId="0" fontId="32" fillId="0" borderId="9" xfId="29" applyFont="1" applyBorder="1" applyAlignment="1" applyProtection="1">
      <alignment horizontal="center" vertical="center" wrapText="1"/>
    </xf>
    <xf numFmtId="0" fontId="32" fillId="0" borderId="0" xfId="29" applyFont="1" applyBorder="1" applyAlignment="1" applyProtection="1">
      <alignment horizontal="center" vertical="center" wrapText="1"/>
    </xf>
    <xf numFmtId="0" fontId="32" fillId="0" borderId="49" xfId="29" applyFont="1" applyBorder="1" applyAlignment="1" applyProtection="1">
      <alignment horizontal="center" vertical="center" wrapText="1"/>
    </xf>
    <xf numFmtId="0" fontId="32" fillId="0" borderId="13" xfId="29" applyFont="1" applyBorder="1" applyAlignment="1" applyProtection="1">
      <alignment horizontal="center" vertical="center" wrapText="1"/>
    </xf>
    <xf numFmtId="0" fontId="32" fillId="0" borderId="11" xfId="29" applyFont="1" applyBorder="1" applyAlignment="1" applyProtection="1">
      <alignment horizontal="center" vertical="center" wrapText="1"/>
    </xf>
    <xf numFmtId="0" fontId="32" fillId="0" borderId="51" xfId="29" applyFont="1" applyBorder="1" applyAlignment="1" applyProtection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32" fillId="0" borderId="36" xfId="29" applyFont="1" applyBorder="1" applyAlignment="1" applyProtection="1">
      <alignment horizontal="center" vertical="center"/>
    </xf>
    <xf numFmtId="0" fontId="32" fillId="0" borderId="35" xfId="29" applyFont="1" applyBorder="1" applyAlignment="1" applyProtection="1">
      <alignment horizontal="center" vertical="center"/>
    </xf>
    <xf numFmtId="0" fontId="32" fillId="0" borderId="47" xfId="29" applyFont="1" applyBorder="1" applyAlignment="1" applyProtection="1">
      <alignment horizontal="center" vertical="center"/>
    </xf>
    <xf numFmtId="0" fontId="32" fillId="0" borderId="9" xfId="29" applyFont="1" applyBorder="1" applyAlignment="1" applyProtection="1">
      <alignment horizontal="center" vertical="center"/>
    </xf>
    <xf numFmtId="0" fontId="32" fillId="0" borderId="0" xfId="29" applyFont="1" applyBorder="1" applyAlignment="1" applyProtection="1">
      <alignment horizontal="center" vertical="center"/>
    </xf>
    <xf numFmtId="0" fontId="32" fillId="0" borderId="49" xfId="29" applyFont="1" applyBorder="1" applyAlignment="1" applyProtection="1">
      <alignment horizontal="center" vertical="center"/>
    </xf>
    <xf numFmtId="0" fontId="32" fillId="0" borderId="13" xfId="29" applyFont="1" applyBorder="1" applyAlignment="1" applyProtection="1">
      <alignment horizontal="center" vertical="center"/>
    </xf>
    <xf numFmtId="0" fontId="32" fillId="0" borderId="11" xfId="29" applyFont="1" applyBorder="1" applyAlignment="1" applyProtection="1">
      <alignment horizontal="center" vertical="center"/>
    </xf>
    <xf numFmtId="0" fontId="32" fillId="0" borderId="51" xfId="29" applyFont="1" applyBorder="1" applyAlignment="1" applyProtection="1">
      <alignment horizontal="center" vertical="center"/>
    </xf>
    <xf numFmtId="0" fontId="19" fillId="32" borderId="32" xfId="0" applyFont="1" applyFill="1" applyBorder="1" applyAlignment="1">
      <alignment horizontal="center" vertical="center"/>
    </xf>
    <xf numFmtId="0" fontId="19" fillId="32" borderId="5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9" fillId="28" borderId="69" xfId="0" applyFont="1" applyFill="1" applyBorder="1" applyAlignment="1">
      <alignment horizontal="center" vertical="center"/>
    </xf>
    <xf numFmtId="0" fontId="19" fillId="28" borderId="26" xfId="0" applyFont="1" applyFill="1" applyBorder="1" applyAlignment="1">
      <alignment horizontal="center" vertical="center"/>
    </xf>
    <xf numFmtId="0" fontId="19" fillId="28" borderId="70" xfId="0" applyFont="1" applyFill="1" applyBorder="1" applyAlignment="1">
      <alignment horizontal="center" vertical="center"/>
    </xf>
    <xf numFmtId="0" fontId="19" fillId="26" borderId="39" xfId="0" applyFont="1" applyFill="1" applyBorder="1" applyAlignment="1">
      <alignment horizontal="center" vertical="center"/>
    </xf>
    <xf numFmtId="0" fontId="19" fillId="26" borderId="27" xfId="0" applyFont="1" applyFill="1" applyBorder="1" applyAlignment="1">
      <alignment horizontal="center" vertical="center"/>
    </xf>
    <xf numFmtId="0" fontId="19" fillId="30" borderId="39" xfId="0" applyFont="1" applyFill="1" applyBorder="1" applyAlignment="1">
      <alignment horizontal="center" vertical="center"/>
    </xf>
    <xf numFmtId="0" fontId="19" fillId="30" borderId="27" xfId="0" applyFont="1" applyFill="1" applyBorder="1" applyAlignment="1">
      <alignment horizontal="center" vertical="center"/>
    </xf>
    <xf numFmtId="0" fontId="19" fillId="30" borderId="32" xfId="0" applyFont="1" applyFill="1" applyBorder="1" applyAlignment="1">
      <alignment horizontal="center" vertical="center"/>
    </xf>
    <xf numFmtId="17" fontId="28" fillId="29" borderId="5" xfId="0" applyNumberFormat="1" applyFont="1" applyFill="1" applyBorder="1" applyAlignment="1">
      <alignment horizontal="center" vertical="center"/>
    </xf>
    <xf numFmtId="0" fontId="28" fillId="29" borderId="5" xfId="0" applyFont="1" applyFill="1" applyBorder="1" applyAlignment="1">
      <alignment horizontal="center" vertical="center"/>
    </xf>
    <xf numFmtId="0" fontId="18" fillId="31" borderId="39" xfId="0" applyFont="1" applyFill="1" applyBorder="1" applyAlignment="1">
      <alignment horizontal="center" vertical="center"/>
    </xf>
    <xf numFmtId="0" fontId="18" fillId="31" borderId="27" xfId="0" applyFont="1" applyFill="1" applyBorder="1" applyAlignment="1">
      <alignment horizontal="center" vertical="center"/>
    </xf>
    <xf numFmtId="0" fontId="18" fillId="31" borderId="32" xfId="0" applyFont="1" applyFill="1" applyBorder="1" applyAlignment="1">
      <alignment horizontal="center" vertical="center"/>
    </xf>
    <xf numFmtId="0" fontId="18" fillId="31" borderId="25" xfId="0" applyFont="1" applyFill="1" applyBorder="1" applyAlignment="1">
      <alignment horizontal="center" vertical="center"/>
    </xf>
    <xf numFmtId="0" fontId="18" fillId="31" borderId="21" xfId="0" applyFont="1" applyFill="1" applyBorder="1" applyAlignment="1">
      <alignment horizontal="center" vertical="center"/>
    </xf>
    <xf numFmtId="0" fontId="18" fillId="31" borderId="5" xfId="0" applyFont="1" applyFill="1" applyBorder="1" applyAlignment="1">
      <alignment horizontal="center" vertical="center"/>
    </xf>
    <xf numFmtId="0" fontId="1" fillId="25" borderId="25" xfId="33" applyFont="1" applyFill="1" applyBorder="1" applyAlignment="1">
      <alignment horizontal="center" vertical="center" wrapText="1"/>
    </xf>
    <xf numFmtId="0" fontId="11" fillId="25" borderId="26" xfId="33" applyFill="1" applyBorder="1" applyAlignment="1">
      <alignment horizontal="center" vertical="center" wrapText="1"/>
    </xf>
    <xf numFmtId="0" fontId="11" fillId="25" borderId="21" xfId="33" applyFill="1" applyBorder="1" applyAlignment="1">
      <alignment horizontal="center" vertical="center" wrapText="1"/>
    </xf>
    <xf numFmtId="0" fontId="1" fillId="23" borderId="25" xfId="33" applyFont="1" applyFill="1" applyBorder="1" applyAlignment="1">
      <alignment horizontal="center" vertical="center" wrapText="1"/>
    </xf>
    <xf numFmtId="0" fontId="11" fillId="23" borderId="26" xfId="33" applyFill="1" applyBorder="1" applyAlignment="1">
      <alignment horizontal="center" vertical="center" wrapText="1"/>
    </xf>
    <xf numFmtId="0" fontId="11" fillId="23" borderId="21" xfId="33" applyFill="1" applyBorder="1" applyAlignment="1">
      <alignment horizontal="center" vertical="center" wrapText="1"/>
    </xf>
    <xf numFmtId="9" fontId="1" fillId="23" borderId="36" xfId="35" applyFont="1" applyFill="1" applyBorder="1" applyAlignment="1">
      <alignment horizontal="center" vertical="center" wrapText="1"/>
    </xf>
    <xf numFmtId="9" fontId="1" fillId="23" borderId="35" xfId="35" applyFont="1" applyFill="1" applyBorder="1" applyAlignment="1">
      <alignment horizontal="center" vertical="center" wrapText="1"/>
    </xf>
    <xf numFmtId="9" fontId="1" fillId="23" borderId="37" xfId="35" applyFont="1" applyFill="1" applyBorder="1" applyAlignment="1">
      <alignment horizontal="center" vertical="center" wrapText="1"/>
    </xf>
    <xf numFmtId="9" fontId="1" fillId="23" borderId="13" xfId="35" applyFont="1" applyFill="1" applyBorder="1" applyAlignment="1">
      <alignment horizontal="center" vertical="center" wrapText="1"/>
    </xf>
    <xf numFmtId="9" fontId="1" fillId="23" borderId="11" xfId="35" applyFont="1" applyFill="1" applyBorder="1" applyAlignment="1">
      <alignment horizontal="center" vertical="center" wrapText="1"/>
    </xf>
    <xf numFmtId="9" fontId="1" fillId="23" borderId="12" xfId="35" applyFont="1" applyFill="1" applyBorder="1" applyAlignment="1">
      <alignment horizontal="center" vertical="center" wrapText="1"/>
    </xf>
    <xf numFmtId="9" fontId="15" fillId="25" borderId="25" xfId="35" applyFont="1" applyFill="1" applyBorder="1" applyAlignment="1">
      <alignment horizontal="center" vertical="center" wrapText="1"/>
    </xf>
    <xf numFmtId="9" fontId="15" fillId="25" borderId="26" xfId="35" applyFont="1" applyFill="1" applyBorder="1" applyAlignment="1">
      <alignment horizontal="center" vertical="center" wrapText="1"/>
    </xf>
    <xf numFmtId="9" fontId="15" fillId="25" borderId="21" xfId="35" applyFont="1" applyFill="1" applyBorder="1" applyAlignment="1">
      <alignment horizontal="center" vertical="center" wrapText="1"/>
    </xf>
    <xf numFmtId="0" fontId="1" fillId="39" borderId="43" xfId="0" applyFont="1" applyFill="1" applyBorder="1" applyAlignment="1">
      <alignment horizontal="left" vertical="center" wrapText="1"/>
    </xf>
    <xf numFmtId="0" fontId="1" fillId="39" borderId="44" xfId="0" applyFont="1" applyFill="1" applyBorder="1" applyAlignment="1">
      <alignment horizontal="left" vertical="center" wrapText="1"/>
    </xf>
    <xf numFmtId="0" fontId="1" fillId="39" borderId="40" xfId="0" applyFont="1" applyFill="1" applyBorder="1" applyAlignment="1">
      <alignment horizontal="left" vertical="center" wrapText="1"/>
    </xf>
    <xf numFmtId="0" fontId="1" fillId="39" borderId="41" xfId="0" applyFont="1" applyFill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8" fillId="24" borderId="25" xfId="33" applyFont="1" applyFill="1" applyBorder="1" applyAlignment="1">
      <alignment horizontal="center" vertical="center"/>
    </xf>
    <xf numFmtId="0" fontId="18" fillId="24" borderId="26" xfId="33" applyFont="1" applyFill="1" applyBorder="1" applyAlignment="1">
      <alignment horizontal="center" vertical="center"/>
    </xf>
    <xf numFmtId="0" fontId="18" fillId="24" borderId="21" xfId="3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7" fillId="28" borderId="5" xfId="0" applyFont="1" applyFill="1" applyBorder="1" applyAlignment="1">
      <alignment horizontal="center" vertical="center" wrapText="1"/>
    </xf>
    <xf numFmtId="0" fontId="19" fillId="24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5" fillId="28" borderId="18" xfId="0" applyFont="1" applyFill="1" applyBorder="1" applyAlignment="1">
      <alignment horizontal="center" vertical="center" wrapText="1"/>
    </xf>
    <xf numFmtId="0" fontId="15" fillId="28" borderId="41" xfId="0" applyFont="1" applyFill="1" applyBorder="1" applyAlignment="1">
      <alignment horizontal="center" vertical="center" wrapText="1"/>
    </xf>
    <xf numFmtId="0" fontId="15" fillId="28" borderId="42" xfId="0" applyFont="1" applyFill="1" applyBorder="1" applyAlignment="1">
      <alignment horizontal="center" vertical="center" wrapText="1"/>
    </xf>
    <xf numFmtId="0" fontId="15" fillId="28" borderId="6" xfId="0" applyFont="1" applyFill="1" applyBorder="1" applyAlignment="1">
      <alignment horizontal="center" vertical="center"/>
    </xf>
    <xf numFmtId="0" fontId="15" fillId="28" borderId="7" xfId="0" applyFont="1" applyFill="1" applyBorder="1" applyAlignment="1">
      <alignment horizontal="center" vertical="center"/>
    </xf>
    <xf numFmtId="0" fontId="15" fillId="28" borderId="8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19" fillId="24" borderId="5" xfId="0" applyFont="1" applyFill="1" applyBorder="1" applyAlignment="1">
      <alignment horizontal="left" vertical="center" wrapText="1"/>
    </xf>
    <xf numFmtId="0" fontId="20" fillId="23" borderId="25" xfId="0" applyFont="1" applyFill="1" applyBorder="1" applyAlignment="1">
      <alignment horizontal="left" vertical="center" wrapText="1"/>
    </xf>
    <xf numFmtId="0" fontId="20" fillId="23" borderId="26" xfId="0" applyFont="1" applyFill="1" applyBorder="1" applyAlignment="1">
      <alignment horizontal="left" vertical="center" wrapText="1"/>
    </xf>
    <xf numFmtId="0" fontId="20" fillId="23" borderId="21" xfId="0" applyFont="1" applyFill="1" applyBorder="1" applyAlignment="1">
      <alignment horizontal="left" vertical="center" wrapText="1"/>
    </xf>
    <xf numFmtId="0" fontId="19" fillId="24" borderId="13" xfId="0" applyFont="1" applyFill="1" applyBorder="1" applyAlignment="1">
      <alignment horizontal="left" vertical="center"/>
    </xf>
    <xf numFmtId="0" fontId="19" fillId="24" borderId="11" xfId="0" applyFont="1" applyFill="1" applyBorder="1" applyAlignment="1">
      <alignment horizontal="left" vertical="center"/>
    </xf>
    <xf numFmtId="0" fontId="19" fillId="24" borderId="12" xfId="0" applyFont="1" applyFill="1" applyBorder="1" applyAlignment="1">
      <alignment horizontal="left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8" fillId="29" borderId="72" xfId="0" applyFont="1" applyFill="1" applyBorder="1" applyAlignment="1">
      <alignment horizontal="center" vertical="center"/>
    </xf>
    <xf numFmtId="0" fontId="28" fillId="29" borderId="25" xfId="0" applyFont="1" applyFill="1" applyBorder="1" applyAlignment="1">
      <alignment horizontal="center" vertical="center"/>
    </xf>
    <xf numFmtId="17" fontId="28" fillId="29" borderId="71" xfId="0" applyNumberFormat="1" applyFont="1" applyFill="1" applyBorder="1" applyAlignment="1">
      <alignment horizontal="center" vertical="center"/>
    </xf>
    <xf numFmtId="9" fontId="21" fillId="25" borderId="35" xfId="0" applyNumberFormat="1" applyFont="1" applyFill="1" applyBorder="1" applyAlignment="1">
      <alignment horizontal="center" vertical="center"/>
    </xf>
    <xf numFmtId="9" fontId="21" fillId="25" borderId="37" xfId="0" applyNumberFormat="1" applyFont="1" applyFill="1" applyBorder="1" applyAlignment="1">
      <alignment horizontal="center" vertical="center"/>
    </xf>
    <xf numFmtId="9" fontId="21" fillId="25" borderId="11" xfId="0" applyNumberFormat="1" applyFont="1" applyFill="1" applyBorder="1" applyAlignment="1">
      <alignment horizontal="center" vertical="center"/>
    </xf>
    <xf numFmtId="9" fontId="21" fillId="25" borderId="12" xfId="0" applyNumberFormat="1" applyFont="1" applyFill="1" applyBorder="1" applyAlignment="1">
      <alignment horizontal="center" vertical="center"/>
    </xf>
    <xf numFmtId="164" fontId="15" fillId="0" borderId="25" xfId="31" applyFont="1" applyFill="1" applyBorder="1" applyAlignment="1">
      <alignment horizontal="left" vertical="center" wrapText="1"/>
    </xf>
    <xf numFmtId="164" fontId="15" fillId="0" borderId="26" xfId="31" applyFont="1" applyFill="1" applyBorder="1" applyAlignment="1">
      <alignment horizontal="left" vertical="center" wrapText="1"/>
    </xf>
    <xf numFmtId="164" fontId="15" fillId="0" borderId="21" xfId="31" applyFont="1" applyFill="1" applyBorder="1" applyAlignment="1">
      <alignment horizontal="left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1" fillId="24" borderId="36" xfId="33" applyFill="1" applyBorder="1" applyAlignment="1">
      <alignment horizontal="center" vertical="center" wrapText="1"/>
    </xf>
    <xf numFmtId="0" fontId="11" fillId="24" borderId="37" xfId="33" applyFill="1" applyBorder="1" applyAlignment="1">
      <alignment horizontal="center" vertical="center" wrapText="1"/>
    </xf>
    <xf numFmtId="0" fontId="11" fillId="24" borderId="9" xfId="33" applyFill="1" applyBorder="1" applyAlignment="1">
      <alignment horizontal="center" vertical="center" wrapText="1"/>
    </xf>
    <xf numFmtId="0" fontId="11" fillId="24" borderId="10" xfId="33" applyFill="1" applyBorder="1" applyAlignment="1">
      <alignment horizontal="center" vertical="center" wrapText="1"/>
    </xf>
    <xf numFmtId="0" fontId="23" fillId="22" borderId="36" xfId="33" applyFont="1" applyFill="1" applyBorder="1" applyAlignment="1">
      <alignment horizontal="left" vertical="center" wrapText="1"/>
    </xf>
    <xf numFmtId="0" fontId="23" fillId="22" borderId="35" xfId="33" applyFont="1" applyFill="1" applyBorder="1" applyAlignment="1">
      <alignment horizontal="left" vertical="center" wrapText="1"/>
    </xf>
    <xf numFmtId="0" fontId="23" fillId="22" borderId="37" xfId="33" applyFont="1" applyFill="1" applyBorder="1" applyAlignment="1">
      <alignment horizontal="left" vertical="center" wrapText="1"/>
    </xf>
    <xf numFmtId="0" fontId="23" fillId="22" borderId="9" xfId="33" applyFont="1" applyFill="1" applyBorder="1" applyAlignment="1">
      <alignment horizontal="left" vertical="center" wrapText="1"/>
    </xf>
    <xf numFmtId="0" fontId="23" fillId="22" borderId="0" xfId="33" applyFont="1" applyFill="1" applyAlignment="1">
      <alignment horizontal="left" vertical="center" wrapText="1"/>
    </xf>
    <xf numFmtId="0" fontId="23" fillId="22" borderId="10" xfId="33" applyFont="1" applyFill="1" applyBorder="1" applyAlignment="1">
      <alignment horizontal="left" vertical="center" wrapText="1"/>
    </xf>
    <xf numFmtId="0" fontId="23" fillId="22" borderId="13" xfId="33" applyFont="1" applyFill="1" applyBorder="1" applyAlignment="1">
      <alignment horizontal="left" vertical="center" wrapText="1"/>
    </xf>
    <xf numFmtId="0" fontId="23" fillId="22" borderId="11" xfId="33" applyFont="1" applyFill="1" applyBorder="1" applyAlignment="1">
      <alignment horizontal="left" vertical="center" wrapText="1"/>
    </xf>
    <xf numFmtId="0" fontId="23" fillId="22" borderId="12" xfId="33" applyFont="1" applyFill="1" applyBorder="1" applyAlignment="1">
      <alignment horizontal="left" vertical="center" wrapText="1"/>
    </xf>
    <xf numFmtId="9" fontId="1" fillId="24" borderId="36" xfId="35" applyFont="1" applyFill="1" applyBorder="1" applyAlignment="1">
      <alignment horizontal="center" vertical="center"/>
    </xf>
    <xf numFmtId="9" fontId="1" fillId="24" borderId="37" xfId="35" applyFont="1" applyFill="1" applyBorder="1" applyAlignment="1">
      <alignment horizontal="center" vertical="center"/>
    </xf>
    <xf numFmtId="9" fontId="1" fillId="24" borderId="9" xfId="35" applyFont="1" applyFill="1" applyBorder="1" applyAlignment="1">
      <alignment horizontal="center" vertical="center"/>
    </xf>
    <xf numFmtId="9" fontId="1" fillId="24" borderId="10" xfId="35" applyFont="1" applyFill="1" applyBorder="1" applyAlignment="1">
      <alignment horizontal="center" vertical="center"/>
    </xf>
    <xf numFmtId="9" fontId="1" fillId="24" borderId="13" xfId="35" applyFont="1" applyFill="1" applyBorder="1" applyAlignment="1">
      <alignment horizontal="center" vertical="center"/>
    </xf>
    <xf numFmtId="9" fontId="1" fillId="24" borderId="12" xfId="35" applyFont="1" applyFill="1" applyBorder="1" applyAlignment="1">
      <alignment horizontal="center" vertical="center"/>
    </xf>
    <xf numFmtId="9" fontId="15" fillId="28" borderId="88" xfId="34" applyFont="1" applyFill="1" applyBorder="1" applyAlignment="1">
      <alignment horizontal="center" vertical="center"/>
    </xf>
    <xf numFmtId="9" fontId="15" fillId="28" borderId="89" xfId="34" applyFont="1" applyFill="1" applyBorder="1" applyAlignment="1">
      <alignment horizontal="center" vertical="center"/>
    </xf>
    <xf numFmtId="9" fontId="15" fillId="28" borderId="5" xfId="34" applyFont="1" applyFill="1" applyBorder="1" applyAlignment="1">
      <alignment horizontal="center" vertical="center"/>
    </xf>
    <xf numFmtId="0" fontId="11" fillId="25" borderId="5" xfId="33" applyFill="1" applyBorder="1" applyAlignment="1">
      <alignment horizontal="center" vertical="center" wrapText="1"/>
    </xf>
    <xf numFmtId="0" fontId="15" fillId="22" borderId="25" xfId="35" applyNumberFormat="1" applyFont="1" applyFill="1" applyBorder="1" applyAlignment="1">
      <alignment horizontal="center" vertical="center"/>
    </xf>
    <xf numFmtId="0" fontId="15" fillId="22" borderId="26" xfId="35" applyNumberFormat="1" applyFont="1" applyFill="1" applyBorder="1" applyAlignment="1">
      <alignment horizontal="center" vertical="center"/>
    </xf>
    <xf numFmtId="0" fontId="15" fillId="22" borderId="21" xfId="35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15" fillId="23" borderId="36" xfId="33" applyFont="1" applyFill="1" applyBorder="1" applyAlignment="1">
      <alignment horizontal="center" vertical="center" wrapText="1"/>
    </xf>
    <xf numFmtId="0" fontId="15" fillId="23" borderId="35" xfId="33" applyFont="1" applyFill="1" applyBorder="1" applyAlignment="1">
      <alignment horizontal="center" vertical="center" wrapText="1"/>
    </xf>
    <xf numFmtId="0" fontId="15" fillId="23" borderId="37" xfId="33" applyFont="1" applyFill="1" applyBorder="1" applyAlignment="1">
      <alignment horizontal="center" vertical="center" wrapText="1"/>
    </xf>
    <xf numFmtId="0" fontId="15" fillId="23" borderId="13" xfId="33" applyFont="1" applyFill="1" applyBorder="1" applyAlignment="1">
      <alignment horizontal="center" vertical="center" wrapText="1"/>
    </xf>
    <xf numFmtId="0" fontId="15" fillId="23" borderId="11" xfId="33" applyFont="1" applyFill="1" applyBorder="1" applyAlignment="1">
      <alignment horizontal="center" vertical="center" wrapText="1"/>
    </xf>
    <xf numFmtId="0" fontId="15" fillId="23" borderId="12" xfId="33" applyFont="1" applyFill="1" applyBorder="1" applyAlignment="1">
      <alignment horizontal="center" vertical="center" wrapText="1"/>
    </xf>
    <xf numFmtId="0" fontId="15" fillId="23" borderId="36" xfId="33" applyFont="1" applyFill="1" applyBorder="1" applyAlignment="1">
      <alignment horizontal="center" vertical="center"/>
    </xf>
    <xf numFmtId="0" fontId="15" fillId="23" borderId="35" xfId="33" applyFont="1" applyFill="1" applyBorder="1" applyAlignment="1">
      <alignment horizontal="center" vertical="center"/>
    </xf>
    <xf numFmtId="0" fontId="15" fillId="23" borderId="37" xfId="33" applyFont="1" applyFill="1" applyBorder="1" applyAlignment="1">
      <alignment horizontal="center" vertical="center"/>
    </xf>
    <xf numFmtId="0" fontId="15" fillId="23" borderId="13" xfId="33" applyFont="1" applyFill="1" applyBorder="1" applyAlignment="1">
      <alignment horizontal="center" vertical="center"/>
    </xf>
    <xf numFmtId="0" fontId="15" fillId="23" borderId="11" xfId="33" applyFont="1" applyFill="1" applyBorder="1" applyAlignment="1">
      <alignment horizontal="center" vertical="center"/>
    </xf>
    <xf numFmtId="0" fontId="15" fillId="23" borderId="12" xfId="33" applyFont="1" applyFill="1" applyBorder="1" applyAlignment="1">
      <alignment horizontal="center" vertical="center"/>
    </xf>
    <xf numFmtId="0" fontId="15" fillId="34" borderId="25" xfId="33" applyFont="1" applyFill="1" applyBorder="1" applyAlignment="1">
      <alignment horizontal="center" vertical="center"/>
    </xf>
    <xf numFmtId="0" fontId="15" fillId="34" borderId="26" xfId="33" applyFont="1" applyFill="1" applyBorder="1" applyAlignment="1">
      <alignment horizontal="center" vertical="center"/>
    </xf>
    <xf numFmtId="0" fontId="15" fillId="34" borderId="21" xfId="33" applyFont="1" applyFill="1" applyBorder="1" applyAlignment="1">
      <alignment horizontal="center" vertical="center"/>
    </xf>
    <xf numFmtId="0" fontId="11" fillId="23" borderId="9" xfId="33" applyFill="1" applyBorder="1" applyAlignment="1">
      <alignment horizontal="center" vertical="center"/>
    </xf>
    <xf numFmtId="0" fontId="11" fillId="23" borderId="0" xfId="33" applyFill="1" applyAlignment="1">
      <alignment horizontal="center" vertical="center"/>
    </xf>
    <xf numFmtId="0" fontId="11" fillId="23" borderId="10" xfId="33" applyFill="1" applyBorder="1" applyAlignment="1">
      <alignment horizontal="center" vertical="center"/>
    </xf>
    <xf numFmtId="0" fontId="11" fillId="23" borderId="13" xfId="33" applyFill="1" applyBorder="1" applyAlignment="1">
      <alignment horizontal="center" vertical="center"/>
    </xf>
    <xf numFmtId="0" fontId="11" fillId="23" borderId="11" xfId="33" applyFill="1" applyBorder="1" applyAlignment="1">
      <alignment horizontal="center" vertical="center"/>
    </xf>
    <xf numFmtId="0" fontId="11" fillId="23" borderId="12" xfId="33" applyFill="1" applyBorder="1" applyAlignment="1">
      <alignment horizontal="center" vertical="center"/>
    </xf>
    <xf numFmtId="9" fontId="22" fillId="23" borderId="35" xfId="0" applyNumberFormat="1" applyFont="1" applyFill="1" applyBorder="1" applyAlignment="1">
      <alignment horizontal="center" vertical="center"/>
    </xf>
    <xf numFmtId="0" fontId="22" fillId="23" borderId="37" xfId="0" applyFont="1" applyFill="1" applyBorder="1" applyAlignment="1">
      <alignment horizontal="center" vertical="center"/>
    </xf>
    <xf numFmtId="0" fontId="22" fillId="23" borderId="11" xfId="0" applyFont="1" applyFill="1" applyBorder="1" applyAlignment="1">
      <alignment horizontal="center" vertical="center"/>
    </xf>
    <xf numFmtId="0" fontId="22" fillId="23" borderId="12" xfId="0" applyFont="1" applyFill="1" applyBorder="1" applyAlignment="1">
      <alignment horizontal="center" vertical="center"/>
    </xf>
    <xf numFmtId="0" fontId="15" fillId="28" borderId="25" xfId="0" applyFont="1" applyFill="1" applyBorder="1" applyAlignment="1">
      <alignment horizontal="left" vertical="center" wrapText="1"/>
    </xf>
    <xf numFmtId="0" fontId="15" fillId="28" borderId="26" xfId="0" applyFont="1" applyFill="1" applyBorder="1" applyAlignment="1">
      <alignment horizontal="left" vertical="center" wrapText="1"/>
    </xf>
    <xf numFmtId="0" fontId="15" fillId="28" borderId="21" xfId="0" applyFont="1" applyFill="1" applyBorder="1" applyAlignment="1">
      <alignment horizontal="left" vertical="center" wrapText="1"/>
    </xf>
    <xf numFmtId="9" fontId="15" fillId="28" borderId="25" xfId="34" applyFont="1" applyFill="1" applyBorder="1" applyAlignment="1">
      <alignment horizontal="center" vertical="center"/>
    </xf>
    <xf numFmtId="9" fontId="15" fillId="28" borderId="87" xfId="34" applyFont="1" applyFill="1" applyBorder="1" applyAlignment="1">
      <alignment horizontal="center" vertical="center"/>
    </xf>
    <xf numFmtId="0" fontId="19" fillId="24" borderId="25" xfId="33" applyFont="1" applyFill="1" applyBorder="1" applyAlignment="1">
      <alignment horizontal="center" vertical="center"/>
    </xf>
    <xf numFmtId="0" fontId="19" fillId="24" borderId="26" xfId="33" applyFont="1" applyFill="1" applyBorder="1" applyAlignment="1">
      <alignment horizontal="center" vertical="center"/>
    </xf>
    <xf numFmtId="0" fontId="19" fillId="24" borderId="21" xfId="33" applyFont="1" applyFill="1" applyBorder="1" applyAlignment="1">
      <alignment horizontal="center" vertical="center"/>
    </xf>
    <xf numFmtId="0" fontId="19" fillId="22" borderId="25" xfId="33" applyFont="1" applyFill="1" applyBorder="1" applyAlignment="1">
      <alignment horizontal="left" vertical="top" wrapText="1"/>
    </xf>
    <xf numFmtId="0" fontId="15" fillId="22" borderId="26" xfId="33" applyFont="1" applyFill="1" applyBorder="1" applyAlignment="1">
      <alignment horizontal="left" vertical="top" wrapText="1"/>
    </xf>
    <xf numFmtId="0" fontId="15" fillId="22" borderId="21" xfId="33" applyFont="1" applyFill="1" applyBorder="1" applyAlignment="1">
      <alignment horizontal="left" vertical="top" wrapText="1"/>
    </xf>
    <xf numFmtId="0" fontId="11" fillId="24" borderId="25" xfId="33" applyFill="1" applyBorder="1" applyAlignment="1">
      <alignment horizontal="center" vertical="center" wrapText="1"/>
    </xf>
    <xf numFmtId="0" fontId="11" fillId="24" borderId="21" xfId="33" applyFill="1" applyBorder="1" applyAlignment="1">
      <alignment horizontal="center" vertical="center" wrapText="1"/>
    </xf>
    <xf numFmtId="0" fontId="27" fillId="23" borderId="36" xfId="33" applyFont="1" applyFill="1" applyBorder="1" applyAlignment="1">
      <alignment horizontal="left" vertical="center" wrapText="1"/>
    </xf>
    <xf numFmtId="0" fontId="27" fillId="23" borderId="35" xfId="33" applyFont="1" applyFill="1" applyBorder="1" applyAlignment="1">
      <alignment horizontal="left" vertical="center" wrapText="1"/>
    </xf>
    <xf numFmtId="0" fontId="27" fillId="23" borderId="37" xfId="33" applyFont="1" applyFill="1" applyBorder="1" applyAlignment="1">
      <alignment horizontal="left" vertical="center" wrapText="1"/>
    </xf>
    <xf numFmtId="0" fontId="27" fillId="23" borderId="9" xfId="33" applyFont="1" applyFill="1" applyBorder="1" applyAlignment="1">
      <alignment horizontal="left" vertical="center" wrapText="1"/>
    </xf>
    <xf numFmtId="0" fontId="27" fillId="23" borderId="0" xfId="33" applyFont="1" applyFill="1" applyAlignment="1">
      <alignment horizontal="left" vertical="center" wrapText="1"/>
    </xf>
    <xf numFmtId="0" fontId="27" fillId="23" borderId="10" xfId="33" applyFont="1" applyFill="1" applyBorder="1" applyAlignment="1">
      <alignment horizontal="left" vertical="center" wrapText="1"/>
    </xf>
    <xf numFmtId="0" fontId="27" fillId="23" borderId="13" xfId="33" applyFont="1" applyFill="1" applyBorder="1" applyAlignment="1">
      <alignment horizontal="left" vertical="center" wrapText="1"/>
    </xf>
    <xf numFmtId="0" fontId="27" fillId="23" borderId="11" xfId="33" applyFont="1" applyFill="1" applyBorder="1" applyAlignment="1">
      <alignment horizontal="left" vertical="center" wrapText="1"/>
    </xf>
    <xf numFmtId="0" fontId="27" fillId="23" borderId="12" xfId="33" applyFont="1" applyFill="1" applyBorder="1" applyAlignment="1">
      <alignment horizontal="left" vertical="center" wrapText="1"/>
    </xf>
    <xf numFmtId="0" fontId="11" fillId="23" borderId="25" xfId="33" applyFill="1" applyBorder="1" applyAlignment="1">
      <alignment horizontal="center" vertical="center" wrapText="1"/>
    </xf>
    <xf numFmtId="0" fontId="11" fillId="25" borderId="25" xfId="33" applyFill="1" applyBorder="1" applyAlignment="1">
      <alignment horizontal="center" vertical="center" wrapText="1"/>
    </xf>
    <xf numFmtId="0" fontId="11" fillId="24" borderId="13" xfId="33" applyFill="1" applyBorder="1" applyAlignment="1">
      <alignment horizontal="center" vertical="center" wrapText="1"/>
    </xf>
    <xf numFmtId="0" fontId="11" fillId="24" borderId="12" xfId="33" applyFill="1" applyBorder="1" applyAlignment="1">
      <alignment horizontal="center" vertical="center" wrapText="1"/>
    </xf>
    <xf numFmtId="9" fontId="1" fillId="24" borderId="36" xfId="35" applyFont="1" applyFill="1" applyBorder="1" applyAlignment="1">
      <alignment horizontal="center" vertical="center" wrapText="1"/>
    </xf>
    <xf numFmtId="9" fontId="1" fillId="24" borderId="37" xfId="35" applyFont="1" applyFill="1" applyBorder="1" applyAlignment="1">
      <alignment horizontal="center" vertical="center" wrapText="1"/>
    </xf>
    <xf numFmtId="9" fontId="1" fillId="24" borderId="9" xfId="35" applyFont="1" applyFill="1" applyBorder="1" applyAlignment="1">
      <alignment horizontal="center" vertical="center" wrapText="1"/>
    </xf>
    <xf numFmtId="9" fontId="1" fillId="24" borderId="10" xfId="35" applyFont="1" applyFill="1" applyBorder="1" applyAlignment="1">
      <alignment horizontal="center" vertical="center" wrapText="1"/>
    </xf>
    <xf numFmtId="9" fontId="1" fillId="24" borderId="13" xfId="35" applyFont="1" applyFill="1" applyBorder="1" applyAlignment="1">
      <alignment horizontal="center" vertical="center" wrapText="1"/>
    </xf>
    <xf numFmtId="9" fontId="1" fillId="24" borderId="12" xfId="35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9" fillId="24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justify" vertical="center" wrapText="1"/>
    </xf>
    <xf numFmtId="0" fontId="20" fillId="23" borderId="5" xfId="0" applyFont="1" applyFill="1" applyBorder="1" applyAlignment="1">
      <alignment horizontal="left" vertical="center" wrapText="1"/>
    </xf>
    <xf numFmtId="0" fontId="34" fillId="23" borderId="5" xfId="0" applyFont="1" applyFill="1" applyBorder="1" applyAlignment="1">
      <alignment horizontal="left" vertical="center" wrapText="1"/>
    </xf>
    <xf numFmtId="0" fontId="20" fillId="23" borderId="5" xfId="0" applyFont="1" applyFill="1" applyBorder="1" applyAlignment="1">
      <alignment horizontal="center" vertical="center" wrapText="1"/>
    </xf>
    <xf numFmtId="0" fontId="35" fillId="23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left"/>
    </xf>
    <xf numFmtId="166" fontId="34" fillId="0" borderId="5" xfId="40" applyNumberFormat="1" applyFont="1" applyBorder="1" applyAlignment="1">
      <alignment horizontal="left" vertical="top" wrapText="1"/>
    </xf>
    <xf numFmtId="167" fontId="34" fillId="0" borderId="5" xfId="40" applyFont="1" applyBorder="1" applyAlignment="1">
      <alignment horizontal="left" vertical="top" wrapText="1"/>
    </xf>
    <xf numFmtId="0" fontId="38" fillId="0" borderId="36" xfId="29" applyFont="1" applyBorder="1" applyAlignment="1" applyProtection="1">
      <alignment horizontal="center" vertical="center"/>
    </xf>
    <xf numFmtId="0" fontId="38" fillId="0" borderId="35" xfId="29" applyFont="1" applyBorder="1" applyAlignment="1" applyProtection="1">
      <alignment horizontal="center" vertical="center"/>
    </xf>
    <xf numFmtId="0" fontId="38" fillId="0" borderId="37" xfId="29" applyFont="1" applyBorder="1" applyAlignment="1" applyProtection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19" fillId="24" borderId="90" xfId="0" applyFont="1" applyFill="1" applyBorder="1" applyAlignment="1">
      <alignment horizontal="center" vertical="center"/>
    </xf>
    <xf numFmtId="0" fontId="19" fillId="24" borderId="91" xfId="0" applyFont="1" applyFill="1" applyBorder="1" applyAlignment="1">
      <alignment horizontal="center" vertical="center"/>
    </xf>
    <xf numFmtId="0" fontId="19" fillId="24" borderId="97" xfId="0" applyFont="1" applyFill="1" applyBorder="1" applyAlignment="1">
      <alignment horizontal="center" vertical="center"/>
    </xf>
    <xf numFmtId="0" fontId="15" fillId="40" borderId="103" xfId="0" applyFont="1" applyFill="1" applyBorder="1" applyAlignment="1">
      <alignment horizontal="center" vertical="center"/>
    </xf>
    <xf numFmtId="0" fontId="15" fillId="40" borderId="71" xfId="0" applyFont="1" applyFill="1" applyBorder="1" applyAlignment="1">
      <alignment horizontal="center" vertical="center"/>
    </xf>
    <xf numFmtId="0" fontId="15" fillId="40" borderId="104" xfId="0" applyFont="1" applyFill="1" applyBorder="1" applyAlignment="1">
      <alignment horizontal="center" vertical="center"/>
    </xf>
    <xf numFmtId="0" fontId="15" fillId="4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9" fillId="33" borderId="71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15" fillId="40" borderId="104" xfId="0" applyFont="1" applyFill="1" applyBorder="1" applyAlignment="1">
      <alignment horizontal="center" vertical="center" wrapText="1"/>
    </xf>
    <xf numFmtId="0" fontId="15" fillId="40" borderId="5" xfId="0" applyFont="1" applyFill="1" applyBorder="1" applyAlignment="1">
      <alignment horizontal="center" vertical="center" wrapText="1"/>
    </xf>
    <xf numFmtId="0" fontId="15" fillId="40" borderId="102" xfId="0" applyFont="1" applyFill="1" applyBorder="1" applyAlignment="1">
      <alignment horizontal="center" vertical="center"/>
    </xf>
    <xf numFmtId="0" fontId="15" fillId="40" borderId="32" xfId="0" applyFont="1" applyFill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5" fillId="40" borderId="105" xfId="0" applyFont="1" applyFill="1" applyBorder="1" applyAlignment="1">
      <alignment horizontal="center" vertical="center"/>
    </xf>
    <xf numFmtId="0" fontId="1" fillId="0" borderId="88" xfId="0" applyFont="1" applyBorder="1" applyAlignment="1">
      <alignment horizontal="left" vertical="center" wrapText="1"/>
    </xf>
    <xf numFmtId="0" fontId="19" fillId="30" borderId="71" xfId="0" applyFont="1" applyFill="1" applyBorder="1" applyAlignment="1">
      <alignment horizontal="center" vertical="center"/>
    </xf>
    <xf numFmtId="0" fontId="19" fillId="26" borderId="71" xfId="0" applyFont="1" applyFill="1" applyBorder="1" applyAlignment="1">
      <alignment horizontal="center" vertical="center"/>
    </xf>
    <xf numFmtId="15" fontId="20" fillId="0" borderId="98" xfId="0" applyNumberFormat="1" applyFont="1" applyBorder="1" applyAlignment="1">
      <alignment horizontal="center" vertical="center" wrapText="1"/>
    </xf>
    <xf numFmtId="15" fontId="20" fillId="0" borderId="91" xfId="0" applyNumberFormat="1" applyFont="1" applyBorder="1" applyAlignment="1">
      <alignment horizontal="center" vertical="center" wrapText="1"/>
    </xf>
    <xf numFmtId="15" fontId="20" fillId="0" borderId="9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9" fontId="22" fillId="23" borderId="36" xfId="0" applyNumberFormat="1" applyFont="1" applyFill="1" applyBorder="1" applyAlignment="1">
      <alignment horizontal="center" vertical="center"/>
    </xf>
    <xf numFmtId="0" fontId="22" fillId="23" borderId="13" xfId="0" applyFont="1" applyFill="1" applyBorder="1" applyAlignment="1">
      <alignment horizontal="center" vertical="center"/>
    </xf>
    <xf numFmtId="9" fontId="21" fillId="25" borderId="36" xfId="0" applyNumberFormat="1" applyFont="1" applyFill="1" applyBorder="1" applyAlignment="1">
      <alignment horizontal="center" vertical="center"/>
    </xf>
    <xf numFmtId="9" fontId="21" fillId="25" borderId="13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9" fillId="24" borderId="36" xfId="0" applyFont="1" applyFill="1" applyBorder="1" applyAlignment="1">
      <alignment horizontal="center" vertical="center" wrapText="1"/>
    </xf>
    <xf numFmtId="0" fontId="19" fillId="24" borderId="35" xfId="0" applyFont="1" applyFill="1" applyBorder="1" applyAlignment="1">
      <alignment horizontal="center" vertical="center" wrapText="1"/>
    </xf>
    <xf numFmtId="0" fontId="19" fillId="24" borderId="37" xfId="0" applyFont="1" applyFill="1" applyBorder="1" applyAlignment="1">
      <alignment horizontal="center" vertical="center" wrapText="1"/>
    </xf>
    <xf numFmtId="0" fontId="19" fillId="24" borderId="9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20" fillId="23" borderId="36" xfId="0" applyFont="1" applyFill="1" applyBorder="1" applyAlignment="1">
      <alignment horizontal="center" vertical="center" wrapText="1"/>
    </xf>
    <xf numFmtId="0" fontId="20" fillId="23" borderId="35" xfId="0" applyFont="1" applyFill="1" applyBorder="1" applyAlignment="1">
      <alignment horizontal="center" vertical="center" wrapText="1"/>
    </xf>
    <xf numFmtId="0" fontId="20" fillId="23" borderId="37" xfId="0" applyFont="1" applyFill="1" applyBorder="1" applyAlignment="1">
      <alignment horizontal="center" vertical="center" wrapText="1"/>
    </xf>
    <xf numFmtId="0" fontId="20" fillId="23" borderId="9" xfId="0" applyFont="1" applyFill="1" applyBorder="1" applyAlignment="1">
      <alignment horizontal="center" vertical="center" wrapText="1"/>
    </xf>
    <xf numFmtId="0" fontId="20" fillId="23" borderId="0" xfId="0" applyFont="1" applyFill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 wrapText="1"/>
    </xf>
    <xf numFmtId="0" fontId="20" fillId="23" borderId="13" xfId="0" applyFont="1" applyFill="1" applyBorder="1" applyAlignment="1">
      <alignment horizontal="center" vertical="center" wrapText="1"/>
    </xf>
    <xf numFmtId="0" fontId="20" fillId="23" borderId="11" xfId="0" applyFont="1" applyFill="1" applyBorder="1" applyAlignment="1">
      <alignment horizontal="center" vertical="center" wrapText="1"/>
    </xf>
    <xf numFmtId="0" fontId="20" fillId="23" borderId="12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5" fillId="28" borderId="6" xfId="0" applyFont="1" applyFill="1" applyBorder="1" applyAlignment="1">
      <alignment horizontal="center" vertical="center" wrapText="1"/>
    </xf>
    <xf numFmtId="0" fontId="15" fillId="28" borderId="7" xfId="0" applyFont="1" applyFill="1" applyBorder="1" applyAlignment="1">
      <alignment horizontal="center" vertical="center" wrapText="1"/>
    </xf>
    <xf numFmtId="0" fontId="15" fillId="28" borderId="8" xfId="0" applyFont="1" applyFill="1" applyBorder="1" applyAlignment="1">
      <alignment horizontal="center" vertical="center" wrapText="1"/>
    </xf>
    <xf numFmtId="0" fontId="38" fillId="0" borderId="25" xfId="29" applyFont="1" applyBorder="1" applyAlignment="1" applyProtection="1">
      <alignment horizontal="center" vertical="center"/>
    </xf>
    <xf numFmtId="0" fontId="38" fillId="0" borderId="26" xfId="29" applyFont="1" applyBorder="1" applyAlignment="1" applyProtection="1">
      <alignment horizontal="center" vertical="center"/>
    </xf>
    <xf numFmtId="0" fontId="38" fillId="0" borderId="21" xfId="29" applyFont="1" applyBorder="1" applyAlignment="1" applyProtection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23" borderId="5" xfId="0" applyFont="1" applyFill="1" applyBorder="1" applyAlignment="1">
      <alignment horizontal="center" vertical="center" wrapText="1"/>
    </xf>
    <xf numFmtId="0" fontId="19" fillId="24" borderId="66" xfId="0" applyFont="1" applyFill="1" applyBorder="1" applyAlignment="1">
      <alignment horizontal="center" vertical="center"/>
    </xf>
    <xf numFmtId="0" fontId="19" fillId="24" borderId="67" xfId="0" applyFont="1" applyFill="1" applyBorder="1" applyAlignment="1">
      <alignment horizontal="center" vertical="center"/>
    </xf>
    <xf numFmtId="0" fontId="19" fillId="24" borderId="94" xfId="0" applyFont="1" applyFill="1" applyBorder="1" applyAlignment="1">
      <alignment horizontal="center" vertical="center"/>
    </xf>
    <xf numFmtId="0" fontId="18" fillId="40" borderId="71" xfId="0" applyFont="1" applyFill="1" applyBorder="1" applyAlignment="1">
      <alignment horizontal="center" vertical="center"/>
    </xf>
    <xf numFmtId="0" fontId="18" fillId="40" borderId="5" xfId="0" applyFont="1" applyFill="1" applyBorder="1" applyAlignment="1">
      <alignment horizontal="center" vertical="center"/>
    </xf>
    <xf numFmtId="0" fontId="15" fillId="40" borderId="5" xfId="0" applyFont="1" applyFill="1" applyBorder="1" applyAlignment="1">
      <alignment horizontal="center" wrapText="1"/>
    </xf>
    <xf numFmtId="0" fontId="19" fillId="40" borderId="5" xfId="0" applyFont="1" applyFill="1" applyBorder="1" applyAlignment="1">
      <alignment horizontal="center" vertical="center"/>
    </xf>
    <xf numFmtId="0" fontId="19" fillId="40" borderId="72" xfId="0" applyFont="1" applyFill="1" applyBorder="1" applyAlignment="1">
      <alignment horizontal="center" vertical="center"/>
    </xf>
    <xf numFmtId="15" fontId="20" fillId="0" borderId="93" xfId="0" applyNumberFormat="1" applyFont="1" applyBorder="1" applyAlignment="1">
      <alignment horizontal="center" vertical="center" wrapText="1"/>
    </xf>
    <xf numFmtId="15" fontId="20" fillId="0" borderId="67" xfId="0" applyNumberFormat="1" applyFont="1" applyBorder="1" applyAlignment="1">
      <alignment horizontal="center" vertical="center" wrapText="1"/>
    </xf>
    <xf numFmtId="15" fontId="20" fillId="0" borderId="68" xfId="0" applyNumberFormat="1" applyFont="1" applyBorder="1" applyAlignment="1">
      <alignment horizontal="center" vertical="center" wrapText="1"/>
    </xf>
    <xf numFmtId="0" fontId="19" fillId="33" borderId="99" xfId="0" applyFont="1" applyFill="1" applyBorder="1" applyAlignment="1">
      <alignment horizontal="center" vertical="center"/>
    </xf>
    <xf numFmtId="0" fontId="19" fillId="33" borderId="100" xfId="0" applyFont="1" applyFill="1" applyBorder="1" applyAlignment="1">
      <alignment horizontal="center" vertical="center"/>
    </xf>
    <xf numFmtId="0" fontId="19" fillId="33" borderId="9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28" borderId="5" xfId="0" applyFont="1" applyFill="1" applyBorder="1" applyAlignment="1">
      <alignment horizontal="center" vertical="center"/>
    </xf>
    <xf numFmtId="0" fontId="38" fillId="24" borderId="25" xfId="29" applyFont="1" applyFill="1" applyBorder="1" applyAlignment="1" applyProtection="1">
      <alignment horizontal="center" vertical="center" wrapText="1"/>
    </xf>
    <xf numFmtId="0" fontId="38" fillId="24" borderId="26" xfId="29" applyFont="1" applyFill="1" applyBorder="1" applyAlignment="1" applyProtection="1">
      <alignment horizontal="center" vertical="center" wrapText="1"/>
    </xf>
    <xf numFmtId="0" fontId="38" fillId="24" borderId="21" xfId="29" applyFont="1" applyFill="1" applyBorder="1" applyAlignment="1" applyProtection="1">
      <alignment horizontal="center" vertical="center" wrapText="1"/>
    </xf>
    <xf numFmtId="0" fontId="18" fillId="40" borderId="39" xfId="0" applyFont="1" applyFill="1" applyBorder="1" applyAlignment="1">
      <alignment horizontal="center" vertical="center"/>
    </xf>
    <xf numFmtId="0" fontId="18" fillId="40" borderId="32" xfId="0" applyFont="1" applyFill="1" applyBorder="1" applyAlignment="1">
      <alignment horizontal="center" vertical="center"/>
    </xf>
    <xf numFmtId="0" fontId="19" fillId="24" borderId="5" xfId="0" applyFont="1" applyFill="1" applyBorder="1" applyAlignment="1">
      <alignment vertical="center" wrapText="1"/>
    </xf>
    <xf numFmtId="0" fontId="19" fillId="24" borderId="5" xfId="0" applyFont="1" applyFill="1" applyBorder="1" applyAlignment="1">
      <alignment vertical="center"/>
    </xf>
    <xf numFmtId="0" fontId="34" fillId="0" borderId="5" xfId="0" applyFont="1" applyBorder="1" applyAlignment="1">
      <alignment horizontal="left" vertical="center" wrapText="1"/>
    </xf>
    <xf numFmtId="0" fontId="36" fillId="23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justify" vertical="center" wrapText="1"/>
    </xf>
    <xf numFmtId="0" fontId="18" fillId="4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7" fillId="0" borderId="5" xfId="0" applyFont="1" applyBorder="1" applyAlignment="1">
      <alignment horizontal="left" vertical="center" wrapText="1"/>
    </xf>
    <xf numFmtId="0" fontId="19" fillId="30" borderId="5" xfId="0" applyFont="1" applyFill="1" applyBorder="1" applyAlignment="1">
      <alignment horizontal="center" vertical="center"/>
    </xf>
    <xf numFmtId="0" fontId="19" fillId="26" borderId="5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/>
    </xf>
    <xf numFmtId="0" fontId="19" fillId="24" borderId="101" xfId="0" applyFont="1" applyFill="1" applyBorder="1" applyAlignment="1">
      <alignment horizontal="center" vertical="center"/>
    </xf>
    <xf numFmtId="0" fontId="32" fillId="24" borderId="25" xfId="29" applyFont="1" applyFill="1" applyBorder="1" applyAlignment="1" applyProtection="1">
      <alignment horizontal="center" vertical="center" wrapText="1"/>
    </xf>
    <xf numFmtId="0" fontId="32" fillId="24" borderId="26" xfId="29" applyFont="1" applyFill="1" applyBorder="1" applyAlignment="1" applyProtection="1">
      <alignment horizontal="center" vertical="center" wrapText="1"/>
    </xf>
    <xf numFmtId="0" fontId="32" fillId="24" borderId="21" xfId="29" applyFont="1" applyFill="1" applyBorder="1" applyAlignment="1" applyProtection="1">
      <alignment horizontal="center" vertical="center" wrapText="1"/>
    </xf>
    <xf numFmtId="165" fontId="34" fillId="0" borderId="5" xfId="40" applyNumberFormat="1" applyFont="1" applyBorder="1" applyAlignment="1">
      <alignment horizontal="left" vertical="top" wrapText="1"/>
    </xf>
    <xf numFmtId="0" fontId="16" fillId="0" borderId="107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15" fillId="24" borderId="103" xfId="0" applyFont="1" applyFill="1" applyBorder="1" applyAlignment="1">
      <alignment horizontal="center" vertical="center"/>
    </xf>
    <xf numFmtId="0" fontId="15" fillId="24" borderId="104" xfId="0" applyFont="1" applyFill="1" applyBorder="1" applyAlignment="1">
      <alignment horizontal="center" vertical="center"/>
    </xf>
    <xf numFmtId="15" fontId="1" fillId="0" borderId="104" xfId="0" applyNumberFormat="1" applyFont="1" applyBorder="1" applyAlignment="1">
      <alignment horizontal="center" vertical="center" wrapText="1"/>
    </xf>
    <xf numFmtId="15" fontId="1" fillId="0" borderId="105" xfId="0" applyNumberFormat="1" applyFont="1" applyBorder="1" applyAlignment="1">
      <alignment horizontal="center" vertical="center" wrapText="1"/>
    </xf>
    <xf numFmtId="0" fontId="15" fillId="40" borderId="72" xfId="0" applyFont="1" applyFill="1" applyBorder="1" applyAlignment="1">
      <alignment horizontal="center" vertical="center"/>
    </xf>
    <xf numFmtId="0" fontId="15" fillId="40" borderId="95" xfId="0" applyFont="1" applyFill="1" applyBorder="1" applyAlignment="1">
      <alignment horizontal="center" vertical="center"/>
    </xf>
    <xf numFmtId="0" fontId="15" fillId="40" borderId="99" xfId="0" applyFont="1" applyFill="1" applyBorder="1" applyAlignment="1">
      <alignment horizontal="center" vertical="center"/>
    </xf>
    <xf numFmtId="0" fontId="15" fillId="40" borderId="39" xfId="0" applyFont="1" applyFill="1" applyBorder="1" applyAlignment="1">
      <alignment horizontal="center" vertical="center"/>
    </xf>
    <xf numFmtId="0" fontId="15" fillId="40" borderId="96" xfId="0" applyFont="1" applyFill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91" xfId="0" applyFont="1" applyBorder="1" applyAlignment="1">
      <alignment horizontal="center"/>
    </xf>
    <xf numFmtId="0" fontId="15" fillId="0" borderId="9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24" borderId="25" xfId="33" applyFont="1" applyFill="1" applyBorder="1" applyAlignment="1">
      <alignment horizontal="center" vertical="center" wrapText="1"/>
    </xf>
    <xf numFmtId="0" fontId="1" fillId="24" borderId="21" xfId="33" applyFont="1" applyFill="1" applyBorder="1" applyAlignment="1">
      <alignment horizontal="center" vertical="center" wrapText="1"/>
    </xf>
    <xf numFmtId="0" fontId="1" fillId="22" borderId="36" xfId="33" applyFont="1" applyFill="1" applyBorder="1" applyAlignment="1">
      <alignment horizontal="left" vertical="center" wrapText="1"/>
    </xf>
    <xf numFmtId="0" fontId="1" fillId="22" borderId="35" xfId="33" applyFont="1" applyFill="1" applyBorder="1" applyAlignment="1">
      <alignment horizontal="left" vertical="center" wrapText="1"/>
    </xf>
    <xf numFmtId="0" fontId="1" fillId="22" borderId="9" xfId="33" applyFont="1" applyFill="1" applyBorder="1" applyAlignment="1">
      <alignment horizontal="left" vertical="center" wrapText="1"/>
    </xf>
    <xf numFmtId="0" fontId="1" fillId="22" borderId="0" xfId="33" applyFont="1" applyFill="1" applyAlignment="1">
      <alignment horizontal="left" vertical="center" wrapText="1"/>
    </xf>
    <xf numFmtId="0" fontId="1" fillId="22" borderId="13" xfId="33" applyFont="1" applyFill="1" applyBorder="1" applyAlignment="1">
      <alignment horizontal="left" vertical="center" wrapText="1"/>
    </xf>
    <xf numFmtId="0" fontId="1" fillId="22" borderId="11" xfId="33" applyFont="1" applyFill="1" applyBorder="1" applyAlignment="1">
      <alignment horizontal="left" vertical="center" wrapText="1"/>
    </xf>
    <xf numFmtId="9" fontId="1" fillId="24" borderId="35" xfId="35" applyFont="1" applyFill="1" applyBorder="1" applyAlignment="1">
      <alignment horizontal="center" vertical="center" wrapText="1"/>
    </xf>
    <xf numFmtId="9" fontId="1" fillId="24" borderId="0" xfId="35" applyFont="1" applyFill="1" applyBorder="1" applyAlignment="1">
      <alignment horizontal="center" vertical="center" wrapText="1"/>
    </xf>
    <xf numFmtId="9" fontId="1" fillId="24" borderId="11" xfId="35" applyFont="1" applyFill="1" applyBorder="1" applyAlignment="1">
      <alignment horizontal="center" vertical="center" wrapText="1"/>
    </xf>
    <xf numFmtId="0" fontId="1" fillId="25" borderId="5" xfId="33" applyFont="1" applyFill="1" applyBorder="1" applyAlignment="1">
      <alignment horizontal="center" vertical="center" wrapText="1"/>
    </xf>
    <xf numFmtId="9" fontId="15" fillId="22" borderId="9" xfId="35" applyFont="1" applyFill="1" applyBorder="1" applyAlignment="1">
      <alignment horizontal="center" vertical="center"/>
    </xf>
    <xf numFmtId="0" fontId="1" fillId="23" borderId="9" xfId="33" applyFont="1" applyFill="1" applyBorder="1" applyAlignment="1">
      <alignment horizontal="center" vertical="center"/>
    </xf>
    <xf numFmtId="0" fontId="1" fillId="23" borderId="0" xfId="33" applyFont="1" applyFill="1" applyAlignment="1">
      <alignment horizontal="center" vertical="center"/>
    </xf>
    <xf numFmtId="0" fontId="1" fillId="23" borderId="10" xfId="33" applyFont="1" applyFill="1" applyBorder="1" applyAlignment="1">
      <alignment horizontal="center" vertical="center"/>
    </xf>
    <xf numFmtId="0" fontId="1" fillId="23" borderId="13" xfId="33" applyFont="1" applyFill="1" applyBorder="1" applyAlignment="1">
      <alignment horizontal="center" vertical="center"/>
    </xf>
    <xf numFmtId="0" fontId="1" fillId="23" borderId="11" xfId="33" applyFont="1" applyFill="1" applyBorder="1" applyAlignment="1">
      <alignment horizontal="center" vertical="center"/>
    </xf>
    <xf numFmtId="0" fontId="1" fillId="23" borderId="12" xfId="33" applyFont="1" applyFill="1" applyBorder="1" applyAlignment="1">
      <alignment horizontal="center" vertical="center"/>
    </xf>
    <xf numFmtId="0" fontId="19" fillId="32" borderId="39" xfId="0" applyFont="1" applyFill="1" applyBorder="1" applyAlignment="1">
      <alignment horizontal="center" vertical="center"/>
    </xf>
    <xf numFmtId="0" fontId="19" fillId="32" borderId="27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5" fillId="34" borderId="40" xfId="0" applyFont="1" applyFill="1" applyBorder="1" applyAlignment="1">
      <alignment horizontal="center" vertical="center" wrapText="1"/>
    </xf>
    <xf numFmtId="0" fontId="15" fillId="34" borderId="4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8" fillId="31" borderId="9" xfId="0" applyFont="1" applyFill="1" applyBorder="1" applyAlignment="1">
      <alignment horizontal="center" vertical="center"/>
    </xf>
    <xf numFmtId="0" fontId="18" fillId="31" borderId="10" xfId="0" applyFont="1" applyFill="1" applyBorder="1" applyAlignment="1">
      <alignment horizontal="center" vertical="center"/>
    </xf>
    <xf numFmtId="0" fontId="18" fillId="31" borderId="13" xfId="0" applyFont="1" applyFill="1" applyBorder="1" applyAlignment="1">
      <alignment horizontal="center" vertical="center"/>
    </xf>
    <xf numFmtId="0" fontId="18" fillId="31" borderId="12" xfId="0" applyFont="1" applyFill="1" applyBorder="1" applyAlignment="1">
      <alignment horizontal="center" vertical="center"/>
    </xf>
    <xf numFmtId="0" fontId="18" fillId="31" borderId="17" xfId="0" applyFont="1" applyFill="1" applyBorder="1" applyAlignment="1">
      <alignment horizontal="center" vertical="center"/>
    </xf>
    <xf numFmtId="0" fontId="18" fillId="31" borderId="7" xfId="0" applyFont="1" applyFill="1" applyBorder="1" applyAlignment="1">
      <alignment horizontal="center" vertical="center"/>
    </xf>
    <xf numFmtId="0" fontId="18" fillId="31" borderId="8" xfId="0" applyFont="1" applyFill="1" applyBorder="1" applyAlignment="1">
      <alignment horizontal="center" vertical="center"/>
    </xf>
    <xf numFmtId="0" fontId="19" fillId="28" borderId="32" xfId="0" applyFont="1" applyFill="1" applyBorder="1" applyAlignment="1">
      <alignment horizontal="center" vertical="center"/>
    </xf>
    <xf numFmtId="0" fontId="15" fillId="28" borderId="17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19" fillId="35" borderId="40" xfId="0" applyFont="1" applyFill="1" applyBorder="1" applyAlignment="1">
      <alignment horizontal="center" vertical="center"/>
    </xf>
    <xf numFmtId="0" fontId="19" fillId="35" borderId="46" xfId="0" applyFont="1" applyFill="1" applyBorder="1" applyAlignment="1">
      <alignment horizontal="center" vertical="center"/>
    </xf>
    <xf numFmtId="0" fontId="19" fillId="35" borderId="41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9" fillId="24" borderId="7" xfId="0" applyFont="1" applyFill="1" applyBorder="1" applyAlignment="1">
      <alignment vertical="center"/>
    </xf>
    <xf numFmtId="0" fontId="19" fillId="24" borderId="33" xfId="0" applyFont="1" applyFill="1" applyBorder="1" applyAlignment="1">
      <alignment vertical="center"/>
    </xf>
    <xf numFmtId="0" fontId="19" fillId="24" borderId="34" xfId="0" applyFont="1" applyFill="1" applyBorder="1" applyAlignment="1">
      <alignment vertical="center"/>
    </xf>
    <xf numFmtId="0" fontId="19" fillId="24" borderId="42" xfId="0" applyFont="1" applyFill="1" applyBorder="1" applyAlignment="1">
      <alignment vertical="center"/>
    </xf>
    <xf numFmtId="0" fontId="20" fillId="0" borderId="5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9" fillId="23" borderId="4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7" fillId="28" borderId="9" xfId="0" applyFont="1" applyFill="1" applyBorder="1" applyAlignment="1">
      <alignment horizontal="center" vertical="center" wrapText="1"/>
    </xf>
    <xf numFmtId="0" fontId="17" fillId="28" borderId="0" xfId="0" applyFont="1" applyFill="1" applyAlignment="1">
      <alignment horizontal="center" vertical="center" wrapText="1"/>
    </xf>
    <xf numFmtId="0" fontId="17" fillId="28" borderId="10" xfId="0" applyFont="1" applyFill="1" applyBorder="1" applyAlignment="1">
      <alignment horizontal="center" vertical="center" wrapText="1"/>
    </xf>
    <xf numFmtId="0" fontId="17" fillId="28" borderId="13" xfId="0" applyFont="1" applyFill="1" applyBorder="1" applyAlignment="1">
      <alignment horizontal="center" vertical="center" wrapText="1"/>
    </xf>
    <xf numFmtId="0" fontId="17" fillId="28" borderId="11" xfId="0" applyFont="1" applyFill="1" applyBorder="1" applyAlignment="1">
      <alignment horizontal="center" vertical="center" wrapText="1"/>
    </xf>
    <xf numFmtId="0" fontId="17" fillId="28" borderId="12" xfId="0" applyFont="1" applyFill="1" applyBorder="1" applyAlignment="1">
      <alignment horizontal="center" vertical="center" wrapText="1"/>
    </xf>
    <xf numFmtId="0" fontId="19" fillId="24" borderId="6" xfId="0" applyFont="1" applyFill="1" applyBorder="1" applyAlignment="1">
      <alignment vertical="center"/>
    </xf>
    <xf numFmtId="0" fontId="20" fillId="0" borderId="38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39" borderId="40" xfId="0" applyFont="1" applyFill="1" applyBorder="1" applyAlignment="1">
      <alignment horizontal="left" vertical="center"/>
    </xf>
    <xf numFmtId="0" fontId="20" fillId="39" borderId="46" xfId="0" applyFont="1" applyFill="1" applyBorder="1" applyAlignment="1">
      <alignment horizontal="left" vertical="center"/>
    </xf>
    <xf numFmtId="0" fontId="20" fillId="39" borderId="41" xfId="0" applyFont="1" applyFill="1" applyBorder="1" applyAlignment="1">
      <alignment horizontal="left" vertical="center"/>
    </xf>
    <xf numFmtId="0" fontId="15" fillId="37" borderId="25" xfId="0" applyFont="1" applyFill="1" applyBorder="1" applyAlignment="1">
      <alignment horizontal="center" vertical="center"/>
    </xf>
    <xf numFmtId="0" fontId="15" fillId="37" borderId="26" xfId="0" applyFont="1" applyFill="1" applyBorder="1" applyAlignment="1">
      <alignment horizontal="center" vertical="center"/>
    </xf>
    <xf numFmtId="0" fontId="15" fillId="37" borderId="2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4" fillId="22" borderId="35" xfId="0" applyFont="1" applyFill="1" applyBorder="1" applyAlignment="1">
      <alignment horizontal="center" vertical="center"/>
    </xf>
    <xf numFmtId="0" fontId="24" fillId="22" borderId="37" xfId="0" applyFont="1" applyFill="1" applyBorder="1" applyAlignment="1">
      <alignment horizontal="center" vertical="center"/>
    </xf>
    <xf numFmtId="0" fontId="24" fillId="22" borderId="11" xfId="0" applyFont="1" applyFill="1" applyBorder="1" applyAlignment="1">
      <alignment horizontal="center" vertical="center"/>
    </xf>
    <xf numFmtId="0" fontId="24" fillId="22" borderId="1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24" fillId="22" borderId="36" xfId="0" applyFont="1" applyFill="1" applyBorder="1" applyAlignment="1">
      <alignment horizontal="center" vertical="center"/>
    </xf>
    <xf numFmtId="0" fontId="24" fillId="22" borderId="13" xfId="0" applyFont="1" applyFill="1" applyBorder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Hipervínculo" xfId="29" builtinId="8"/>
    <cellStyle name="Incorrecto" xfId="30" builtinId="27" customBuiltin="1"/>
    <cellStyle name="Millares" xfId="31" builtinId="3"/>
    <cellStyle name="Moneda [0]" xfId="40" builtinId="7"/>
    <cellStyle name="Neutral" xfId="32" builtinId="28" customBuiltin="1"/>
    <cellStyle name="Normal" xfId="0" builtinId="0"/>
    <cellStyle name="Normal 2" xfId="33" xr:uid="{00000000-0005-0000-0000-000022000000}"/>
    <cellStyle name="Porcentaje" xfId="34" builtinId="5"/>
    <cellStyle name="Porcentual 2" xfId="35" xr:uid="{00000000-0005-0000-0000-000024000000}"/>
    <cellStyle name="Porcentual 3" xfId="36" xr:uid="{00000000-0005-0000-0000-000025000000}"/>
    <cellStyle name="Salida" xfId="37" builtinId="21" customBuiltin="1"/>
    <cellStyle name="Título" xfId="38" builtinId="15" customBuiltin="1"/>
    <cellStyle name="Total" xfId="39" builtinId="25" customBuiltin="1"/>
  </cellStyles>
  <dxfs count="270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6-4E12-B7FA-9B5B43246755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6-4E12-B7FA-9B5B4324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PILAS  
KILOS</c:v>
          </c:tx>
          <c:spPr>
            <a:solidFill>
              <a:srgbClr val="E46C0A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Registros!$K$10:$K$22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5-47A8-AB55-995F5B79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650128"/>
        <c:axId val="528650520"/>
        <c:axId val="0"/>
      </c:bar3DChart>
      <c:catAx>
        <c:axId val="52865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0520"/>
        <c:crosses val="autoZero"/>
        <c:auto val="1"/>
        <c:lblAlgn val="ctr"/>
        <c:lblOffset val="100"/>
        <c:noMultiLvlLbl val="0"/>
      </c:catAx>
      <c:valAx>
        <c:axId val="52865052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509403780148786E-2"/>
          <c:y val="0.27001480916891979"/>
          <c:w val="0.88004286446442714"/>
          <c:h val="0.43243235743284303"/>
        </c:manualLayout>
      </c:layout>
      <c:bar3DChart>
        <c:barDir val="col"/>
        <c:grouping val="clustered"/>
        <c:varyColors val="0"/>
        <c:ser>
          <c:idx val="0"/>
          <c:order val="0"/>
          <c:tx>
            <c:v>PAPEL / CARTON 
(KG)</c:v>
          </c:tx>
          <c:spPr>
            <a:solidFill>
              <a:srgbClr val="77933C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1-4EB2-9A30-220F0BF86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651304"/>
        <c:axId val="528651696"/>
        <c:axId val="0"/>
      </c:bar3DChart>
      <c:catAx>
        <c:axId val="52865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1696"/>
        <c:crosses val="autoZero"/>
        <c:auto val="1"/>
        <c:lblAlgn val="ctr"/>
        <c:lblOffset val="100"/>
        <c:noMultiLvlLbl val="0"/>
      </c:catAx>
      <c:valAx>
        <c:axId val="52865169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1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PAPEL  OPERABLE 
KILOS</c:v>
          </c:tx>
          <c:spPr>
            <a:solidFill>
              <a:srgbClr val="948A54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Registros!$G$26:$G$37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7-433F-8130-CD8DC352B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652480"/>
        <c:axId val="528652872"/>
        <c:axId val="0"/>
      </c:bar3DChart>
      <c:catAx>
        <c:axId val="5286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2872"/>
        <c:crosses val="autoZero"/>
        <c:auto val="1"/>
        <c:lblAlgn val="ctr"/>
        <c:lblOffset val="100"/>
        <c:noMultiLvlLbl val="0"/>
      </c:catAx>
      <c:valAx>
        <c:axId val="52865287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5248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900" b="0" i="0" u="none" strike="noStrike" baseline="0">
                <a:solidFill>
                  <a:srgbClr val="333333"/>
                </a:solidFill>
                <a:latin typeface="Calibri"/>
              </a:rPr>
              <a:t>COMPUTO Y ACCESORIOS CELULARES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900" b="0" i="0" u="none" strike="noStrike" baseline="0">
                <a:solidFill>
                  <a:srgbClr val="333333"/>
                </a:solidFill>
                <a:latin typeface="Calibri"/>
              </a:rPr>
              <a:t>UNIDADES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COMPUTO Y ACCESORIOS CELULARES  
UNIDADES 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Registros!$K$26:$K$37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5-42C0-88F4-2A7C5CBA2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90120"/>
        <c:axId val="475590512"/>
        <c:axId val="0"/>
      </c:bar3DChart>
      <c:catAx>
        <c:axId val="4755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0512"/>
        <c:crosses val="autoZero"/>
        <c:auto val="1"/>
        <c:lblAlgn val="ctr"/>
        <c:lblOffset val="100"/>
        <c:noMultiLvlLbl val="0"/>
      </c:catAx>
      <c:valAx>
        <c:axId val="47559051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012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PLASTICO
Kilos</c:v>
          </c:tx>
          <c:spPr>
            <a:solidFill>
              <a:srgbClr val="7F7F7F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Registros!$C$41:$C$52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B-4E93-BDDA-ADC61B6D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91296"/>
        <c:axId val="475591688"/>
        <c:axId val="0"/>
      </c:bar3DChart>
      <c:catAx>
        <c:axId val="47559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1688"/>
        <c:crosses val="autoZero"/>
        <c:auto val="1"/>
        <c:lblAlgn val="ctr"/>
        <c:lblOffset val="100"/>
        <c:noMultiLvlLbl val="0"/>
      </c:catAx>
      <c:valAx>
        <c:axId val="47559168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129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ELEMENTOS VENCIDOS BOTIQUÍN - UNIDAD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Registros!$G$41:$G$52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9-4E4E-93C0-C4367CEF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92472"/>
        <c:axId val="475592864"/>
        <c:axId val="0"/>
      </c:bar3DChart>
      <c:catAx>
        <c:axId val="4755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2864"/>
        <c:crosses val="autoZero"/>
        <c:auto val="1"/>
        <c:lblAlgn val="ctr"/>
        <c:lblOffset val="100"/>
        <c:noMultiLvlLbl val="0"/>
      </c:catAx>
      <c:valAx>
        <c:axId val="4755928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5924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LUMINARIAS 
UNIDADES  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Registros!$K$41:$K$52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4-4999-A012-A9A2D76C3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1614912"/>
        <c:axId val="561615304"/>
        <c:axId val="0"/>
      </c:bar3DChart>
      <c:catAx>
        <c:axId val="56161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5304"/>
        <c:crosses val="autoZero"/>
        <c:auto val="1"/>
        <c:lblAlgn val="ctr"/>
        <c:lblOffset val="100"/>
        <c:noMultiLvlLbl val="0"/>
      </c:catAx>
      <c:valAx>
        <c:axId val="56161530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LLANTAS VEHÍCULOS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Registros!$C$58:$C$69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A-49FB-B6BA-B0A6DB26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1616088"/>
        <c:axId val="561616480"/>
        <c:axId val="0"/>
      </c:bar3DChart>
      <c:catAx>
        <c:axId val="56161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6480"/>
        <c:crosses val="autoZero"/>
        <c:auto val="1"/>
        <c:lblAlgn val="ctr"/>
        <c:lblOffset val="100"/>
        <c:noMultiLvlLbl val="0"/>
      </c:catAx>
      <c:valAx>
        <c:axId val="56161648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BATERÍAS VEHICULOS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F07-4941-B373-AA992BD35B8C}"/>
              </c:ext>
            </c:extLst>
          </c:dPt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Registros!$G$58:$G$69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7-4941-B373-AA992BD35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1617264"/>
        <c:axId val="561617656"/>
        <c:axId val="0"/>
      </c:bar3DChart>
      <c:catAx>
        <c:axId val="5616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7656"/>
        <c:crosses val="autoZero"/>
        <c:auto val="1"/>
        <c:lblAlgn val="ctr"/>
        <c:lblOffset val="100"/>
        <c:noMultiLvlLbl val="0"/>
      </c:catAx>
      <c:valAx>
        <c:axId val="56161765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161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4-419C-BB22-BA3B2C6371BC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4-419C-BB22-BA3B2C63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5AA-BDF0-433154F8F96C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5AA-BDF0-433154F8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E1A-B94D-CF1DAA028B18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E1A-B94D-CF1DAA028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A-4EB3-8C02-020EAB132C7E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A-4EB3-8C02-020EAB13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GRAFICO TENDENCIAL</a:t>
            </a:r>
            <a:r>
              <a:rPr lang="es-CO" sz="1800" b="1" baseline="0"/>
              <a:t> - PROGRAMA GESTIÓN DE RESIDUOS</a:t>
            </a:r>
            <a:endParaRPr lang="es-CO" sz="1800" b="1"/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E-4240-9689-F4ECAD75ECFE}"/>
            </c:ext>
          </c:extLst>
        </c:ser>
        <c:ser>
          <c:idx val="1"/>
          <c:order val="1"/>
          <c:tx>
            <c:strRef>
              <c:f>'%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E-4240-9689-F4ECAD75E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GRAFICO TENDENCIAL - PROGRAMA USO ADECUADO Y EFICIENTE DE AGUA y</a:t>
            </a:r>
            <a:r>
              <a:rPr lang="es-CO" baseline="0"/>
              <a:t> luz</a:t>
            </a:r>
            <a:endParaRPr lang="es-CO"/>
          </a:p>
        </c:rich>
      </c:tx>
      <c:layout>
        <c:manualLayout>
          <c:xMode val="edge"/>
          <c:yMode val="edge"/>
          <c:x val="0.216116248348745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2734478203434"/>
          <c:y val="4.0899795501022499E-3"/>
          <c:w val="0.88110964332892994"/>
          <c:h val="0.91002044989775055"/>
        </c:manualLayout>
      </c:layout>
      <c:lineChart>
        <c:grouping val="standard"/>
        <c:varyColors val="0"/>
        <c:ser>
          <c:idx val="0"/>
          <c:order val="0"/>
          <c:tx>
            <c:strRef>
              <c:f>'% EJECUCION'!$B$16</c:f>
              <c:strCache>
                <c:ptCount val="1"/>
                <c:pt idx="0">
                  <c:v>TOTAL ACTIVIDADES  ACUMULADAS PROGRAMADAS</c:v>
                </c:pt>
              </c:strCache>
            </c:strRef>
          </c:tx>
          <c:marker>
            <c:symbol val="none"/>
          </c:marker>
          <c:cat>
            <c:strRef>
              <c:f>'% EJECUCION'!$C$13:$N$13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EJECUCION'!$C$16:$N$16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C-4FE2-8854-3C17A9761E0E}"/>
            </c:ext>
          </c:extLst>
        </c:ser>
        <c:ser>
          <c:idx val="1"/>
          <c:order val="1"/>
          <c:tx>
            <c:strRef>
              <c:f>'% EJECUCION'!$B$17</c:f>
              <c:strCache>
                <c:ptCount val="1"/>
                <c:pt idx="0">
                  <c:v>TOTAL ACTIVIDADES  ACUMULADAS EJECUTADAS</c:v>
                </c:pt>
              </c:strCache>
            </c:strRef>
          </c:tx>
          <c:marker>
            <c:symbol val="none"/>
          </c:marker>
          <c:cat>
            <c:strRef>
              <c:f>'% EJECUCION'!$C$13:$N$13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'% EJECUCION'!$C$17:$N$17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FC-4FE2-8854-3C17A976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02976"/>
        <c:axId val="101782272"/>
      </c:lineChart>
      <c:catAx>
        <c:axId val="9830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1782272"/>
        <c:crosses val="autoZero"/>
        <c:auto val="1"/>
        <c:lblAlgn val="ctr"/>
        <c:lblOffset val="100"/>
        <c:noMultiLvlLbl val="0"/>
      </c:catAx>
      <c:valAx>
        <c:axId val="1017822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830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47861949885063"/>
          <c:y val="0.63394811844838417"/>
          <c:w val="0.26552140585075873"/>
          <c:h val="7.61790632744612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 algn="ctr" rtl="1"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Registros!$C$10</c:f>
              <c:strCache>
                <c:ptCount val="1"/>
                <c:pt idx="0">
                  <c:v>RESIDUO ORDINARIO
Bolsas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Registros!$B$11:$B$22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Registros!$C$11:$C$22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A1C-93C7-CF7AEB137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2312912"/>
        <c:axId val="562313304"/>
        <c:axId val="0"/>
      </c:bar3DChart>
      <c:catAx>
        <c:axId val="56231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3304"/>
        <c:crosses val="autoZero"/>
        <c:auto val="1"/>
        <c:lblAlgn val="ctr"/>
        <c:lblOffset val="100"/>
        <c:noMultiLvlLbl val="0"/>
      </c:catAx>
      <c:valAx>
        <c:axId val="56231330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0" i="0" u="none" strike="noStrike" baseline="0">
                <a:solidFill>
                  <a:srgbClr val="333333"/>
                </a:solidFill>
                <a:latin typeface="Calibri"/>
              </a:rPr>
              <a:t>TONNER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900" b="0" i="0" u="none" strike="noStrike" baseline="0">
                <a:solidFill>
                  <a:srgbClr val="333333"/>
                </a:solidFill>
                <a:latin typeface="Calibri"/>
              </a:rPr>
              <a:t>UNIDADES</a:t>
            </a:r>
            <a:r>
              <a:rPr lang="es-CO" sz="1400" b="0" i="0" u="none" strike="noStrike" baseline="0">
                <a:solidFill>
                  <a:srgbClr val="333333"/>
                </a:solidFill>
                <a:latin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TONNER  
UNIDADES 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</c:strLit>
          </c:cat>
          <c:val>
            <c:numRef>
              <c:f>Registros!$G$11:$G$22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0B4-92A3-F83F1F67D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2314088"/>
        <c:axId val="528649344"/>
        <c:axId val="0"/>
      </c:bar3DChart>
      <c:catAx>
        <c:axId val="56231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49344"/>
        <c:crosses val="autoZero"/>
        <c:auto val="1"/>
        <c:lblAlgn val="ctr"/>
        <c:lblOffset val="100"/>
        <c:noMultiLvlLbl val="0"/>
      </c:catAx>
      <c:valAx>
        <c:axId val="52864934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 algn="ctr">
              <a:defRPr lang="es-CO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4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ESTION RESIDUOS'!A1"/><Relationship Id="rId13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png"/><Relationship Id="rId1" Type="http://schemas.openxmlformats.org/officeDocument/2006/relationships/hyperlink" Target="#'PROGRAMA CONSUMO SOSTENIBLE'!A1"/><Relationship Id="rId6" Type="http://schemas.openxmlformats.org/officeDocument/2006/relationships/hyperlink" Target="#'PROGRAMA ENERG&#205;A'!A1"/><Relationship Id="rId11" Type="http://schemas.openxmlformats.org/officeDocument/2006/relationships/hyperlink" Target="#'PROGRAMA UEAA'!A1"/><Relationship Id="rId5" Type="http://schemas.openxmlformats.org/officeDocument/2006/relationships/image" Target="../media/image2.jpeg"/><Relationship Id="rId10" Type="http://schemas.openxmlformats.org/officeDocument/2006/relationships/image" Target="../media/image5.jpeg"/><Relationship Id="rId4" Type="http://schemas.openxmlformats.org/officeDocument/2006/relationships/hyperlink" Target="#'PROGRAMA DE IPS'!A1"/><Relationship Id="rId9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Gr&#225;ficas!A1"/><Relationship Id="rId7" Type="http://schemas.openxmlformats.org/officeDocument/2006/relationships/image" Target="../media/image30.png"/><Relationship Id="rId2" Type="http://schemas.openxmlformats.org/officeDocument/2006/relationships/hyperlink" Target="#'FICHA T&#201;CNICA'!A1"/><Relationship Id="rId1" Type="http://schemas.openxmlformats.org/officeDocument/2006/relationships/chart" Target="../charts/chart5.xml"/><Relationship Id="rId6" Type="http://schemas.openxmlformats.org/officeDocument/2006/relationships/image" Target="../media/image29.jpeg"/><Relationship Id="rId5" Type="http://schemas.openxmlformats.org/officeDocument/2006/relationships/image" Target="../media/image7.png"/><Relationship Id="rId4" Type="http://schemas.openxmlformats.org/officeDocument/2006/relationships/hyperlink" Target="#Registros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Gr&#225;ficas!A1"/><Relationship Id="rId7" Type="http://schemas.openxmlformats.org/officeDocument/2006/relationships/image" Target="../media/image31.png"/><Relationship Id="rId2" Type="http://schemas.openxmlformats.org/officeDocument/2006/relationships/hyperlink" Target="#'FICHA T&#201;CNICA'!A1"/><Relationship Id="rId1" Type="http://schemas.openxmlformats.org/officeDocument/2006/relationships/chart" Target="../charts/chart6.xml"/><Relationship Id="rId6" Type="http://schemas.openxmlformats.org/officeDocument/2006/relationships/image" Target="../media/image29.jpeg"/><Relationship Id="rId5" Type="http://schemas.openxmlformats.org/officeDocument/2006/relationships/image" Target="../media/image7.png"/><Relationship Id="rId4" Type="http://schemas.openxmlformats.org/officeDocument/2006/relationships/hyperlink" Target="#Registro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Gr&#225;ficas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#'Indicadores Consumo Agua'!A1"/><Relationship Id="rId7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chart" Target="../charts/chart7.xml"/><Relationship Id="rId6" Type="http://schemas.openxmlformats.org/officeDocument/2006/relationships/hyperlink" Target="#INDICE!A1"/><Relationship Id="rId5" Type="http://schemas.openxmlformats.org/officeDocument/2006/relationships/hyperlink" Target="#'CONSUMO LUZ'!A1"/><Relationship Id="rId4" Type="http://schemas.openxmlformats.org/officeDocument/2006/relationships/hyperlink" Target="#'FICHA T&#201;CNICA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hyperlink" Target="#'GESTION RESIDUOS'!A1"/><Relationship Id="rId1" Type="http://schemas.openxmlformats.org/officeDocument/2006/relationships/hyperlink" Target="#'FICHA T&#201;CNICA'!A1"/><Relationship Id="rId6" Type="http://schemas.openxmlformats.org/officeDocument/2006/relationships/image" Target="../media/image35.jpeg"/><Relationship Id="rId5" Type="http://schemas.openxmlformats.org/officeDocument/2006/relationships/hyperlink" Target="#Gr&#225;ficas!A1"/><Relationship Id="rId4" Type="http://schemas.openxmlformats.org/officeDocument/2006/relationships/image" Target="../media/image34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image" Target="../media/image36.jpe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hyperlink" Target="#INDICE!A1"/><Relationship Id="rId17" Type="http://schemas.openxmlformats.org/officeDocument/2006/relationships/image" Target="../media/image37.jpeg"/><Relationship Id="rId2" Type="http://schemas.openxmlformats.org/officeDocument/2006/relationships/chart" Target="../charts/chart9.xml"/><Relationship Id="rId16" Type="http://schemas.openxmlformats.org/officeDocument/2006/relationships/hyperlink" Target="#Registros!A1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hyperlink" Target="#'FICHA T&#201;CNICA'!A1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hyperlink" Target="#'GESTION RESIDUO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GESTION RESIDUOS'!A1"/><Relationship Id="rId3" Type="http://schemas.openxmlformats.org/officeDocument/2006/relationships/hyperlink" Target="#Gr&#225;ficas!A1"/><Relationship Id="rId7" Type="http://schemas.openxmlformats.org/officeDocument/2006/relationships/image" Target="../media/image7.png"/><Relationship Id="rId2" Type="http://schemas.openxmlformats.org/officeDocument/2006/relationships/hyperlink" Target="#'FICHA T&#201;CNICA'!A1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hyperlink" Target="#Registros!A1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3" Type="http://schemas.openxmlformats.org/officeDocument/2006/relationships/hyperlink" Target="#Gr&#225;ficas!A1"/><Relationship Id="rId7" Type="http://schemas.openxmlformats.org/officeDocument/2006/relationships/hyperlink" Target="#'PROGRAMA AGUA'!A1"/><Relationship Id="rId2" Type="http://schemas.openxmlformats.org/officeDocument/2006/relationships/hyperlink" Target="#'FICHA T&#201;CNICA'!A1"/><Relationship Id="rId1" Type="http://schemas.openxmlformats.org/officeDocument/2006/relationships/chart" Target="../charts/chart2.xml"/><Relationship Id="rId6" Type="http://schemas.openxmlformats.org/officeDocument/2006/relationships/image" Target="../media/image22.png"/><Relationship Id="rId5" Type="http://schemas.openxmlformats.org/officeDocument/2006/relationships/image" Target="../media/image7.png"/><Relationship Id="rId4" Type="http://schemas.openxmlformats.org/officeDocument/2006/relationships/hyperlink" Target="#Registro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Gr&#225;ficas!A1"/><Relationship Id="rId7" Type="http://schemas.openxmlformats.org/officeDocument/2006/relationships/image" Target="../media/image3.jpg"/><Relationship Id="rId2" Type="http://schemas.openxmlformats.org/officeDocument/2006/relationships/hyperlink" Target="#'FICHA T&#201;CNICA'!A1"/><Relationship Id="rId1" Type="http://schemas.openxmlformats.org/officeDocument/2006/relationships/chart" Target="../charts/chart3.xml"/><Relationship Id="rId6" Type="http://schemas.openxmlformats.org/officeDocument/2006/relationships/image" Target="../media/image25.png"/><Relationship Id="rId5" Type="http://schemas.openxmlformats.org/officeDocument/2006/relationships/image" Target="../media/image7.png"/><Relationship Id="rId4" Type="http://schemas.openxmlformats.org/officeDocument/2006/relationships/hyperlink" Target="#Registro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Relationship Id="rId6" Type="http://schemas.openxmlformats.org/officeDocument/2006/relationships/image" Target="../media/image26.png"/><Relationship Id="rId5" Type="http://schemas.openxmlformats.org/officeDocument/2006/relationships/image" Target="../media/image23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Gr&#225;ficas!A1"/><Relationship Id="rId7" Type="http://schemas.openxmlformats.org/officeDocument/2006/relationships/hyperlink" Target="#'PROGRAMA CONSUMO SOSTENIBLE'!A1"/><Relationship Id="rId2" Type="http://schemas.openxmlformats.org/officeDocument/2006/relationships/hyperlink" Target="#'FICHA T&#201;CNICA'!A1"/><Relationship Id="rId1" Type="http://schemas.openxmlformats.org/officeDocument/2006/relationships/chart" Target="../charts/chart4.xml"/><Relationship Id="rId6" Type="http://schemas.openxmlformats.org/officeDocument/2006/relationships/image" Target="../media/image27.png"/><Relationship Id="rId5" Type="http://schemas.openxmlformats.org/officeDocument/2006/relationships/image" Target="../media/image7.png"/><Relationship Id="rId4" Type="http://schemas.openxmlformats.org/officeDocument/2006/relationships/hyperlink" Target="#Registros!A1"/><Relationship Id="rId9" Type="http://schemas.microsoft.com/office/2007/relationships/hdphoto" Target="../media/hdphoto1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Gr&#225;ficas!A1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248208</xdr:colOff>
      <xdr:row>16</xdr:row>
      <xdr:rowOff>44824</xdr:rowOff>
    </xdr:from>
    <xdr:to>
      <xdr:col>10</xdr:col>
      <xdr:colOff>582705</xdr:colOff>
      <xdr:row>22</xdr:row>
      <xdr:rowOff>91641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8E3C5-1FAA-4947-B88D-62AB0AD4CC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EAEFEC"/>
            </a:clrFrom>
            <a:clrTo>
              <a:srgbClr val="EAEFEC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9688" b="86198" l="67350" r="87116">
                      <a14:foregroundMark x1="68375" y1="35807" x2="75549" y2="33854"/>
                      <a14:foregroundMark x1="75549" y1="33854" x2="78111" y2="29688"/>
                      <a14:foregroundMark x1="78990" y1="29948" x2="85871" y2="34245"/>
                      <a14:foregroundMark x1="85871" y1="34245" x2="86676" y2="44141"/>
                      <a14:foregroundMark x1="68521" y1="35547" x2="67350" y2="76823"/>
                      <a14:foregroundMark x1="67350" y1="76823" x2="72108" y2="86589"/>
                      <a14:foregroundMark x1="72108" y1="86589" x2="86969" y2="83594"/>
                      <a14:foregroundMark x1="86969" y1="83594" x2="87116" y2="45443"/>
                      <a14:foregroundMark x1="68375" y1="44661" x2="68082" y2="54427"/>
                      <a14:foregroundMark x1="69693" y1="34766" x2="68082" y2="40625"/>
                      <a14:foregroundMark x1="67643" y1="79818" x2="71376" y2="86198"/>
                      <a14:foregroundMark x1="67350" y1="77344" x2="68814" y2="81380"/>
                      <a14:foregroundMark x1="86823" y1="43359" x2="86823" y2="79557"/>
                    </a14:backgroundRemoval>
                  </a14:imgEffect>
                </a14:imgLayer>
              </a14:imgProps>
            </a:ext>
          </a:extLst>
        </a:blip>
        <a:srcRect l="67944" t="28910" r="12581" b="14312"/>
        <a:stretch/>
      </xdr:blipFill>
      <xdr:spPr>
        <a:xfrm>
          <a:off x="7106208" y="4269442"/>
          <a:ext cx="1096497" cy="1189817"/>
        </a:xfrm>
        <a:prstGeom prst="rect">
          <a:avLst/>
        </a:prstGeom>
      </xdr:spPr>
    </xdr:pic>
    <xdr:clientData/>
  </xdr:twoCellAnchor>
  <xdr:twoCellAnchor editAs="oneCell">
    <xdr:from>
      <xdr:col>3</xdr:col>
      <xdr:colOff>54041</xdr:colOff>
      <xdr:row>25</xdr:row>
      <xdr:rowOff>78442</xdr:rowOff>
    </xdr:from>
    <xdr:to>
      <xdr:col>4</xdr:col>
      <xdr:colOff>705971</xdr:colOff>
      <xdr:row>31</xdr:row>
      <xdr:rowOff>145676</xdr:rowOff>
    </xdr:to>
    <xdr:pic>
      <xdr:nvPicPr>
        <xdr:cNvPr id="5" name="Imag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0B416F-6216-4829-9CB8-FDFD82F0B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041" y="5636560"/>
          <a:ext cx="1413930" cy="1210234"/>
        </a:xfrm>
        <a:prstGeom prst="rect">
          <a:avLst/>
        </a:prstGeom>
      </xdr:spPr>
    </xdr:pic>
    <xdr:clientData/>
  </xdr:twoCellAnchor>
  <xdr:twoCellAnchor editAs="oneCell">
    <xdr:from>
      <xdr:col>3</xdr:col>
      <xdr:colOff>89646</xdr:colOff>
      <xdr:row>16</xdr:row>
      <xdr:rowOff>145676</xdr:rowOff>
    </xdr:from>
    <xdr:to>
      <xdr:col>4</xdr:col>
      <xdr:colOff>638735</xdr:colOff>
      <xdr:row>22</xdr:row>
      <xdr:rowOff>100853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928BFA-9EE4-41EB-A9BA-5BEB518A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646" y="4056529"/>
          <a:ext cx="1311089" cy="1098177"/>
        </a:xfrm>
        <a:prstGeom prst="rect">
          <a:avLst/>
        </a:prstGeom>
      </xdr:spPr>
    </xdr:pic>
    <xdr:clientData/>
  </xdr:twoCellAnchor>
  <xdr:twoCellAnchor editAs="oneCell">
    <xdr:from>
      <xdr:col>3</xdr:col>
      <xdr:colOff>78442</xdr:colOff>
      <xdr:row>7</xdr:row>
      <xdr:rowOff>123265</xdr:rowOff>
    </xdr:from>
    <xdr:to>
      <xdr:col>4</xdr:col>
      <xdr:colOff>705972</xdr:colOff>
      <xdr:row>13</xdr:row>
      <xdr:rowOff>89647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71482F3-D214-48C0-8299-C2A08CB6C9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37" t="20153" r="10611" b="386"/>
        <a:stretch/>
      </xdr:blipFill>
      <xdr:spPr>
        <a:xfrm>
          <a:off x="2364442" y="2319618"/>
          <a:ext cx="1389530" cy="1109382"/>
        </a:xfrm>
        <a:prstGeom prst="rect">
          <a:avLst/>
        </a:prstGeom>
      </xdr:spPr>
    </xdr:pic>
    <xdr:clientData/>
  </xdr:twoCellAnchor>
  <xdr:twoCellAnchor editAs="oneCell">
    <xdr:from>
      <xdr:col>9</xdr:col>
      <xdr:colOff>70970</xdr:colOff>
      <xdr:row>25</xdr:row>
      <xdr:rowOff>134470</xdr:rowOff>
    </xdr:from>
    <xdr:to>
      <xdr:col>10</xdr:col>
      <xdr:colOff>683560</xdr:colOff>
      <xdr:row>31</xdr:row>
      <xdr:rowOff>64993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233BA3-76FE-4E16-84EA-45BB88E94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8970" y="5692588"/>
          <a:ext cx="1374590" cy="1073523"/>
        </a:xfrm>
        <a:prstGeom prst="rect">
          <a:avLst/>
        </a:prstGeom>
      </xdr:spPr>
    </xdr:pic>
    <xdr:clientData/>
  </xdr:twoCellAnchor>
  <xdr:twoCellAnchor editAs="oneCell">
    <xdr:from>
      <xdr:col>9</xdr:col>
      <xdr:colOff>67234</xdr:colOff>
      <xdr:row>7</xdr:row>
      <xdr:rowOff>56028</xdr:rowOff>
    </xdr:from>
    <xdr:to>
      <xdr:col>10</xdr:col>
      <xdr:colOff>705970</xdr:colOff>
      <xdr:row>13</xdr:row>
      <xdr:rowOff>134472</xdr:rowOff>
    </xdr:to>
    <xdr:pic>
      <xdr:nvPicPr>
        <xdr:cNvPr id="15" name="Imagen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21ADBC-5BAF-40CB-872F-152EB60BF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5" t="10084" r="8496" b="40336"/>
        <a:stretch/>
      </xdr:blipFill>
      <xdr:spPr>
        <a:xfrm>
          <a:off x="6925234" y="2252381"/>
          <a:ext cx="1400736" cy="12214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761999</xdr:colOff>
      <xdr:row>2</xdr:row>
      <xdr:rowOff>257736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6957DB-9083-4CDB-B681-76BA84C92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8253" t="15627" r="72578" b="75849"/>
        <a:stretch/>
      </xdr:blipFill>
      <xdr:spPr>
        <a:xfrm>
          <a:off x="0" y="1"/>
          <a:ext cx="2285999" cy="8852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394938</xdr:colOff>
      <xdr:row>2</xdr:row>
      <xdr:rowOff>185854</xdr:rowOff>
    </xdr:from>
    <xdr:to>
      <xdr:col>10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FA9F2-2EBC-4286-88EE-2668186E3232}"/>
            </a:ext>
          </a:extLst>
        </xdr:cNvPr>
        <xdr:cNvSpPr txBox="1"/>
      </xdr:nvSpPr>
      <xdr:spPr>
        <a:xfrm>
          <a:off x="11567763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4</xdr:col>
      <xdr:colOff>95249</xdr:colOff>
      <xdr:row>8</xdr:row>
      <xdr:rowOff>54429</xdr:rowOff>
    </xdr:from>
    <xdr:to>
      <xdr:col>4</xdr:col>
      <xdr:colOff>2286000</xdr:colOff>
      <xdr:row>8</xdr:row>
      <xdr:rowOff>503465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8067DC-BB1D-439D-A9F3-8596DC97F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6353174" y="2959554"/>
          <a:ext cx="2190751" cy="449036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</xdr:colOff>
      <xdr:row>9</xdr:row>
      <xdr:rowOff>54428</xdr:rowOff>
    </xdr:from>
    <xdr:to>
      <xdr:col>4</xdr:col>
      <xdr:colOff>2204356</xdr:colOff>
      <xdr:row>9</xdr:row>
      <xdr:rowOff>435430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CD64FA-96A1-4599-BA2E-BCD673107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6298746" y="4064453"/>
          <a:ext cx="2163535" cy="3810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62</xdr:row>
      <xdr:rowOff>95250</xdr:rowOff>
    </xdr:from>
    <xdr:to>
      <xdr:col>29</xdr:col>
      <xdr:colOff>2486025</xdr:colOff>
      <xdr:row>77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670A081B-2D53-4A13-9D2C-ACBD508D0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320293</xdr:colOff>
      <xdr:row>15</xdr:row>
      <xdr:rowOff>101525</xdr:rowOff>
    </xdr:from>
    <xdr:to>
      <xdr:col>7</xdr:col>
      <xdr:colOff>407275</xdr:colOff>
      <xdr:row>15</xdr:row>
      <xdr:rowOff>641525</xdr:rowOff>
    </xdr:to>
    <xdr:sp macro="" textlink="">
      <xdr:nvSpPr>
        <xdr:cNvPr id="3" name="Elips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6163F-ECC6-4C0B-8A80-A0C887DFEA8D}"/>
            </a:ext>
          </a:extLst>
        </xdr:cNvPr>
        <xdr:cNvSpPr/>
      </xdr:nvSpPr>
      <xdr:spPr>
        <a:xfrm>
          <a:off x="8130793" y="70643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394938</xdr:colOff>
      <xdr:row>15</xdr:row>
      <xdr:rowOff>185854</xdr:rowOff>
    </xdr:from>
    <xdr:to>
      <xdr:col>7</xdr:col>
      <xdr:colOff>406554</xdr:colOff>
      <xdr:row>15</xdr:row>
      <xdr:rowOff>569177</xdr:rowOff>
    </xdr:to>
    <xdr:sp macro="" textlink="">
      <xdr:nvSpPr>
        <xdr:cNvPr id="5" name="Cuadro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76F81F-AD64-463D-98E2-BC747D9B42A4}"/>
            </a:ext>
          </a:extLst>
        </xdr:cNvPr>
        <xdr:cNvSpPr txBox="1"/>
      </xdr:nvSpPr>
      <xdr:spPr>
        <a:xfrm>
          <a:off x="8205438" y="71486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360092</xdr:colOff>
      <xdr:row>15</xdr:row>
      <xdr:rowOff>126844</xdr:rowOff>
    </xdr:from>
    <xdr:to>
      <xdr:col>5</xdr:col>
      <xdr:colOff>447074</xdr:colOff>
      <xdr:row>15</xdr:row>
      <xdr:rowOff>666844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3B926BA-0E91-47B3-8D94-3199566C892A}"/>
            </a:ext>
          </a:extLst>
        </xdr:cNvPr>
        <xdr:cNvGrpSpPr/>
      </xdr:nvGrpSpPr>
      <xdr:grpSpPr>
        <a:xfrm>
          <a:off x="7275242" y="9096375"/>
          <a:ext cx="534657" cy="0"/>
          <a:chOff x="7271525" y="4761570"/>
          <a:chExt cx="540000" cy="540000"/>
        </a:xfrm>
      </xdr:grpSpPr>
      <xdr:sp macro="" textlink="">
        <xdr:nvSpPr>
          <xdr:cNvPr id="7" name="Elips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8A787F1-B9DD-4468-9D00-9F3793493745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1505A56-12EE-44FE-AB96-31A88F6420D1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BE2D21A-4BBD-4EF2-AD49-85D111A60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53" t="15627" r="72578" b="75849"/>
        <a:stretch/>
      </xdr:blipFill>
      <xdr:spPr>
        <a:xfrm>
          <a:off x="259773" y="225136"/>
          <a:ext cx="6429375" cy="1070264"/>
        </a:xfrm>
        <a:prstGeom prst="rect">
          <a:avLst/>
        </a:prstGeom>
      </xdr:spPr>
    </xdr:pic>
    <xdr:clientData/>
  </xdr:twoCellAnchor>
  <xdr:twoCellAnchor editAs="oneCell">
    <xdr:from>
      <xdr:col>29</xdr:col>
      <xdr:colOff>69272</xdr:colOff>
      <xdr:row>4</xdr:row>
      <xdr:rowOff>519546</xdr:rowOff>
    </xdr:from>
    <xdr:to>
      <xdr:col>29</xdr:col>
      <xdr:colOff>2892135</xdr:colOff>
      <xdr:row>9</xdr:row>
      <xdr:rowOff>467591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0EC2D6-8559-48B7-B85E-54DB34D43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3954" y="2649682"/>
          <a:ext cx="2822863" cy="2649682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103908</xdr:colOff>
      <xdr:row>10</xdr:row>
      <xdr:rowOff>51954</xdr:rowOff>
    </xdr:from>
    <xdr:to>
      <xdr:col>12</xdr:col>
      <xdr:colOff>432954</xdr:colOff>
      <xdr:row>10</xdr:row>
      <xdr:rowOff>692727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E4CD128-99E3-43BB-B185-02F1A70B8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9527" t="48174" r="29303" b="44977"/>
        <a:stretch/>
      </xdr:blipFill>
      <xdr:spPr>
        <a:xfrm>
          <a:off x="8901544" y="5091545"/>
          <a:ext cx="2649683" cy="640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394938</xdr:colOff>
      <xdr:row>2</xdr:row>
      <xdr:rowOff>185854</xdr:rowOff>
    </xdr:from>
    <xdr:to>
      <xdr:col>11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DFB929-3EB1-4BB0-9FD7-60E563DCEC21}"/>
            </a:ext>
          </a:extLst>
        </xdr:cNvPr>
        <xdr:cNvSpPr txBox="1"/>
      </xdr:nvSpPr>
      <xdr:spPr>
        <a:xfrm>
          <a:off x="11567763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5</xdr:col>
      <xdr:colOff>95249</xdr:colOff>
      <xdr:row>9</xdr:row>
      <xdr:rowOff>54429</xdr:rowOff>
    </xdr:from>
    <xdr:to>
      <xdr:col>5</xdr:col>
      <xdr:colOff>2286000</xdr:colOff>
      <xdr:row>9</xdr:row>
      <xdr:rowOff>503465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130400-6C41-49AA-8173-0F788BE547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6353174" y="2959554"/>
          <a:ext cx="2190751" cy="449036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10</xdr:row>
      <xdr:rowOff>54428</xdr:rowOff>
    </xdr:from>
    <xdr:to>
      <xdr:col>5</xdr:col>
      <xdr:colOff>2204356</xdr:colOff>
      <xdr:row>10</xdr:row>
      <xdr:rowOff>435430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C4F087-4837-429F-AA39-7F77E5513A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6298746" y="4064453"/>
          <a:ext cx="2163535" cy="3810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62</xdr:row>
      <xdr:rowOff>95250</xdr:rowOff>
    </xdr:from>
    <xdr:to>
      <xdr:col>29</xdr:col>
      <xdr:colOff>2486025</xdr:colOff>
      <xdr:row>77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1EFFE706-AB2E-4371-97C2-0F226D5BC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320293</xdr:colOff>
      <xdr:row>15</xdr:row>
      <xdr:rowOff>101525</xdr:rowOff>
    </xdr:from>
    <xdr:to>
      <xdr:col>7</xdr:col>
      <xdr:colOff>407275</xdr:colOff>
      <xdr:row>15</xdr:row>
      <xdr:rowOff>641525</xdr:rowOff>
    </xdr:to>
    <xdr:sp macro="" textlink="">
      <xdr:nvSpPr>
        <xdr:cNvPr id="3" name="Elips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8F32A-CA21-4239-867E-496BC2D97D17}"/>
            </a:ext>
          </a:extLst>
        </xdr:cNvPr>
        <xdr:cNvSpPr/>
      </xdr:nvSpPr>
      <xdr:spPr>
        <a:xfrm>
          <a:off x="8130793" y="7391400"/>
          <a:ext cx="534657" cy="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394938</xdr:colOff>
      <xdr:row>15</xdr:row>
      <xdr:rowOff>185854</xdr:rowOff>
    </xdr:from>
    <xdr:to>
      <xdr:col>7</xdr:col>
      <xdr:colOff>406554</xdr:colOff>
      <xdr:row>15</xdr:row>
      <xdr:rowOff>569177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B0820A-09FC-4ECE-BD90-9BDDCC910C41}"/>
            </a:ext>
          </a:extLst>
        </xdr:cNvPr>
        <xdr:cNvSpPr txBox="1"/>
      </xdr:nvSpPr>
      <xdr:spPr>
        <a:xfrm>
          <a:off x="8205438" y="7391400"/>
          <a:ext cx="45929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360092</xdr:colOff>
      <xdr:row>15</xdr:row>
      <xdr:rowOff>0</xdr:rowOff>
    </xdr:from>
    <xdr:to>
      <xdr:col>5</xdr:col>
      <xdr:colOff>447074</xdr:colOff>
      <xdr:row>15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3963D98-AA92-4E88-8BC1-665B0ACDD39D}"/>
            </a:ext>
          </a:extLst>
        </xdr:cNvPr>
        <xdr:cNvGrpSpPr/>
      </xdr:nvGrpSpPr>
      <xdr:grpSpPr>
        <a:xfrm>
          <a:off x="7275242" y="9010650"/>
          <a:ext cx="534657" cy="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2E99175-9507-4961-920C-87C4D0CFA441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223FF96-5F20-4A8F-9022-1E59A06F768F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044FE2C-D2F2-420C-AECC-ECFF833A5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53" t="15627" r="72578" b="75849"/>
        <a:stretch/>
      </xdr:blipFill>
      <xdr:spPr>
        <a:xfrm>
          <a:off x="259773" y="225136"/>
          <a:ext cx="6429375" cy="1070264"/>
        </a:xfrm>
        <a:prstGeom prst="rect">
          <a:avLst/>
        </a:prstGeom>
      </xdr:spPr>
    </xdr:pic>
    <xdr:clientData/>
  </xdr:twoCellAnchor>
  <xdr:twoCellAnchor editAs="oneCell">
    <xdr:from>
      <xdr:col>29</xdr:col>
      <xdr:colOff>69272</xdr:colOff>
      <xdr:row>4</xdr:row>
      <xdr:rowOff>519546</xdr:rowOff>
    </xdr:from>
    <xdr:to>
      <xdr:col>29</xdr:col>
      <xdr:colOff>2892135</xdr:colOff>
      <xdr:row>9</xdr:row>
      <xdr:rowOff>467591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F0C9DE-E4B3-490B-931C-C53AE9C7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24122" y="2662671"/>
          <a:ext cx="2822863" cy="26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86592</xdr:colOff>
      <xdr:row>10</xdr:row>
      <xdr:rowOff>69274</xdr:rowOff>
    </xdr:from>
    <xdr:to>
      <xdr:col>12</xdr:col>
      <xdr:colOff>398319</xdr:colOff>
      <xdr:row>10</xdr:row>
      <xdr:rowOff>571500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BD121F-EE41-4A88-AE02-E69AC6CC87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1815" t="68427" r="33441" b="23996"/>
        <a:stretch/>
      </xdr:blipFill>
      <xdr:spPr>
        <a:xfrm>
          <a:off x="8797637" y="5108865"/>
          <a:ext cx="2632364" cy="5022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394938</xdr:colOff>
      <xdr:row>2</xdr:row>
      <xdr:rowOff>185854</xdr:rowOff>
    </xdr:from>
    <xdr:to>
      <xdr:col>8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4B06F-5E72-48A4-9FD2-4DDC5A212756}"/>
            </a:ext>
          </a:extLst>
        </xdr:cNvPr>
        <xdr:cNvSpPr txBox="1"/>
      </xdr:nvSpPr>
      <xdr:spPr>
        <a:xfrm>
          <a:off x="14682438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447675</xdr:colOff>
      <xdr:row>38</xdr:row>
      <xdr:rowOff>104775</xdr:rowOff>
    </xdr:from>
    <xdr:to>
      <xdr:col>29</xdr:col>
      <xdr:colOff>2209800</xdr:colOff>
      <xdr:row>49</xdr:row>
      <xdr:rowOff>314325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29</xdr:col>
      <xdr:colOff>301625</xdr:colOff>
      <xdr:row>4</xdr:row>
      <xdr:rowOff>66805</xdr:rowOff>
    </xdr:from>
    <xdr:to>
      <xdr:col>29</xdr:col>
      <xdr:colOff>2603500</xdr:colOff>
      <xdr:row>8</xdr:row>
      <xdr:rowOff>47751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750" y="1781305"/>
          <a:ext cx="2301875" cy="226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276224</xdr:colOff>
      <xdr:row>8</xdr:row>
      <xdr:rowOff>92870</xdr:rowOff>
    </xdr:from>
    <xdr:to>
      <xdr:col>6</xdr:col>
      <xdr:colOff>109537</xdr:colOff>
      <xdr:row>8</xdr:row>
      <xdr:rowOff>657226</xdr:rowOff>
    </xdr:to>
    <xdr:grpSp>
      <xdr:nvGrpSpPr>
        <xdr:cNvPr id="5" name="Grup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7191374" y="4093370"/>
          <a:ext cx="728663" cy="564356"/>
          <a:chOff x="8572495" y="323617"/>
          <a:chExt cx="560226" cy="466958"/>
        </a:xfrm>
      </xdr:grpSpPr>
      <xdr:sp macro="" textlink="">
        <xdr:nvSpPr>
          <xdr:cNvPr id="6" name="Elipse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8572495" y="323617"/>
            <a:ext cx="447680" cy="466958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8622285" y="428356"/>
            <a:ext cx="510436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/>
              <a:t>IND</a:t>
            </a:r>
          </a:p>
        </xdr:txBody>
      </xdr:sp>
    </xdr:grpSp>
    <xdr:clientData/>
  </xdr:twoCellAnchor>
  <xdr:twoCellAnchor>
    <xdr:from>
      <xdr:col>6</xdr:col>
      <xdr:colOff>352425</xdr:colOff>
      <xdr:row>8</xdr:row>
      <xdr:rowOff>57148</xdr:rowOff>
    </xdr:from>
    <xdr:to>
      <xdr:col>8</xdr:col>
      <xdr:colOff>159544</xdr:colOff>
      <xdr:row>8</xdr:row>
      <xdr:rowOff>704849</xdr:rowOff>
    </xdr:to>
    <xdr:grpSp>
      <xdr:nvGrpSpPr>
        <xdr:cNvPr id="8" name="Grup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8162925" y="4057648"/>
          <a:ext cx="702469" cy="647701"/>
          <a:chOff x="7870027" y="4726781"/>
          <a:chExt cx="582761" cy="511969"/>
        </a:xfrm>
      </xdr:grpSpPr>
      <xdr:sp macro="" textlink="">
        <xdr:nvSpPr>
          <xdr:cNvPr id="9" name="Elipse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870027" y="4726781"/>
            <a:ext cx="511973" cy="511969"/>
          </a:xfrm>
          <a:prstGeom prst="ellipse">
            <a:avLst/>
          </a:prstGeom>
          <a:solidFill>
            <a:schemeClr val="accent3">
              <a:lumMod val="75000"/>
            </a:schemeClr>
          </a:solidFill>
          <a:ln>
            <a:solidFill>
              <a:schemeClr val="accent3">
                <a:lumMod val="40000"/>
                <a:lumOff val="60000"/>
              </a:schemeClr>
            </a:solidFill>
          </a:ln>
          <a:effectLst>
            <a:glow rad="127000">
              <a:schemeClr val="accent3">
                <a:lumMod val="60000"/>
                <a:lumOff val="40000"/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7952727" y="4864107"/>
            <a:ext cx="500061" cy="2619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/>
              <a:t>LUZ</a:t>
            </a:r>
          </a:p>
        </xdr:txBody>
      </xdr:sp>
    </xdr:grpSp>
    <xdr:clientData/>
  </xdr:twoCellAnchor>
  <xdr:twoCellAnchor editAs="oneCell">
    <xdr:from>
      <xdr:col>8</xdr:col>
      <xdr:colOff>247650</xdr:colOff>
      <xdr:row>8</xdr:row>
      <xdr:rowOff>47625</xdr:rowOff>
    </xdr:from>
    <xdr:to>
      <xdr:col>9</xdr:col>
      <xdr:colOff>450278</xdr:colOff>
      <xdr:row>8</xdr:row>
      <xdr:rowOff>725075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4048125"/>
          <a:ext cx="755078" cy="677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1524000</xdr:colOff>
      <xdr:row>2</xdr:row>
      <xdr:rowOff>303069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1D5A508-F699-4ECC-B79F-17B846DF22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8253" t="15627" r="72578" b="75849"/>
        <a:stretch/>
      </xdr:blipFill>
      <xdr:spPr>
        <a:xfrm>
          <a:off x="0" y="0"/>
          <a:ext cx="6425045" cy="106506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773616</xdr:colOff>
      <xdr:row>6</xdr:row>
      <xdr:rowOff>107098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286125" y="2019300"/>
          <a:ext cx="773616" cy="107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RG</a:t>
          </a:r>
        </a:p>
      </xdr:txBody>
    </xdr:sp>
    <xdr:clientData/>
  </xdr:twoCellAnchor>
  <xdr:twoCellAnchor>
    <xdr:from>
      <xdr:col>1</xdr:col>
      <xdr:colOff>185853</xdr:colOff>
      <xdr:row>6</xdr:row>
      <xdr:rowOff>104542</xdr:rowOff>
    </xdr:from>
    <xdr:to>
      <xdr:col>1</xdr:col>
      <xdr:colOff>824726</xdr:colOff>
      <xdr:row>6</xdr:row>
      <xdr:rowOff>650487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947853" y="2438167"/>
          <a:ext cx="638873" cy="545945"/>
          <a:chOff x="7271525" y="4761570"/>
          <a:chExt cx="590676" cy="540000"/>
        </a:xfrm>
      </xdr:grpSpPr>
      <xdr:sp macro="" textlink="">
        <xdr:nvSpPr>
          <xdr:cNvPr id="5" name="Elipse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6" name="CuadroTexto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7322201" y="4829357"/>
            <a:ext cx="540000" cy="4181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PR</a:t>
            </a:r>
          </a:p>
        </xdr:txBody>
      </xdr:sp>
    </xdr:grpSp>
    <xdr:clientData/>
  </xdr:twoCellAnchor>
  <xdr:twoCellAnchor editAs="oneCell">
    <xdr:from>
      <xdr:col>2</xdr:col>
      <xdr:colOff>174239</xdr:colOff>
      <xdr:row>6</xdr:row>
      <xdr:rowOff>23232</xdr:rowOff>
    </xdr:from>
    <xdr:to>
      <xdr:col>2</xdr:col>
      <xdr:colOff>933423</xdr:colOff>
      <xdr:row>6</xdr:row>
      <xdr:rowOff>708569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635" y="2253476"/>
          <a:ext cx="759184" cy="685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987348</xdr:colOff>
      <xdr:row>6</xdr:row>
      <xdr:rowOff>92926</xdr:rowOff>
    </xdr:from>
    <xdr:to>
      <xdr:col>2</xdr:col>
      <xdr:colOff>178499</xdr:colOff>
      <xdr:row>6</xdr:row>
      <xdr:rowOff>632926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1749348" y="2426551"/>
          <a:ext cx="619901" cy="540000"/>
          <a:chOff x="1707530" y="2369634"/>
          <a:chExt cx="619901" cy="540000"/>
        </a:xfrm>
      </xdr:grpSpPr>
      <xdr:sp macro="" textlink="">
        <xdr:nvSpPr>
          <xdr:cNvPr id="7" name="Elipse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1707530" y="2369634"/>
            <a:ext cx="540000" cy="540000"/>
          </a:xfrm>
          <a:prstGeom prst="ellipse">
            <a:avLst/>
          </a:prstGeom>
          <a:solidFill>
            <a:schemeClr val="accent3">
              <a:lumMod val="75000"/>
            </a:schemeClr>
          </a:solidFill>
          <a:ln>
            <a:solidFill>
              <a:schemeClr val="accent3">
                <a:lumMod val="40000"/>
                <a:lumOff val="60000"/>
              </a:schemeClr>
            </a:solidFill>
          </a:ln>
          <a:effectLst>
            <a:glow rad="127000">
              <a:schemeClr val="accent3">
                <a:lumMod val="60000"/>
                <a:lumOff val="40000"/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9" name="CuadroTexto 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1753994" y="2439329"/>
            <a:ext cx="573437" cy="41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GF</a:t>
            </a:r>
          </a:p>
        </xdr:txBody>
      </xdr:sp>
    </xdr:grpSp>
    <xdr:clientData/>
  </xdr:twoCellAnchor>
  <xdr:twoCellAnchor editAs="oneCell">
    <xdr:from>
      <xdr:col>2</xdr:col>
      <xdr:colOff>220701</xdr:colOff>
      <xdr:row>0</xdr:row>
      <xdr:rowOff>46463</xdr:rowOff>
    </xdr:from>
    <xdr:to>
      <xdr:col>2</xdr:col>
      <xdr:colOff>1180520</xdr:colOff>
      <xdr:row>1</xdr:row>
      <xdr:rowOff>247340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0" t="19014" r="4885" b="19395"/>
        <a:stretch/>
      </xdr:blipFill>
      <xdr:spPr>
        <a:xfrm>
          <a:off x="2416097" y="46463"/>
          <a:ext cx="956335" cy="6477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9525</xdr:rowOff>
    </xdr:from>
    <xdr:to>
      <xdr:col>4</xdr:col>
      <xdr:colOff>285750</xdr:colOff>
      <xdr:row>18</xdr:row>
      <xdr:rowOff>66675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5</xdr:row>
      <xdr:rowOff>9525</xdr:rowOff>
    </xdr:from>
    <xdr:to>
      <xdr:col>8</xdr:col>
      <xdr:colOff>619125</xdr:colOff>
      <xdr:row>17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552450</xdr:colOff>
      <xdr:row>4</xdr:row>
      <xdr:rowOff>123825</xdr:rowOff>
    </xdr:from>
    <xdr:to>
      <xdr:col>14</xdr:col>
      <xdr:colOff>0</xdr:colOff>
      <xdr:row>18</xdr:row>
      <xdr:rowOff>133350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22</xdr:row>
      <xdr:rowOff>9525</xdr:rowOff>
    </xdr:from>
    <xdr:to>
      <xdr:col>4</xdr:col>
      <xdr:colOff>314325</xdr:colOff>
      <xdr:row>35</xdr:row>
      <xdr:rowOff>66675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466725</xdr:colOff>
      <xdr:row>22</xdr:row>
      <xdr:rowOff>9525</xdr:rowOff>
    </xdr:from>
    <xdr:to>
      <xdr:col>8</xdr:col>
      <xdr:colOff>657225</xdr:colOff>
      <xdr:row>34</xdr:row>
      <xdr:rowOff>152400</xdr:rowOff>
    </xdr:to>
    <xdr:graphicFrame macro="">
      <xdr:nvGraphicFramePr>
        <xdr:cNvPr id="6" name="Gráfico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21</xdr:row>
      <xdr:rowOff>66675</xdr:rowOff>
    </xdr:from>
    <xdr:to>
      <xdr:col>14</xdr:col>
      <xdr:colOff>9525</xdr:colOff>
      <xdr:row>34</xdr:row>
      <xdr:rowOff>19050</xdr:rowOff>
    </xdr:to>
    <xdr:graphicFrame macro="">
      <xdr:nvGraphicFramePr>
        <xdr:cNvPr id="7" name="Gráfic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36</xdr:row>
      <xdr:rowOff>152400</xdr:rowOff>
    </xdr:from>
    <xdr:to>
      <xdr:col>4</xdr:col>
      <xdr:colOff>295275</xdr:colOff>
      <xdr:row>50</xdr:row>
      <xdr:rowOff>57150</xdr:rowOff>
    </xdr:to>
    <xdr:graphicFrame macro="">
      <xdr:nvGraphicFramePr>
        <xdr:cNvPr id="8" name="Gráfico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495300</xdr:colOff>
      <xdr:row>37</xdr:row>
      <xdr:rowOff>19050</xdr:rowOff>
    </xdr:from>
    <xdr:to>
      <xdr:col>8</xdr:col>
      <xdr:colOff>676275</xdr:colOff>
      <xdr:row>49</xdr:row>
      <xdr:rowOff>142875</xdr:rowOff>
    </xdr:to>
    <xdr:graphicFrame macro="">
      <xdr:nvGraphicFramePr>
        <xdr:cNvPr id="9" name="Gráfico 1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561975</xdr:colOff>
      <xdr:row>36</xdr:row>
      <xdr:rowOff>76200</xdr:rowOff>
    </xdr:from>
    <xdr:to>
      <xdr:col>13</xdr:col>
      <xdr:colOff>752475</xdr:colOff>
      <xdr:row>49</xdr:row>
      <xdr:rowOff>38100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123825</xdr:colOff>
      <xdr:row>52</xdr:row>
      <xdr:rowOff>142875</xdr:rowOff>
    </xdr:from>
    <xdr:to>
      <xdr:col>4</xdr:col>
      <xdr:colOff>314325</xdr:colOff>
      <xdr:row>65</xdr:row>
      <xdr:rowOff>104775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590550</xdr:colOff>
      <xdr:row>52</xdr:row>
      <xdr:rowOff>123825</xdr:rowOff>
    </xdr:from>
    <xdr:to>
      <xdr:col>9</xdr:col>
      <xdr:colOff>19050</xdr:colOff>
      <xdr:row>65</xdr:row>
      <xdr:rowOff>85725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13</xdr:col>
      <xdr:colOff>43440</xdr:colOff>
      <xdr:row>1</xdr:row>
      <xdr:rowOff>57150</xdr:rowOff>
    </xdr:from>
    <xdr:to>
      <xdr:col>13</xdr:col>
      <xdr:colOff>631174</xdr:colOff>
      <xdr:row>2</xdr:row>
      <xdr:rowOff>238124</xdr:rowOff>
    </xdr:to>
    <xdr:pic>
      <xdr:nvPicPr>
        <xdr:cNvPr id="17" name="Imagen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9440" y="266700"/>
          <a:ext cx="587734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190499</xdr:colOff>
      <xdr:row>1</xdr:row>
      <xdr:rowOff>133349</xdr:rowOff>
    </xdr:from>
    <xdr:to>
      <xdr:col>11</xdr:col>
      <xdr:colOff>666750</xdr:colOff>
      <xdr:row>2</xdr:row>
      <xdr:rowOff>190499</xdr:rowOff>
    </xdr:to>
    <xdr:grpSp>
      <xdr:nvGrpSpPr>
        <xdr:cNvPr id="23" name="Grupo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/>
      </xdr:nvGrpSpPr>
      <xdr:grpSpPr>
        <a:xfrm>
          <a:off x="8572499" y="342899"/>
          <a:ext cx="476251" cy="447675"/>
          <a:chOff x="8572495" y="323617"/>
          <a:chExt cx="476256" cy="466958"/>
        </a:xfrm>
      </xdr:grpSpPr>
      <xdr:sp macro="" textlink="">
        <xdr:nvSpPr>
          <xdr:cNvPr id="15" name="Elipse 1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8572495" y="323617"/>
            <a:ext cx="447680" cy="466958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 txBox="1"/>
        </xdr:nvSpPr>
        <xdr:spPr>
          <a:xfrm>
            <a:off x="8610601" y="390525"/>
            <a:ext cx="43815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/>
              <a:t>PG</a:t>
            </a:r>
          </a:p>
        </xdr:txBody>
      </xdr:sp>
    </xdr:grpSp>
    <xdr:clientData/>
  </xdr:twoCellAnchor>
  <xdr:twoCellAnchor>
    <xdr:from>
      <xdr:col>12</xdr:col>
      <xdr:colOff>132648</xdr:colOff>
      <xdr:row>1</xdr:row>
      <xdr:rowOff>136368</xdr:rowOff>
    </xdr:from>
    <xdr:to>
      <xdr:col>12</xdr:col>
      <xdr:colOff>619126</xdr:colOff>
      <xdr:row>2</xdr:row>
      <xdr:rowOff>213843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9276648" y="345918"/>
          <a:ext cx="486478" cy="468000"/>
          <a:chOff x="9343323" y="336393"/>
          <a:chExt cx="486478" cy="468000"/>
        </a:xfrm>
      </xdr:grpSpPr>
      <xdr:sp macro="" textlink="">
        <xdr:nvSpPr>
          <xdr:cNvPr id="19" name="Elipse 18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/>
        </xdr:nvSpPr>
        <xdr:spPr>
          <a:xfrm>
            <a:off x="9343323" y="336393"/>
            <a:ext cx="468000" cy="468000"/>
          </a:xfrm>
          <a:prstGeom prst="ellipse">
            <a:avLst/>
          </a:prstGeom>
          <a:solidFill>
            <a:schemeClr val="accent3">
              <a:lumMod val="75000"/>
            </a:schemeClr>
          </a:solidFill>
          <a:ln>
            <a:solidFill>
              <a:schemeClr val="accent3">
                <a:lumMod val="40000"/>
                <a:lumOff val="60000"/>
              </a:schemeClr>
            </a:solidFill>
          </a:ln>
          <a:effectLst>
            <a:glow rad="127000">
              <a:schemeClr val="accent3">
                <a:lumMod val="60000"/>
                <a:lumOff val="40000"/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2" name="CuadroTexto 2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/>
        </xdr:nvSpPr>
        <xdr:spPr>
          <a:xfrm>
            <a:off x="9391651" y="409575"/>
            <a:ext cx="43815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/>
              <a:t>RG</a:t>
            </a: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38100</xdr:rowOff>
    </xdr:from>
    <xdr:to>
      <xdr:col>2</xdr:col>
      <xdr:colOff>203860</xdr:colOff>
      <xdr:row>2</xdr:row>
      <xdr:rowOff>295275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0" t="19014" r="4885" b="19395"/>
        <a:stretch/>
      </xdr:blipFill>
      <xdr:spPr>
        <a:xfrm>
          <a:off x="771525" y="247650"/>
          <a:ext cx="956335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64</xdr:row>
      <xdr:rowOff>95250</xdr:rowOff>
    </xdr:from>
    <xdr:to>
      <xdr:col>29</xdr:col>
      <xdr:colOff>2486025</xdr:colOff>
      <xdr:row>79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320293</xdr:colOff>
      <xdr:row>17</xdr:row>
      <xdr:rowOff>101525</xdr:rowOff>
    </xdr:from>
    <xdr:to>
      <xdr:col>16</xdr:col>
      <xdr:colOff>407275</xdr:colOff>
      <xdr:row>17</xdr:row>
      <xdr:rowOff>641525</xdr:rowOff>
    </xdr:to>
    <xdr:sp macro="" textlink="">
      <xdr:nvSpPr>
        <xdr:cNvPr id="8" name="Elips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137763" y="4736251"/>
          <a:ext cx="540000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394938</xdr:colOff>
      <xdr:row>17</xdr:row>
      <xdr:rowOff>185854</xdr:rowOff>
    </xdr:from>
    <xdr:to>
      <xdr:col>16</xdr:col>
      <xdr:colOff>406554</xdr:colOff>
      <xdr:row>17</xdr:row>
      <xdr:rowOff>569177</xdr:rowOff>
    </xdr:to>
    <xdr:sp macro="" textlink="">
      <xdr:nvSpPr>
        <xdr:cNvPr id="10" name="CuadroText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12408" y="4820580"/>
          <a:ext cx="464634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13</xdr:col>
      <xdr:colOff>360092</xdr:colOff>
      <xdr:row>17</xdr:row>
      <xdr:rowOff>126844</xdr:rowOff>
    </xdr:from>
    <xdr:to>
      <xdr:col>14</xdr:col>
      <xdr:colOff>447074</xdr:colOff>
      <xdr:row>17</xdr:row>
      <xdr:rowOff>666844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1837717" y="10467975"/>
          <a:ext cx="534657" cy="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1" name="CuadroTexto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8</xdr:col>
      <xdr:colOff>56285</xdr:colOff>
      <xdr:row>12</xdr:row>
      <xdr:rowOff>173183</xdr:rowOff>
    </xdr:from>
    <xdr:to>
      <xdr:col>12</xdr:col>
      <xdr:colOff>244929</xdr:colOff>
      <xdr:row>12</xdr:row>
      <xdr:rowOff>523833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AA8ACBD-EB82-4977-80EE-DAFC66EF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78464" y="6486897"/>
          <a:ext cx="2515465" cy="350650"/>
        </a:xfrm>
        <a:prstGeom prst="rect">
          <a:avLst/>
        </a:prstGeom>
      </xdr:spPr>
    </xdr:pic>
    <xdr:clientData/>
  </xdr:twoCellAnchor>
  <xdr:twoCellAnchor editAs="oneCell">
    <xdr:from>
      <xdr:col>8</xdr:col>
      <xdr:colOff>26349</xdr:colOff>
      <xdr:row>11</xdr:row>
      <xdr:rowOff>81643</xdr:rowOff>
    </xdr:from>
    <xdr:to>
      <xdr:col>12</xdr:col>
      <xdr:colOff>341999</xdr:colOff>
      <xdr:row>11</xdr:row>
      <xdr:rowOff>496610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C835DE-687E-4F65-9614-C4F519A9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8528" y="5769429"/>
          <a:ext cx="2642471" cy="414967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ADE56F-D425-4377-A592-BE16F178E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253" t="15627" r="72578" b="75849"/>
        <a:stretch/>
      </xdr:blipFill>
      <xdr:spPr>
        <a:xfrm>
          <a:off x="259773" y="225136"/>
          <a:ext cx="6425045" cy="1065069"/>
        </a:xfrm>
        <a:prstGeom prst="rect">
          <a:avLst/>
        </a:prstGeom>
      </xdr:spPr>
    </xdr:pic>
    <xdr:clientData/>
  </xdr:twoCellAnchor>
  <xdr:twoCellAnchor editAs="oneCell">
    <xdr:from>
      <xdr:col>29</xdr:col>
      <xdr:colOff>69273</xdr:colOff>
      <xdr:row>5</xdr:row>
      <xdr:rowOff>432953</xdr:rowOff>
    </xdr:from>
    <xdr:to>
      <xdr:col>29</xdr:col>
      <xdr:colOff>2932551</xdr:colOff>
      <xdr:row>10</xdr:row>
      <xdr:rowOff>17319</xdr:rowOff>
    </xdr:to>
    <xdr:pic>
      <xdr:nvPicPr>
        <xdr:cNvPr id="13" name="Imagen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5AB3510-C05F-4FC4-AF95-363FF2696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37" t="20153" r="10611" b="386"/>
        <a:stretch/>
      </xdr:blipFill>
      <xdr:spPr>
        <a:xfrm>
          <a:off x="19863955" y="3186544"/>
          <a:ext cx="2863278" cy="2286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394938</xdr:colOff>
      <xdr:row>2</xdr:row>
      <xdr:rowOff>185854</xdr:rowOff>
    </xdr:from>
    <xdr:to>
      <xdr:col>11</xdr:col>
      <xdr:colOff>0</xdr:colOff>
      <xdr:row>2</xdr:row>
      <xdr:rowOff>569177</xdr:rowOff>
    </xdr:to>
    <xdr:sp macro="" textlink="">
      <xdr:nvSpPr>
        <xdr:cNvPr id="4" name="Cuadro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56903-1C23-46C6-BDD2-3FFF55381879}"/>
            </a:ext>
          </a:extLst>
        </xdr:cNvPr>
        <xdr:cNvSpPr txBox="1"/>
      </xdr:nvSpPr>
      <xdr:spPr>
        <a:xfrm>
          <a:off x="12767913" y="8405929"/>
          <a:ext cx="602166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5</xdr:col>
      <xdr:colOff>95250</xdr:colOff>
      <xdr:row>16</xdr:row>
      <xdr:rowOff>55217</xdr:rowOff>
    </xdr:from>
    <xdr:to>
      <xdr:col>5</xdr:col>
      <xdr:colOff>2208696</xdr:colOff>
      <xdr:row>16</xdr:row>
      <xdr:rowOff>593587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F7F7861-90B3-4B8B-B9CE-C2048789C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9288946" y="7592391"/>
          <a:ext cx="2113446" cy="5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109843</xdr:colOff>
      <xdr:row>17</xdr:row>
      <xdr:rowOff>109646</xdr:rowOff>
    </xdr:from>
    <xdr:to>
      <xdr:col>5</xdr:col>
      <xdr:colOff>2470978</xdr:colOff>
      <xdr:row>17</xdr:row>
      <xdr:rowOff>490648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A752F-C576-4A4B-B2BE-F4E997B6B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9303539" y="8309429"/>
          <a:ext cx="2361135" cy="38100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19</xdr:row>
      <xdr:rowOff>68429</xdr:rowOff>
    </xdr:from>
    <xdr:to>
      <xdr:col>5</xdr:col>
      <xdr:colOff>2484782</xdr:colOff>
      <xdr:row>19</xdr:row>
      <xdr:rowOff>503858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7D3F054-DF6A-4587-9918-7773AE66EB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049" t="50974" r="12036" b="39910"/>
        <a:stretch/>
      </xdr:blipFill>
      <xdr:spPr>
        <a:xfrm>
          <a:off x="9248124" y="9552016"/>
          <a:ext cx="2430354" cy="435429"/>
        </a:xfrm>
        <a:prstGeom prst="rect">
          <a:avLst/>
        </a:prstGeom>
      </xdr:spPr>
    </xdr:pic>
    <xdr:clientData/>
  </xdr:twoCellAnchor>
  <xdr:twoCellAnchor editAs="oneCell">
    <xdr:from>
      <xdr:col>5</xdr:col>
      <xdr:colOff>109646</xdr:colOff>
      <xdr:row>22</xdr:row>
      <xdr:rowOff>95205</xdr:rowOff>
    </xdr:from>
    <xdr:to>
      <xdr:col>5</xdr:col>
      <xdr:colOff>2553804</xdr:colOff>
      <xdr:row>22</xdr:row>
      <xdr:rowOff>648803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9BCAC21-8F0D-40FC-8C52-E1BEA6C00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6898" t="34230" r="10678" b="58328"/>
        <a:stretch/>
      </xdr:blipFill>
      <xdr:spPr>
        <a:xfrm>
          <a:off x="9303342" y="11635640"/>
          <a:ext cx="2444158" cy="553598"/>
        </a:xfrm>
        <a:prstGeom prst="rect">
          <a:avLst/>
        </a:prstGeom>
      </xdr:spPr>
    </xdr:pic>
    <xdr:clientData/>
  </xdr:twoCellAnchor>
  <xdr:twoCellAnchor editAs="oneCell">
    <xdr:from>
      <xdr:col>5</xdr:col>
      <xdr:colOff>96039</xdr:colOff>
      <xdr:row>23</xdr:row>
      <xdr:rowOff>69021</xdr:rowOff>
    </xdr:from>
    <xdr:to>
      <xdr:col>5</xdr:col>
      <xdr:colOff>2678042</xdr:colOff>
      <xdr:row>23</xdr:row>
      <xdr:rowOff>627899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E2C6E52-5E69-40FD-B386-823FED578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435" t="42602" r="9840" b="50143"/>
        <a:stretch/>
      </xdr:blipFill>
      <xdr:spPr>
        <a:xfrm>
          <a:off x="9289735" y="12327282"/>
          <a:ext cx="2582003" cy="558878"/>
        </a:xfrm>
        <a:prstGeom prst="rect">
          <a:avLst/>
        </a:prstGeom>
      </xdr:spPr>
    </xdr:pic>
    <xdr:clientData/>
  </xdr:twoCellAnchor>
  <xdr:twoCellAnchor editAs="oneCell">
    <xdr:from>
      <xdr:col>5</xdr:col>
      <xdr:colOff>261495</xdr:colOff>
      <xdr:row>24</xdr:row>
      <xdr:rowOff>109449</xdr:rowOff>
    </xdr:from>
    <xdr:to>
      <xdr:col>5</xdr:col>
      <xdr:colOff>2493067</xdr:colOff>
      <xdr:row>24</xdr:row>
      <xdr:rowOff>531270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5900B62-C49E-4C29-ACCF-B7B9926BA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0454" t="54508" r="14966" b="37493"/>
        <a:stretch/>
      </xdr:blipFill>
      <xdr:spPr>
        <a:xfrm>
          <a:off x="9455191" y="13099340"/>
          <a:ext cx="2231572" cy="421821"/>
        </a:xfrm>
        <a:prstGeom prst="rect">
          <a:avLst/>
        </a:prstGeom>
      </xdr:spPr>
    </xdr:pic>
    <xdr:clientData/>
  </xdr:twoCellAnchor>
  <xdr:twoCellAnchor editAs="oneCell">
    <xdr:from>
      <xdr:col>5</xdr:col>
      <xdr:colOff>54427</xdr:colOff>
      <xdr:row>26</xdr:row>
      <xdr:rowOff>26425</xdr:rowOff>
    </xdr:from>
    <xdr:to>
      <xdr:col>5</xdr:col>
      <xdr:colOff>2245178</xdr:colOff>
      <xdr:row>26</xdr:row>
      <xdr:rowOff>516284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6E7BEE1-B6E1-464F-96DD-F324A00FF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4702" t="60089" r="9004" b="32283"/>
        <a:stretch/>
      </xdr:blipFill>
      <xdr:spPr>
        <a:xfrm>
          <a:off x="9248123" y="14700447"/>
          <a:ext cx="2190751" cy="489859"/>
        </a:xfrm>
        <a:prstGeom prst="rect">
          <a:avLst/>
        </a:prstGeom>
      </xdr:spPr>
    </xdr:pic>
    <xdr:clientData/>
  </xdr:twoCellAnchor>
  <xdr:twoCellAnchor editAs="oneCell">
    <xdr:from>
      <xdr:col>5</xdr:col>
      <xdr:colOff>95842</xdr:colOff>
      <xdr:row>25</xdr:row>
      <xdr:rowOff>95447</xdr:rowOff>
    </xdr:from>
    <xdr:to>
      <xdr:col>5</xdr:col>
      <xdr:colOff>2341020</xdr:colOff>
      <xdr:row>25</xdr:row>
      <xdr:rowOff>800651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E1389F-3BAF-43C4-A0E6-020EC5B0C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9514" t="57485" r="17894" b="36934"/>
        <a:stretch/>
      </xdr:blipFill>
      <xdr:spPr>
        <a:xfrm>
          <a:off x="9289538" y="13816969"/>
          <a:ext cx="2245178" cy="705204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30</xdr:row>
      <xdr:rowOff>54429</xdr:rowOff>
    </xdr:from>
    <xdr:to>
      <xdr:col>5</xdr:col>
      <xdr:colOff>2286000</xdr:colOff>
      <xdr:row>31</xdr:row>
      <xdr:rowOff>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8816E36-271E-4711-880D-E2719F7E3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1292" t="59903" r="15383" b="33027"/>
        <a:stretch/>
      </xdr:blipFill>
      <xdr:spPr>
        <a:xfrm>
          <a:off x="8836478" y="9693729"/>
          <a:ext cx="2231572" cy="450397"/>
        </a:xfrm>
        <a:prstGeom prst="rect">
          <a:avLst/>
        </a:prstGeom>
      </xdr:spPr>
    </xdr:pic>
    <xdr:clientData/>
  </xdr:twoCellAnchor>
  <xdr:twoCellAnchor editAs="oneCell">
    <xdr:from>
      <xdr:col>5</xdr:col>
      <xdr:colOff>96630</xdr:colOff>
      <xdr:row>18</xdr:row>
      <xdr:rowOff>82826</xdr:rowOff>
    </xdr:from>
    <xdr:to>
      <xdr:col>5</xdr:col>
      <xdr:colOff>2470978</xdr:colOff>
      <xdr:row>18</xdr:row>
      <xdr:rowOff>463828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A4A152F-DDB0-4EFC-8BB4-BD43225EC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9290326" y="8917609"/>
          <a:ext cx="2374348" cy="381002"/>
        </a:xfrm>
        <a:prstGeom prst="rect">
          <a:avLst/>
        </a:prstGeom>
      </xdr:spPr>
    </xdr:pic>
    <xdr:clientData/>
  </xdr:twoCellAnchor>
  <xdr:twoCellAnchor editAs="oneCell">
    <xdr:from>
      <xdr:col>5</xdr:col>
      <xdr:colOff>13804</xdr:colOff>
      <xdr:row>20</xdr:row>
      <xdr:rowOff>69020</xdr:rowOff>
    </xdr:from>
    <xdr:to>
      <xdr:col>5</xdr:col>
      <xdr:colOff>2457174</xdr:colOff>
      <xdr:row>20</xdr:row>
      <xdr:rowOff>635000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3A5921C-387F-4170-8D1C-E92639059245}"/>
            </a:ext>
          </a:extLst>
        </xdr:cNvPr>
        <xdr:cNvPicPr/>
      </xdr:nvPicPr>
      <xdr:blipFill rotWithShape="1">
        <a:blip xmlns:r="http://schemas.openxmlformats.org/officeDocument/2006/relationships" r:embed="rId9"/>
        <a:srcRect l="28004" t="28678" r="41446" b="66190"/>
        <a:stretch/>
      </xdr:blipFill>
      <xdr:spPr bwMode="auto">
        <a:xfrm>
          <a:off x="9207500" y="10187607"/>
          <a:ext cx="2443370" cy="565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82825</xdr:colOff>
      <xdr:row>21</xdr:row>
      <xdr:rowOff>69021</xdr:rowOff>
    </xdr:from>
    <xdr:to>
      <xdr:col>5</xdr:col>
      <xdr:colOff>2526194</xdr:colOff>
      <xdr:row>21</xdr:row>
      <xdr:rowOff>524565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8B9A2ED-30D3-483E-A196-286297BB1D39}"/>
            </a:ext>
          </a:extLst>
        </xdr:cNvPr>
        <xdr:cNvPicPr/>
      </xdr:nvPicPr>
      <xdr:blipFill rotWithShape="1">
        <a:blip xmlns:r="http://schemas.openxmlformats.org/officeDocument/2006/relationships" r:embed="rId10"/>
        <a:srcRect l="27664" t="36829" r="41277" b="58643"/>
        <a:stretch/>
      </xdr:blipFill>
      <xdr:spPr bwMode="auto">
        <a:xfrm>
          <a:off x="9276521" y="10891630"/>
          <a:ext cx="2443369" cy="4555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31</xdr:row>
      <xdr:rowOff>55218</xdr:rowOff>
    </xdr:from>
    <xdr:to>
      <xdr:col>5</xdr:col>
      <xdr:colOff>2719457</xdr:colOff>
      <xdr:row>31</xdr:row>
      <xdr:rowOff>635000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609C190-F482-420F-8F29-5C0FA5251521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30210" t="28074" r="36185" b="66191"/>
        <a:stretch/>
      </xdr:blipFill>
      <xdr:spPr bwMode="auto">
        <a:xfrm>
          <a:off x="9193696" y="17835218"/>
          <a:ext cx="2719457" cy="5797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110435</xdr:colOff>
      <xdr:row>32</xdr:row>
      <xdr:rowOff>41413</xdr:rowOff>
    </xdr:from>
    <xdr:to>
      <xdr:col>5</xdr:col>
      <xdr:colOff>2691847</xdr:colOff>
      <xdr:row>32</xdr:row>
      <xdr:rowOff>593587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3FD2CA6-1D00-446C-9C52-B36F7BDFF1C5}"/>
            </a:ext>
          </a:extLst>
        </xdr:cNvPr>
        <xdr:cNvPicPr/>
      </xdr:nvPicPr>
      <xdr:blipFill rotWithShape="1">
        <a:blip xmlns:r="http://schemas.openxmlformats.org/officeDocument/2006/relationships" r:embed="rId12"/>
        <a:srcRect l="30040" t="27772" r="44671" b="65888"/>
        <a:stretch/>
      </xdr:blipFill>
      <xdr:spPr bwMode="auto">
        <a:xfrm>
          <a:off x="9304131" y="18359783"/>
          <a:ext cx="2581412" cy="5521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60</xdr:row>
      <xdr:rowOff>95250</xdr:rowOff>
    </xdr:from>
    <xdr:to>
      <xdr:col>29</xdr:col>
      <xdr:colOff>2486025</xdr:colOff>
      <xdr:row>75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B9229FCB-82D5-4A2A-8CB4-5B83CD0C1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320293</xdr:colOff>
      <xdr:row>17</xdr:row>
      <xdr:rowOff>101525</xdr:rowOff>
    </xdr:from>
    <xdr:to>
      <xdr:col>7</xdr:col>
      <xdr:colOff>407275</xdr:colOff>
      <xdr:row>17</xdr:row>
      <xdr:rowOff>641525</xdr:rowOff>
    </xdr:to>
    <xdr:sp macro="" textlink="">
      <xdr:nvSpPr>
        <xdr:cNvPr id="4" name="Elips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53A5F-6191-4FA3-B75E-FC0517E7F172}"/>
            </a:ext>
          </a:extLst>
        </xdr:cNvPr>
        <xdr:cNvSpPr/>
      </xdr:nvSpPr>
      <xdr:spPr>
        <a:xfrm>
          <a:off x="8130793" y="83216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394938</xdr:colOff>
      <xdr:row>17</xdr:row>
      <xdr:rowOff>185854</xdr:rowOff>
    </xdr:from>
    <xdr:to>
      <xdr:col>7</xdr:col>
      <xdr:colOff>406554</xdr:colOff>
      <xdr:row>17</xdr:row>
      <xdr:rowOff>569177</xdr:rowOff>
    </xdr:to>
    <xdr:sp macro="" textlink="">
      <xdr:nvSpPr>
        <xdr:cNvPr id="6" name="CuadroText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15BE6C-BA4E-4E5D-8D0A-91EFF86CFAEB}"/>
            </a:ext>
          </a:extLst>
        </xdr:cNvPr>
        <xdr:cNvSpPr txBox="1"/>
      </xdr:nvSpPr>
      <xdr:spPr>
        <a:xfrm>
          <a:off x="8205438" y="84059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360092</xdr:colOff>
      <xdr:row>17</xdr:row>
      <xdr:rowOff>126844</xdr:rowOff>
    </xdr:from>
    <xdr:to>
      <xdr:col>5</xdr:col>
      <xdr:colOff>447074</xdr:colOff>
      <xdr:row>17</xdr:row>
      <xdr:rowOff>666844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4C4C17-4872-495B-A69A-312247794718}"/>
            </a:ext>
          </a:extLst>
        </xdr:cNvPr>
        <xdr:cNvGrpSpPr/>
      </xdr:nvGrpSpPr>
      <xdr:grpSpPr>
        <a:xfrm>
          <a:off x="7275242" y="9505950"/>
          <a:ext cx="534657" cy="0"/>
          <a:chOff x="7271525" y="4761570"/>
          <a:chExt cx="540000" cy="540000"/>
        </a:xfrm>
      </xdr:grpSpPr>
      <xdr:sp macro="" textlink="">
        <xdr:nvSpPr>
          <xdr:cNvPr id="8" name="Elipse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0C71309-743D-497F-B787-F254F1110533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9" name="CuadroTexto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7A702E5-285E-4B3E-A82B-63170F078BF8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148FD87-0979-4BC9-AD12-DAAC2B1230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53" t="15627" r="72578" b="75849"/>
        <a:stretch/>
      </xdr:blipFill>
      <xdr:spPr>
        <a:xfrm>
          <a:off x="259773" y="225136"/>
          <a:ext cx="6429375" cy="1070264"/>
        </a:xfrm>
        <a:prstGeom prst="rect">
          <a:avLst/>
        </a:prstGeom>
      </xdr:spPr>
    </xdr:pic>
    <xdr:clientData/>
  </xdr:twoCellAnchor>
  <xdr:twoCellAnchor editAs="oneCell">
    <xdr:from>
      <xdr:col>8</xdr:col>
      <xdr:colOff>69272</xdr:colOff>
      <xdr:row>12</xdr:row>
      <xdr:rowOff>103908</xdr:rowOff>
    </xdr:from>
    <xdr:to>
      <xdr:col>12</xdr:col>
      <xdr:colOff>346364</xdr:colOff>
      <xdr:row>12</xdr:row>
      <xdr:rowOff>574555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36D8FED-3B51-4444-AECF-6A33CE04E8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398" t="34318" r="31694" b="59247"/>
        <a:stretch/>
      </xdr:blipFill>
      <xdr:spPr>
        <a:xfrm>
          <a:off x="8780317" y="5853544"/>
          <a:ext cx="2597729" cy="470647"/>
        </a:xfrm>
        <a:prstGeom prst="rect">
          <a:avLst/>
        </a:prstGeom>
      </xdr:spPr>
    </xdr:pic>
    <xdr:clientData/>
  </xdr:twoCellAnchor>
  <xdr:twoCellAnchor editAs="oneCell">
    <xdr:from>
      <xdr:col>29</xdr:col>
      <xdr:colOff>121226</xdr:colOff>
      <xdr:row>4</xdr:row>
      <xdr:rowOff>519543</xdr:rowOff>
    </xdr:from>
    <xdr:to>
      <xdr:col>29</xdr:col>
      <xdr:colOff>2874817</xdr:colOff>
      <xdr:row>10</xdr:row>
      <xdr:rowOff>97815</xdr:rowOff>
    </xdr:to>
    <xdr:pic>
      <xdr:nvPicPr>
        <xdr:cNvPr id="14" name="Imagen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2C96A4-1597-4B69-86D0-A7C9D54F77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5" t="10084" r="8496" b="40336"/>
        <a:stretch/>
      </xdr:blipFill>
      <xdr:spPr>
        <a:xfrm>
          <a:off x="19915908" y="2649679"/>
          <a:ext cx="2753591" cy="2401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394938</xdr:colOff>
      <xdr:row>2</xdr:row>
      <xdr:rowOff>185854</xdr:rowOff>
    </xdr:from>
    <xdr:to>
      <xdr:col>11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4EA66-31E3-414F-87A1-96A6A24810B2}"/>
            </a:ext>
          </a:extLst>
        </xdr:cNvPr>
        <xdr:cNvSpPr txBox="1"/>
      </xdr:nvSpPr>
      <xdr:spPr>
        <a:xfrm>
          <a:off x="11567763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5</xdr:col>
      <xdr:colOff>95249</xdr:colOff>
      <xdr:row>13</xdr:row>
      <xdr:rowOff>54429</xdr:rowOff>
    </xdr:from>
    <xdr:to>
      <xdr:col>5</xdr:col>
      <xdr:colOff>2286000</xdr:colOff>
      <xdr:row>13</xdr:row>
      <xdr:rowOff>503465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F4D222-C071-4B24-AAED-0709DC680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6353174" y="6274254"/>
          <a:ext cx="2190751" cy="449036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14</xdr:row>
      <xdr:rowOff>54428</xdr:rowOff>
    </xdr:from>
    <xdr:to>
      <xdr:col>5</xdr:col>
      <xdr:colOff>2204356</xdr:colOff>
      <xdr:row>14</xdr:row>
      <xdr:rowOff>435430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D268D7-661B-4AD0-BB48-C69B40F3E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6298746" y="7379153"/>
          <a:ext cx="2163535" cy="38100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18</xdr:row>
      <xdr:rowOff>54429</xdr:rowOff>
    </xdr:from>
    <xdr:to>
      <xdr:col>5</xdr:col>
      <xdr:colOff>2286000</xdr:colOff>
      <xdr:row>19</xdr:row>
      <xdr:rowOff>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E3CE607-C562-4DCC-9CFA-7886BD46A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1292" t="59903" r="15383" b="33027"/>
        <a:stretch/>
      </xdr:blipFill>
      <xdr:spPr>
        <a:xfrm>
          <a:off x="6313714" y="6871608"/>
          <a:ext cx="2231572" cy="449036"/>
        </a:xfrm>
        <a:prstGeom prst="rect">
          <a:avLst/>
        </a:prstGeom>
      </xdr:spPr>
    </xdr:pic>
    <xdr:clientData/>
  </xdr:twoCellAnchor>
  <xdr:twoCellAnchor editAs="oneCell">
    <xdr:from>
      <xdr:col>5</xdr:col>
      <xdr:colOff>54427</xdr:colOff>
      <xdr:row>17</xdr:row>
      <xdr:rowOff>40822</xdr:rowOff>
    </xdr:from>
    <xdr:to>
      <xdr:col>5</xdr:col>
      <xdr:colOff>2258786</xdr:colOff>
      <xdr:row>17</xdr:row>
      <xdr:rowOff>503466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D94432-1C82-409D-B482-F53578CA8A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886" t="54322" r="17580" b="39353"/>
        <a:stretch/>
      </xdr:blipFill>
      <xdr:spPr>
        <a:xfrm>
          <a:off x="6313713" y="7524751"/>
          <a:ext cx="2204359" cy="462644"/>
        </a:xfrm>
        <a:prstGeom prst="rect">
          <a:avLst/>
        </a:prstGeom>
      </xdr:spPr>
    </xdr:pic>
    <xdr:clientData/>
  </xdr:twoCellAnchor>
  <xdr:twoCellAnchor editAs="oneCell">
    <xdr:from>
      <xdr:col>5</xdr:col>
      <xdr:colOff>68034</xdr:colOff>
      <xdr:row>16</xdr:row>
      <xdr:rowOff>54428</xdr:rowOff>
    </xdr:from>
    <xdr:to>
      <xdr:col>5</xdr:col>
      <xdr:colOff>2313215</xdr:colOff>
      <xdr:row>16</xdr:row>
      <xdr:rowOff>530678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AF20C9-8352-4000-93F7-581F1D4C9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0646" t="54694" r="31909" b="38050"/>
        <a:stretch/>
      </xdr:blipFill>
      <xdr:spPr>
        <a:xfrm>
          <a:off x="8858248" y="7443107"/>
          <a:ext cx="2245181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64</xdr:row>
      <xdr:rowOff>95250</xdr:rowOff>
    </xdr:from>
    <xdr:to>
      <xdr:col>29</xdr:col>
      <xdr:colOff>2486025</xdr:colOff>
      <xdr:row>79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E6E5C5-E787-4F6F-86C5-A20DEE01C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320293</xdr:colOff>
      <xdr:row>17</xdr:row>
      <xdr:rowOff>101525</xdr:rowOff>
    </xdr:from>
    <xdr:to>
      <xdr:col>7</xdr:col>
      <xdr:colOff>407275</xdr:colOff>
      <xdr:row>17</xdr:row>
      <xdr:rowOff>641525</xdr:rowOff>
    </xdr:to>
    <xdr:sp macro="" textlink="">
      <xdr:nvSpPr>
        <xdr:cNvPr id="3" name="Elips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49391-E4D0-49D8-BCD6-BC997A80A0EE}"/>
            </a:ext>
          </a:extLst>
        </xdr:cNvPr>
        <xdr:cNvSpPr/>
      </xdr:nvSpPr>
      <xdr:spPr>
        <a:xfrm>
          <a:off x="8130793" y="70643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394938</xdr:colOff>
      <xdr:row>17</xdr:row>
      <xdr:rowOff>185854</xdr:rowOff>
    </xdr:from>
    <xdr:to>
      <xdr:col>7</xdr:col>
      <xdr:colOff>406554</xdr:colOff>
      <xdr:row>17</xdr:row>
      <xdr:rowOff>569177</xdr:rowOff>
    </xdr:to>
    <xdr:sp macro="" textlink="">
      <xdr:nvSpPr>
        <xdr:cNvPr id="5" name="Cuadro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3040A4-9590-49F3-8AB8-93B96D65F332}"/>
            </a:ext>
          </a:extLst>
        </xdr:cNvPr>
        <xdr:cNvSpPr txBox="1"/>
      </xdr:nvSpPr>
      <xdr:spPr>
        <a:xfrm>
          <a:off x="8205438" y="71486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360092</xdr:colOff>
      <xdr:row>17</xdr:row>
      <xdr:rowOff>126844</xdr:rowOff>
    </xdr:from>
    <xdr:to>
      <xdr:col>5</xdr:col>
      <xdr:colOff>447074</xdr:colOff>
      <xdr:row>17</xdr:row>
      <xdr:rowOff>666844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CA07A98-D77E-4BAC-877C-A3920145B384}"/>
            </a:ext>
          </a:extLst>
        </xdr:cNvPr>
        <xdr:cNvGrpSpPr/>
      </xdr:nvGrpSpPr>
      <xdr:grpSpPr>
        <a:xfrm>
          <a:off x="7275242" y="9525000"/>
          <a:ext cx="534657" cy="0"/>
          <a:chOff x="7271525" y="4761570"/>
          <a:chExt cx="540000" cy="540000"/>
        </a:xfrm>
      </xdr:grpSpPr>
      <xdr:sp macro="" textlink="">
        <xdr:nvSpPr>
          <xdr:cNvPr id="7" name="Elips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266543C-6D4A-4ED3-B16A-AD06C14EA16B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3D3F632-7ACA-4007-8508-0FACC2B8134E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B6E71D-0F78-4DA7-B5AA-6B3454E5B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53" t="15627" r="72578" b="75849"/>
        <a:stretch/>
      </xdr:blipFill>
      <xdr:spPr>
        <a:xfrm>
          <a:off x="259773" y="225136"/>
          <a:ext cx="6429375" cy="1070264"/>
        </a:xfrm>
        <a:prstGeom prst="rect">
          <a:avLst/>
        </a:prstGeom>
      </xdr:spPr>
    </xdr:pic>
    <xdr:clientData/>
  </xdr:twoCellAnchor>
  <xdr:twoCellAnchor editAs="oneCell">
    <xdr:from>
      <xdr:col>8</xdr:col>
      <xdr:colOff>86591</xdr:colOff>
      <xdr:row>12</xdr:row>
      <xdr:rowOff>103910</xdr:rowOff>
    </xdr:from>
    <xdr:to>
      <xdr:col>12</xdr:col>
      <xdr:colOff>398318</xdr:colOff>
      <xdr:row>12</xdr:row>
      <xdr:rowOff>554184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BA5D615-DE4B-4AA0-B193-A051C68B2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335" t="45697" r="29713" b="48147"/>
        <a:stretch/>
      </xdr:blipFill>
      <xdr:spPr>
        <a:xfrm>
          <a:off x="8797636" y="5143501"/>
          <a:ext cx="2632364" cy="450274"/>
        </a:xfrm>
        <a:prstGeom prst="rect">
          <a:avLst/>
        </a:prstGeom>
      </xdr:spPr>
    </xdr:pic>
    <xdr:clientData/>
  </xdr:twoCellAnchor>
  <xdr:twoCellAnchor editAs="oneCell">
    <xdr:from>
      <xdr:col>29</xdr:col>
      <xdr:colOff>69272</xdr:colOff>
      <xdr:row>4</xdr:row>
      <xdr:rowOff>571501</xdr:rowOff>
    </xdr:from>
    <xdr:to>
      <xdr:col>29</xdr:col>
      <xdr:colOff>2874817</xdr:colOff>
      <xdr:row>9</xdr:row>
      <xdr:rowOff>162622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941A53D-8AA3-43A9-B6CA-AD1E0A79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3954" y="2701637"/>
          <a:ext cx="2805545" cy="22927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394938</xdr:colOff>
      <xdr:row>2</xdr:row>
      <xdr:rowOff>185854</xdr:rowOff>
    </xdr:from>
    <xdr:to>
      <xdr:col>11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D0D4D-A1F2-4E38-B715-6D04C4F6FD24}"/>
            </a:ext>
          </a:extLst>
        </xdr:cNvPr>
        <xdr:cNvSpPr txBox="1"/>
      </xdr:nvSpPr>
      <xdr:spPr>
        <a:xfrm>
          <a:off x="11567763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5</xdr:col>
      <xdr:colOff>95249</xdr:colOff>
      <xdr:row>13</xdr:row>
      <xdr:rowOff>54429</xdr:rowOff>
    </xdr:from>
    <xdr:to>
      <xdr:col>5</xdr:col>
      <xdr:colOff>2286000</xdr:colOff>
      <xdr:row>13</xdr:row>
      <xdr:rowOff>503465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E96662-5581-4C39-99AA-F09250A39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6353174" y="4759779"/>
          <a:ext cx="2190751" cy="449036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14</xdr:row>
      <xdr:rowOff>54428</xdr:rowOff>
    </xdr:from>
    <xdr:to>
      <xdr:col>5</xdr:col>
      <xdr:colOff>2204356</xdr:colOff>
      <xdr:row>14</xdr:row>
      <xdr:rowOff>435430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BF0E9C-1C6B-4C14-9786-32DA9A00F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6298746" y="5864678"/>
          <a:ext cx="2163535" cy="38100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18</xdr:row>
      <xdr:rowOff>54429</xdr:rowOff>
    </xdr:from>
    <xdr:to>
      <xdr:col>5</xdr:col>
      <xdr:colOff>2286000</xdr:colOff>
      <xdr:row>18</xdr:row>
      <xdr:rowOff>503465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215804-3049-4DFF-A068-789122E95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1292" t="59903" r="15383" b="33027"/>
        <a:stretch/>
      </xdr:blipFill>
      <xdr:spPr>
        <a:xfrm>
          <a:off x="6312353" y="7883979"/>
          <a:ext cx="2231572" cy="450397"/>
        </a:xfrm>
        <a:prstGeom prst="rect">
          <a:avLst/>
        </a:prstGeom>
      </xdr:spPr>
    </xdr:pic>
    <xdr:clientData/>
  </xdr:twoCellAnchor>
  <xdr:twoCellAnchor editAs="oneCell">
    <xdr:from>
      <xdr:col>5</xdr:col>
      <xdr:colOff>54427</xdr:colOff>
      <xdr:row>17</xdr:row>
      <xdr:rowOff>40822</xdr:rowOff>
    </xdr:from>
    <xdr:to>
      <xdr:col>5</xdr:col>
      <xdr:colOff>2258786</xdr:colOff>
      <xdr:row>17</xdr:row>
      <xdr:rowOff>503466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176300-7AB5-4CC5-81E1-D2CA5E89C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886" t="54322" r="17580" b="39353"/>
        <a:stretch/>
      </xdr:blipFill>
      <xdr:spPr>
        <a:xfrm>
          <a:off x="6312352" y="7308397"/>
          <a:ext cx="2204359" cy="462644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16</xdr:row>
      <xdr:rowOff>68035</xdr:rowOff>
    </xdr:from>
    <xdr:to>
      <xdr:col>5</xdr:col>
      <xdr:colOff>2272393</xdr:colOff>
      <xdr:row>16</xdr:row>
      <xdr:rowOff>530677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277D4D-6118-4688-AF27-85A208E19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6167" t="64182" r="14965" b="29493"/>
        <a:stretch/>
      </xdr:blipFill>
      <xdr:spPr>
        <a:xfrm>
          <a:off x="6313715" y="6789964"/>
          <a:ext cx="2217964" cy="4626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62</xdr:row>
      <xdr:rowOff>95250</xdr:rowOff>
    </xdr:from>
    <xdr:to>
      <xdr:col>29</xdr:col>
      <xdr:colOff>2486025</xdr:colOff>
      <xdr:row>77</xdr:row>
      <xdr:rowOff>104775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8D8B3CD-3B42-40D4-AC4A-919349F62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320293</xdr:colOff>
      <xdr:row>15</xdr:row>
      <xdr:rowOff>101525</xdr:rowOff>
    </xdr:from>
    <xdr:to>
      <xdr:col>7</xdr:col>
      <xdr:colOff>407275</xdr:colOff>
      <xdr:row>15</xdr:row>
      <xdr:rowOff>641525</xdr:rowOff>
    </xdr:to>
    <xdr:sp macro="" textlink="">
      <xdr:nvSpPr>
        <xdr:cNvPr id="3" name="Elips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49AB75-C5BA-41F1-9F53-24F961559B50}"/>
            </a:ext>
          </a:extLst>
        </xdr:cNvPr>
        <xdr:cNvSpPr/>
      </xdr:nvSpPr>
      <xdr:spPr>
        <a:xfrm>
          <a:off x="8130793" y="70643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394938</xdr:colOff>
      <xdr:row>15</xdr:row>
      <xdr:rowOff>185854</xdr:rowOff>
    </xdr:from>
    <xdr:to>
      <xdr:col>7</xdr:col>
      <xdr:colOff>406554</xdr:colOff>
      <xdr:row>15</xdr:row>
      <xdr:rowOff>569177</xdr:rowOff>
    </xdr:to>
    <xdr:sp macro="" textlink="">
      <xdr:nvSpPr>
        <xdr:cNvPr id="5" name="Cuadro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89C71B-B79A-4BAF-8C1B-3DC3F4448A76}"/>
            </a:ext>
          </a:extLst>
        </xdr:cNvPr>
        <xdr:cNvSpPr txBox="1"/>
      </xdr:nvSpPr>
      <xdr:spPr>
        <a:xfrm>
          <a:off x="8205438" y="71486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360092</xdr:colOff>
      <xdr:row>15</xdr:row>
      <xdr:rowOff>126844</xdr:rowOff>
    </xdr:from>
    <xdr:to>
      <xdr:col>5</xdr:col>
      <xdr:colOff>447074</xdr:colOff>
      <xdr:row>15</xdr:row>
      <xdr:rowOff>666844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A0D5681-0225-463F-A040-540593E8D788}"/>
            </a:ext>
          </a:extLst>
        </xdr:cNvPr>
        <xdr:cNvGrpSpPr/>
      </xdr:nvGrpSpPr>
      <xdr:grpSpPr>
        <a:xfrm>
          <a:off x="7275242" y="8896350"/>
          <a:ext cx="534657" cy="0"/>
          <a:chOff x="7271525" y="4761570"/>
          <a:chExt cx="540000" cy="540000"/>
        </a:xfrm>
      </xdr:grpSpPr>
      <xdr:sp macro="" textlink="">
        <xdr:nvSpPr>
          <xdr:cNvPr id="7" name="Elips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2C8321C-F683-47AA-BB15-C69FE6046085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9375C70-FA1D-478D-A74A-A9609E9A801C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259773</xdr:colOff>
      <xdr:row>0</xdr:row>
      <xdr:rowOff>225136</xdr:rowOff>
    </xdr:from>
    <xdr:to>
      <xdr:col>3</xdr:col>
      <xdr:colOff>1783773</xdr:colOff>
      <xdr:row>2</xdr:row>
      <xdr:rowOff>285750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DF2412-F76E-410C-A056-FE95B6958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53" t="15627" r="72578" b="75849"/>
        <a:stretch/>
      </xdr:blipFill>
      <xdr:spPr>
        <a:xfrm>
          <a:off x="259773" y="225136"/>
          <a:ext cx="6429375" cy="1070264"/>
        </a:xfrm>
        <a:prstGeom prst="rect">
          <a:avLst/>
        </a:prstGeom>
      </xdr:spPr>
    </xdr:pic>
    <xdr:clientData/>
  </xdr:twoCellAnchor>
  <xdr:twoCellAnchor editAs="oneCell">
    <xdr:from>
      <xdr:col>8</xdr:col>
      <xdr:colOff>34636</xdr:colOff>
      <xdr:row>10</xdr:row>
      <xdr:rowOff>86591</xdr:rowOff>
    </xdr:from>
    <xdr:to>
      <xdr:col>12</xdr:col>
      <xdr:colOff>398319</xdr:colOff>
      <xdr:row>11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06FFA62-914E-4162-BA4B-B3BCE737E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7125" t="57062" r="23589" b="32520"/>
        <a:stretch/>
      </xdr:blipFill>
      <xdr:spPr>
        <a:xfrm>
          <a:off x="8745681" y="5126182"/>
          <a:ext cx="2684320" cy="536864"/>
        </a:xfrm>
        <a:prstGeom prst="rect">
          <a:avLst/>
        </a:prstGeom>
      </xdr:spPr>
    </xdr:pic>
    <xdr:clientData/>
  </xdr:twoCellAnchor>
  <xdr:twoCellAnchor editAs="oneCell">
    <xdr:from>
      <xdr:col>29</xdr:col>
      <xdr:colOff>138546</xdr:colOff>
      <xdr:row>4</xdr:row>
      <xdr:rowOff>138546</xdr:rowOff>
    </xdr:from>
    <xdr:to>
      <xdr:col>29</xdr:col>
      <xdr:colOff>2805546</xdr:colOff>
      <xdr:row>10</xdr:row>
      <xdr:rowOff>207818</xdr:rowOff>
    </xdr:to>
    <xdr:pic>
      <xdr:nvPicPr>
        <xdr:cNvPr id="11" name="Imagen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E1678E-B7A4-41BE-AF4A-435900987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EAEFEC"/>
            </a:clrFrom>
            <a:clrTo>
              <a:srgbClr val="EAEFEC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29688" b="86198" l="67350" r="87116">
                      <a14:foregroundMark x1="68375" y1="35807" x2="75549" y2="33854"/>
                      <a14:foregroundMark x1="75549" y1="33854" x2="78111" y2="29688"/>
                      <a14:foregroundMark x1="78990" y1="29948" x2="85871" y2="34245"/>
                      <a14:foregroundMark x1="85871" y1="34245" x2="86676" y2="44141"/>
                      <a14:foregroundMark x1="68521" y1="35547" x2="67350" y2="76823"/>
                      <a14:foregroundMark x1="67350" y1="76823" x2="72108" y2="86589"/>
                      <a14:foregroundMark x1="72108" y1="86589" x2="86969" y2="83594"/>
                      <a14:foregroundMark x1="86969" y1="83594" x2="87116" y2="45443"/>
                      <a14:foregroundMark x1="68375" y1="44661" x2="68082" y2="54427"/>
                      <a14:foregroundMark x1="69693" y1="34766" x2="68082" y2="40625"/>
                      <a14:foregroundMark x1="67643" y1="79818" x2="71376" y2="86198"/>
                      <a14:foregroundMark x1="67350" y1="77344" x2="68814" y2="81380"/>
                      <a14:foregroundMark x1="86823" y1="43359" x2="86823" y2="79557"/>
                    </a14:backgroundRemoval>
                  </a14:imgEffect>
                </a14:imgLayer>
              </a14:imgProps>
            </a:ext>
          </a:extLst>
        </a:blip>
        <a:srcRect l="67944" t="28910" r="12581" b="14312"/>
        <a:stretch/>
      </xdr:blipFill>
      <xdr:spPr>
        <a:xfrm>
          <a:off x="19933228" y="2268682"/>
          <a:ext cx="2667000" cy="30826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394938</xdr:colOff>
      <xdr:row>2</xdr:row>
      <xdr:rowOff>185854</xdr:rowOff>
    </xdr:from>
    <xdr:to>
      <xdr:col>11</xdr:col>
      <xdr:colOff>0</xdr:colOff>
      <xdr:row>2</xdr:row>
      <xdr:rowOff>569177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F5006-56ED-48C7-98E2-56DA83581DC1}"/>
            </a:ext>
          </a:extLst>
        </xdr:cNvPr>
        <xdr:cNvSpPr txBox="1"/>
      </xdr:nvSpPr>
      <xdr:spPr>
        <a:xfrm>
          <a:off x="11567763" y="795454"/>
          <a:ext cx="52737" cy="11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 editAs="oneCell">
    <xdr:from>
      <xdr:col>5</xdr:col>
      <xdr:colOff>95249</xdr:colOff>
      <xdr:row>9</xdr:row>
      <xdr:rowOff>54429</xdr:rowOff>
    </xdr:from>
    <xdr:to>
      <xdr:col>5</xdr:col>
      <xdr:colOff>2286000</xdr:colOff>
      <xdr:row>9</xdr:row>
      <xdr:rowOff>503465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A4CE5B-C387-4390-B926-81736A4EE9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644" t="48927" r="10259" b="43259"/>
        <a:stretch/>
      </xdr:blipFill>
      <xdr:spPr>
        <a:xfrm>
          <a:off x="6353174" y="4759779"/>
          <a:ext cx="2190751" cy="449036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10</xdr:row>
      <xdr:rowOff>54428</xdr:rowOff>
    </xdr:from>
    <xdr:to>
      <xdr:col>5</xdr:col>
      <xdr:colOff>2204356</xdr:colOff>
      <xdr:row>10</xdr:row>
      <xdr:rowOff>435430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C3CCC1-5996-4A6D-A845-D64DF4344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933" t="61391" r="14233" b="30609"/>
        <a:stretch/>
      </xdr:blipFill>
      <xdr:spPr>
        <a:xfrm>
          <a:off x="6298746" y="5864678"/>
          <a:ext cx="2163535" cy="381002"/>
        </a:xfrm>
        <a:prstGeom prst="rect">
          <a:avLst/>
        </a:prstGeom>
      </xdr:spPr>
    </xdr:pic>
    <xdr:clientData/>
  </xdr:twoCellAnchor>
  <xdr:twoCellAnchor editAs="oneCell">
    <xdr:from>
      <xdr:col>5</xdr:col>
      <xdr:colOff>79374</xdr:colOff>
      <xdr:row>12</xdr:row>
      <xdr:rowOff>79375</xdr:rowOff>
    </xdr:from>
    <xdr:to>
      <xdr:col>5</xdr:col>
      <xdr:colOff>2778125</xdr:colOff>
      <xdr:row>12</xdr:row>
      <xdr:rowOff>635000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829BBD-5116-4D73-8D29-1B9F4E3FC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456" t="51222" r="27760" b="41182"/>
        <a:stretch/>
      </xdr:blipFill>
      <xdr:spPr>
        <a:xfrm>
          <a:off x="9191624" y="5969000"/>
          <a:ext cx="2698751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zoomScale="85" zoomScaleNormal="85" workbookViewId="0">
      <selection sqref="A1:C3"/>
    </sheetView>
  </sheetViews>
  <sheetFormatPr baseColWidth="10" defaultColWidth="11.42578125" defaultRowHeight="12.75" x14ac:dyDescent="0.2"/>
  <cols>
    <col min="3" max="3" width="24.140625" customWidth="1"/>
  </cols>
  <sheetData>
    <row r="1" spans="1:16" ht="24.95" customHeight="1" x14ac:dyDescent="0.2">
      <c r="A1" s="299"/>
      <c r="B1" s="300"/>
      <c r="C1" s="301"/>
      <c r="D1" s="308" t="s">
        <v>0</v>
      </c>
      <c r="E1" s="308"/>
      <c r="F1" s="308"/>
      <c r="G1" s="308"/>
      <c r="H1" s="308"/>
      <c r="I1" s="308"/>
      <c r="J1" s="308"/>
      <c r="K1" s="309"/>
    </row>
    <row r="2" spans="1:16" ht="24.95" customHeight="1" x14ac:dyDescent="0.2">
      <c r="A2" s="302"/>
      <c r="B2" s="303"/>
      <c r="C2" s="304"/>
      <c r="D2" s="310"/>
      <c r="E2" s="310"/>
      <c r="F2" s="310"/>
      <c r="G2" s="310"/>
      <c r="H2" s="310"/>
      <c r="I2" s="310"/>
      <c r="J2" s="310"/>
      <c r="K2" s="311"/>
    </row>
    <row r="3" spans="1:16" ht="24.95" customHeight="1" x14ac:dyDescent="0.2">
      <c r="A3" s="305"/>
      <c r="B3" s="306"/>
      <c r="C3" s="307"/>
      <c r="D3" s="312"/>
      <c r="E3" s="312"/>
      <c r="F3" s="312"/>
      <c r="G3" s="312"/>
      <c r="H3" s="312"/>
      <c r="I3" s="312"/>
      <c r="J3" s="312"/>
      <c r="K3" s="313"/>
      <c r="P3" s="138" t="s">
        <v>1</v>
      </c>
    </row>
    <row r="4" spans="1:16" ht="24.95" customHeight="1" x14ac:dyDescent="0.2">
      <c r="P4" s="138" t="s">
        <v>2</v>
      </c>
    </row>
    <row r="5" spans="1:16" ht="24.95" customHeight="1" x14ac:dyDescent="0.2">
      <c r="A5" s="314" t="s">
        <v>1</v>
      </c>
      <c r="B5" s="314"/>
      <c r="C5" s="314"/>
      <c r="D5" s="315" t="s">
        <v>2</v>
      </c>
      <c r="E5" s="316"/>
      <c r="F5" s="316"/>
      <c r="G5" s="316"/>
      <c r="H5" s="163" t="s">
        <v>3</v>
      </c>
      <c r="I5" s="315" t="s">
        <v>4</v>
      </c>
      <c r="J5" s="316"/>
      <c r="K5" s="317"/>
    </row>
    <row r="6" spans="1:16" ht="24.95" customHeight="1" x14ac:dyDescent="0.2">
      <c r="A6" s="293" t="s">
        <v>5</v>
      </c>
      <c r="B6" s="294"/>
      <c r="C6" s="295"/>
      <c r="D6" s="296" t="s">
        <v>6</v>
      </c>
      <c r="E6" s="297"/>
      <c r="F6" s="297"/>
      <c r="G6" s="297"/>
      <c r="H6" s="297"/>
      <c r="I6" s="297"/>
      <c r="J6" s="297"/>
      <c r="K6" s="298"/>
    </row>
    <row r="7" spans="1:16" ht="24.95" customHeight="1" x14ac:dyDescent="0.2"/>
    <row r="8" spans="1:16" ht="15" customHeight="1" x14ac:dyDescent="0.2">
      <c r="A8" s="330" t="s">
        <v>7</v>
      </c>
      <c r="B8" s="331"/>
      <c r="C8" s="332"/>
      <c r="D8" s="327"/>
      <c r="E8" s="301"/>
      <c r="F8" s="95"/>
      <c r="G8" s="318" t="s">
        <v>8</v>
      </c>
      <c r="H8" s="319"/>
      <c r="I8" s="320"/>
      <c r="J8" s="101"/>
      <c r="K8" s="102"/>
    </row>
    <row r="9" spans="1:16" ht="15" customHeight="1" x14ac:dyDescent="0.2">
      <c r="A9" s="333"/>
      <c r="B9" s="334"/>
      <c r="C9" s="335"/>
      <c r="D9" s="328"/>
      <c r="E9" s="304"/>
      <c r="F9" s="95"/>
      <c r="G9" s="321"/>
      <c r="H9" s="322"/>
      <c r="I9" s="323"/>
      <c r="K9" s="103"/>
    </row>
    <row r="10" spans="1:16" ht="15" customHeight="1" x14ac:dyDescent="0.2">
      <c r="A10" s="333"/>
      <c r="B10" s="334"/>
      <c r="C10" s="335"/>
      <c r="D10" s="328"/>
      <c r="E10" s="304"/>
      <c r="F10" s="95"/>
      <c r="G10" s="321"/>
      <c r="H10" s="322"/>
      <c r="I10" s="323"/>
      <c r="K10" s="103"/>
    </row>
    <row r="11" spans="1:16" ht="15" customHeight="1" x14ac:dyDescent="0.2">
      <c r="A11" s="333"/>
      <c r="B11" s="334"/>
      <c r="C11" s="335"/>
      <c r="D11" s="328"/>
      <c r="E11" s="304"/>
      <c r="F11" s="95"/>
      <c r="G11" s="321"/>
      <c r="H11" s="322"/>
      <c r="I11" s="323"/>
      <c r="K11" s="103"/>
    </row>
    <row r="12" spans="1:16" ht="15" customHeight="1" x14ac:dyDescent="0.2">
      <c r="A12" s="333"/>
      <c r="B12" s="334"/>
      <c r="C12" s="335"/>
      <c r="D12" s="328"/>
      <c r="E12" s="304"/>
      <c r="F12" s="95"/>
      <c r="G12" s="321"/>
      <c r="H12" s="322"/>
      <c r="I12" s="323"/>
      <c r="K12" s="103"/>
    </row>
    <row r="13" spans="1:16" ht="15" customHeight="1" x14ac:dyDescent="0.2">
      <c r="A13" s="333"/>
      <c r="B13" s="334"/>
      <c r="C13" s="335"/>
      <c r="D13" s="328"/>
      <c r="E13" s="304"/>
      <c r="F13" s="95"/>
      <c r="G13" s="321"/>
      <c r="H13" s="322"/>
      <c r="I13" s="323"/>
      <c r="K13" s="103"/>
    </row>
    <row r="14" spans="1:16" ht="15" customHeight="1" x14ac:dyDescent="0.2">
      <c r="A14" s="336"/>
      <c r="B14" s="337"/>
      <c r="C14" s="338"/>
      <c r="D14" s="329"/>
      <c r="E14" s="307"/>
      <c r="F14" s="95"/>
      <c r="G14" s="324"/>
      <c r="H14" s="325"/>
      <c r="I14" s="326"/>
      <c r="J14" s="104"/>
      <c r="K14" s="105"/>
    </row>
    <row r="15" spans="1:16" ht="15" customHeight="1" x14ac:dyDescent="0.2">
      <c r="A15" s="40"/>
      <c r="B15" s="40"/>
      <c r="C15" s="40"/>
      <c r="D15" s="41"/>
      <c r="E15" s="41"/>
      <c r="G15" s="40"/>
      <c r="H15" s="40"/>
      <c r="I15" s="40"/>
    </row>
    <row r="16" spans="1:16" ht="15" customHeight="1" x14ac:dyDescent="0.2"/>
    <row r="17" spans="1:11" ht="15" customHeight="1" x14ac:dyDescent="0.2">
      <c r="A17" s="318" t="s">
        <v>9</v>
      </c>
      <c r="B17" s="319"/>
      <c r="C17" s="320"/>
      <c r="D17" s="327"/>
      <c r="E17" s="301"/>
      <c r="F17" s="95"/>
      <c r="G17" s="318" t="s">
        <v>10</v>
      </c>
      <c r="H17" s="319"/>
      <c r="I17" s="320"/>
      <c r="J17" s="101"/>
      <c r="K17" s="102"/>
    </row>
    <row r="18" spans="1:11" ht="15" customHeight="1" x14ac:dyDescent="0.2">
      <c r="A18" s="321"/>
      <c r="B18" s="322"/>
      <c r="C18" s="323"/>
      <c r="D18" s="328"/>
      <c r="E18" s="304"/>
      <c r="F18" s="95"/>
      <c r="G18" s="321"/>
      <c r="H18" s="322"/>
      <c r="I18" s="323"/>
      <c r="K18" s="103"/>
    </row>
    <row r="19" spans="1:11" ht="15" customHeight="1" x14ac:dyDescent="0.2">
      <c r="A19" s="321"/>
      <c r="B19" s="322"/>
      <c r="C19" s="323"/>
      <c r="D19" s="328"/>
      <c r="E19" s="304"/>
      <c r="F19" s="95"/>
      <c r="G19" s="321"/>
      <c r="H19" s="322"/>
      <c r="I19" s="323"/>
      <c r="K19" s="103"/>
    </row>
    <row r="20" spans="1:11" ht="15" customHeight="1" x14ac:dyDescent="0.2">
      <c r="A20" s="321"/>
      <c r="B20" s="322"/>
      <c r="C20" s="323"/>
      <c r="D20" s="328"/>
      <c r="E20" s="304"/>
      <c r="F20" s="95"/>
      <c r="G20" s="321"/>
      <c r="H20" s="322"/>
      <c r="I20" s="323"/>
      <c r="K20" s="103"/>
    </row>
    <row r="21" spans="1:11" ht="15" customHeight="1" x14ac:dyDescent="0.2">
      <c r="A21" s="321"/>
      <c r="B21" s="322"/>
      <c r="C21" s="323"/>
      <c r="D21" s="328"/>
      <c r="E21" s="304"/>
      <c r="F21" s="95"/>
      <c r="G21" s="321"/>
      <c r="H21" s="322"/>
      <c r="I21" s="323"/>
      <c r="K21" s="103"/>
    </row>
    <row r="22" spans="1:11" ht="15" customHeight="1" x14ac:dyDescent="0.2">
      <c r="A22" s="321"/>
      <c r="B22" s="322"/>
      <c r="C22" s="323"/>
      <c r="D22" s="328"/>
      <c r="E22" s="304"/>
      <c r="F22" s="95"/>
      <c r="G22" s="321"/>
      <c r="H22" s="322"/>
      <c r="I22" s="323"/>
      <c r="K22" s="103"/>
    </row>
    <row r="23" spans="1:11" ht="15" customHeight="1" x14ac:dyDescent="0.2">
      <c r="A23" s="324"/>
      <c r="B23" s="325"/>
      <c r="C23" s="326"/>
      <c r="D23" s="329"/>
      <c r="E23" s="307"/>
      <c r="F23" s="95"/>
      <c r="G23" s="324"/>
      <c r="H23" s="325"/>
      <c r="I23" s="326"/>
      <c r="J23" s="104"/>
      <c r="K23" s="105"/>
    </row>
    <row r="26" spans="1:11" ht="15" customHeight="1" x14ac:dyDescent="0.2">
      <c r="A26" s="318" t="s">
        <v>11</v>
      </c>
      <c r="B26" s="319"/>
      <c r="C26" s="320"/>
      <c r="D26" s="327"/>
      <c r="E26" s="301"/>
      <c r="F26" s="95"/>
      <c r="G26" s="318" t="s">
        <v>12</v>
      </c>
      <c r="H26" s="319"/>
      <c r="I26" s="320"/>
      <c r="J26" s="101"/>
      <c r="K26" s="102"/>
    </row>
    <row r="27" spans="1:11" ht="15" customHeight="1" x14ac:dyDescent="0.2">
      <c r="A27" s="321"/>
      <c r="B27" s="322"/>
      <c r="C27" s="323"/>
      <c r="D27" s="328"/>
      <c r="E27" s="304"/>
      <c r="F27" s="95"/>
      <c r="G27" s="321"/>
      <c r="H27" s="322"/>
      <c r="I27" s="323"/>
      <c r="K27" s="103"/>
    </row>
    <row r="28" spans="1:11" ht="15" customHeight="1" x14ac:dyDescent="0.2">
      <c r="A28" s="321"/>
      <c r="B28" s="322"/>
      <c r="C28" s="323"/>
      <c r="D28" s="328"/>
      <c r="E28" s="304"/>
      <c r="F28" s="95"/>
      <c r="G28" s="321"/>
      <c r="H28" s="322"/>
      <c r="I28" s="323"/>
      <c r="K28" s="103"/>
    </row>
    <row r="29" spans="1:11" ht="15" customHeight="1" x14ac:dyDescent="0.2">
      <c r="A29" s="321"/>
      <c r="B29" s="322"/>
      <c r="C29" s="323"/>
      <c r="D29" s="328"/>
      <c r="E29" s="304"/>
      <c r="F29" s="95"/>
      <c r="G29" s="321"/>
      <c r="H29" s="322"/>
      <c r="I29" s="323"/>
      <c r="K29" s="103"/>
    </row>
    <row r="30" spans="1:11" ht="15" customHeight="1" x14ac:dyDescent="0.2">
      <c r="A30" s="321"/>
      <c r="B30" s="322"/>
      <c r="C30" s="323"/>
      <c r="D30" s="328"/>
      <c r="E30" s="304"/>
      <c r="F30" s="95"/>
      <c r="G30" s="321"/>
      <c r="H30" s="322"/>
      <c r="I30" s="323"/>
      <c r="K30" s="103"/>
    </row>
    <row r="31" spans="1:11" ht="15" customHeight="1" x14ac:dyDescent="0.2">
      <c r="A31" s="321"/>
      <c r="B31" s="322"/>
      <c r="C31" s="323"/>
      <c r="D31" s="328"/>
      <c r="E31" s="304"/>
      <c r="F31" s="95"/>
      <c r="G31" s="321"/>
      <c r="H31" s="322"/>
      <c r="I31" s="323"/>
      <c r="K31" s="103"/>
    </row>
    <row r="32" spans="1:11" ht="15" customHeight="1" x14ac:dyDescent="0.2">
      <c r="A32" s="324"/>
      <c r="B32" s="325"/>
      <c r="C32" s="326"/>
      <c r="D32" s="329"/>
      <c r="E32" s="307"/>
      <c r="F32" s="95"/>
      <c r="G32" s="324"/>
      <c r="H32" s="325"/>
      <c r="I32" s="326"/>
      <c r="J32" s="104"/>
      <c r="K32" s="105"/>
    </row>
  </sheetData>
  <mergeCells count="16">
    <mergeCell ref="A26:C32"/>
    <mergeCell ref="D26:E32"/>
    <mergeCell ref="G26:I32"/>
    <mergeCell ref="G8:I14"/>
    <mergeCell ref="D8:E14"/>
    <mergeCell ref="A8:C14"/>
    <mergeCell ref="A17:C23"/>
    <mergeCell ref="D17:E23"/>
    <mergeCell ref="G17:I23"/>
    <mergeCell ref="A6:C6"/>
    <mergeCell ref="D6:K6"/>
    <mergeCell ref="A1:C3"/>
    <mergeCell ref="D1:K3"/>
    <mergeCell ref="A5:C5"/>
    <mergeCell ref="D5:G5"/>
    <mergeCell ref="I5:K5"/>
  </mergeCells>
  <dataValidations count="1">
    <dataValidation type="list" allowBlank="1" showInputMessage="1" showErrorMessage="1" sqref="D5 H5:I5" xr:uid="{00000000-0002-0000-0000-000000000000}">
      <formula1>ENTIDAD</formula1>
    </dataValidation>
  </dataValidations>
  <hyperlinks>
    <hyperlink ref="A8:C14" location="'GESTION RESIDUOS'!A1" display="GESTIÓN DE RESIDUOS" xr:uid="{00000000-0004-0000-0000-000000000000}"/>
    <hyperlink ref="G8:I14" location="'PROGRAMA UEAA'!A1" display="PROGRAMA DE USO EFICIENTE Y AHORRO DE AGUA" xr:uid="{00000000-0004-0000-0000-000001000000}"/>
    <hyperlink ref="A17:C23" location="'PROGRAMA ENERGÍA'!A1" display="PROGRAMA DE USO EFICIENTE Y AHORRO DE ENERGÍA " xr:uid="{00000000-0004-0000-0000-000002000000}"/>
    <hyperlink ref="G17:I23" location="'PROGRAMA CONSUMO SOSTENIBLE'!A1" display="PROGRAMA DE CONSUMO SOSTENIBLE" xr:uid="{00000000-0004-0000-0000-000003000000}"/>
    <hyperlink ref="A26:C32" location="'PROGRAMA DE IPS'!A1" display="PROGRAMA DE IMPLEMENTACIÓN DE PRÁCTICAS SOSTENIBLES" xr:uid="{00000000-0004-0000-0000-000004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B1:J19"/>
  <sheetViews>
    <sheetView zoomScale="70" zoomScaleNormal="70" workbookViewId="0">
      <selection activeCell="O11" sqref="O11"/>
    </sheetView>
  </sheetViews>
  <sheetFormatPr baseColWidth="10" defaultColWidth="11.42578125" defaultRowHeight="12.75" x14ac:dyDescent="0.2"/>
  <cols>
    <col min="4" max="4" width="59.5703125" customWidth="1"/>
    <col min="5" max="5" width="35.140625" customWidth="1"/>
    <col min="6" max="6" width="15.85546875" customWidth="1"/>
    <col min="7" max="7" width="6.85546875" bestFit="1" customWidth="1"/>
    <col min="8" max="8" width="9.140625" bestFit="1" customWidth="1"/>
    <col min="9" max="10" width="6.7109375" bestFit="1" customWidth="1"/>
  </cols>
  <sheetData>
    <row r="1" spans="2:10" ht="13.5" thickBot="1" x14ac:dyDescent="0.25"/>
    <row r="2" spans="2:10" ht="34.5" customHeight="1" thickBot="1" x14ac:dyDescent="0.25">
      <c r="B2" s="553" t="s">
        <v>278</v>
      </c>
      <c r="C2" s="554"/>
      <c r="D2" s="554"/>
      <c r="E2" s="554"/>
      <c r="F2" s="554"/>
      <c r="G2" s="554"/>
      <c r="H2" s="554"/>
      <c r="I2" s="554"/>
      <c r="J2" s="555"/>
    </row>
    <row r="3" spans="2:10" ht="15.75" x14ac:dyDescent="0.2">
      <c r="B3" s="641" t="s">
        <v>45</v>
      </c>
      <c r="C3" s="642"/>
      <c r="D3" s="643"/>
      <c r="E3" s="155">
        <v>44321</v>
      </c>
      <c r="F3" s="283"/>
      <c r="G3" s="216"/>
      <c r="H3" s="217"/>
      <c r="I3" s="217"/>
      <c r="J3" s="217"/>
    </row>
    <row r="4" spans="2:10" ht="15.75" x14ac:dyDescent="0.2">
      <c r="B4" s="613" t="s">
        <v>46</v>
      </c>
      <c r="C4" s="613" t="s">
        <v>47</v>
      </c>
      <c r="D4" s="613"/>
      <c r="E4" s="613" t="s">
        <v>204</v>
      </c>
      <c r="F4" s="614" t="s">
        <v>132</v>
      </c>
      <c r="G4" s="615" t="s">
        <v>133</v>
      </c>
      <c r="H4" s="615"/>
      <c r="I4" s="615"/>
      <c r="J4" s="615"/>
    </row>
    <row r="5" spans="2:10" x14ac:dyDescent="0.2">
      <c r="B5" s="613"/>
      <c r="C5" s="613"/>
      <c r="D5" s="613"/>
      <c r="E5" s="613"/>
      <c r="F5" s="614"/>
      <c r="G5" s="211">
        <v>2017</v>
      </c>
      <c r="H5" s="211">
        <v>2018</v>
      </c>
      <c r="I5" s="211">
        <v>2019</v>
      </c>
      <c r="J5" s="211">
        <v>2020</v>
      </c>
    </row>
    <row r="6" spans="2:10" ht="39.75" customHeight="1" x14ac:dyDescent="0.2">
      <c r="B6" s="351" t="s">
        <v>64</v>
      </c>
      <c r="C6" s="546" t="s">
        <v>280</v>
      </c>
      <c r="D6" s="546"/>
      <c r="E6" s="209" t="s">
        <v>294</v>
      </c>
      <c r="F6" s="212">
        <v>1</v>
      </c>
      <c r="G6" s="213">
        <v>1</v>
      </c>
      <c r="H6" s="213">
        <v>1</v>
      </c>
      <c r="I6" s="213">
        <v>1</v>
      </c>
      <c r="J6" s="213">
        <v>1</v>
      </c>
    </row>
    <row r="7" spans="2:10" ht="57" customHeight="1" x14ac:dyDescent="0.2">
      <c r="B7" s="352"/>
      <c r="C7" s="546" t="s">
        <v>295</v>
      </c>
      <c r="D7" s="546"/>
      <c r="E7" s="209" t="s">
        <v>217</v>
      </c>
      <c r="F7" s="212">
        <v>1</v>
      </c>
      <c r="G7" s="213">
        <v>0.25</v>
      </c>
      <c r="H7" s="213">
        <v>0.25</v>
      </c>
      <c r="I7" s="213">
        <v>0.25</v>
      </c>
      <c r="J7" s="213">
        <v>0.25</v>
      </c>
    </row>
    <row r="8" spans="2:10" ht="39.75" customHeight="1" x14ac:dyDescent="0.2">
      <c r="B8" s="352"/>
      <c r="C8" s="546" t="s">
        <v>284</v>
      </c>
      <c r="D8" s="546"/>
      <c r="E8" s="209" t="s">
        <v>285</v>
      </c>
      <c r="F8" s="212">
        <v>1</v>
      </c>
      <c r="G8" s="213">
        <v>0.1</v>
      </c>
      <c r="H8" s="213">
        <v>0.35</v>
      </c>
      <c r="I8" s="213">
        <v>0.35</v>
      </c>
      <c r="J8" s="213">
        <v>0.2</v>
      </c>
    </row>
    <row r="9" spans="2:10" ht="87" customHeight="1" x14ac:dyDescent="0.2">
      <c r="B9" s="640" t="s">
        <v>78</v>
      </c>
      <c r="C9" s="546" t="s">
        <v>79</v>
      </c>
      <c r="D9" s="546"/>
      <c r="E9" s="209"/>
      <c r="F9" s="214" t="s">
        <v>296</v>
      </c>
      <c r="G9" s="213">
        <v>1</v>
      </c>
      <c r="H9" s="213">
        <v>1</v>
      </c>
      <c r="I9" s="213">
        <v>1</v>
      </c>
      <c r="J9" s="213">
        <v>1</v>
      </c>
    </row>
    <row r="10" spans="2:10" ht="39.75" customHeight="1" x14ac:dyDescent="0.2">
      <c r="B10" s="640"/>
      <c r="C10" s="546" t="s">
        <v>297</v>
      </c>
      <c r="D10" s="546"/>
      <c r="E10" s="209"/>
      <c r="F10" s="212">
        <v>1</v>
      </c>
      <c r="G10" s="213">
        <v>1</v>
      </c>
      <c r="H10" s="213">
        <v>1</v>
      </c>
      <c r="I10" s="213">
        <v>1</v>
      </c>
      <c r="J10" s="213">
        <v>1</v>
      </c>
    </row>
    <row r="11" spans="2:10" ht="39.75" customHeight="1" x14ac:dyDescent="0.2">
      <c r="B11" s="640"/>
      <c r="C11" s="563" t="s">
        <v>82</v>
      </c>
      <c r="D11" s="563"/>
      <c r="E11" s="215"/>
      <c r="F11" s="212">
        <v>1</v>
      </c>
      <c r="G11" s="213">
        <v>1</v>
      </c>
      <c r="H11" s="213">
        <v>1</v>
      </c>
      <c r="I11" s="213">
        <v>1</v>
      </c>
      <c r="J11" s="213">
        <v>1</v>
      </c>
    </row>
    <row r="12" spans="2:10" ht="39.75" customHeight="1" x14ac:dyDescent="0.2">
      <c r="B12" s="640"/>
      <c r="C12" s="354" t="s">
        <v>298</v>
      </c>
      <c r="D12" s="355"/>
      <c r="E12" s="215"/>
      <c r="F12" s="212">
        <v>1</v>
      </c>
      <c r="G12" s="213">
        <v>1</v>
      </c>
      <c r="H12" s="213">
        <v>1</v>
      </c>
      <c r="I12" s="213">
        <v>1</v>
      </c>
      <c r="J12" s="213">
        <v>1</v>
      </c>
    </row>
    <row r="13" spans="2:10" ht="39.75" customHeight="1" x14ac:dyDescent="0.2">
      <c r="B13" s="639" t="s">
        <v>91</v>
      </c>
      <c r="C13" s="546" t="s">
        <v>94</v>
      </c>
      <c r="D13" s="546"/>
      <c r="E13" s="209" t="s">
        <v>299</v>
      </c>
      <c r="F13" s="212">
        <v>1</v>
      </c>
      <c r="G13" s="213">
        <v>1</v>
      </c>
      <c r="H13" s="213">
        <v>1</v>
      </c>
      <c r="I13" s="213">
        <v>1</v>
      </c>
      <c r="J13" s="213">
        <v>1</v>
      </c>
    </row>
    <row r="14" spans="2:10" ht="39.75" customHeight="1" x14ac:dyDescent="0.2">
      <c r="B14" s="639"/>
      <c r="C14" s="546" t="s">
        <v>300</v>
      </c>
      <c r="D14" s="623"/>
      <c r="E14" s="218"/>
      <c r="F14" s="212">
        <v>1</v>
      </c>
      <c r="G14" s="213">
        <v>1</v>
      </c>
      <c r="H14" s="213">
        <v>1</v>
      </c>
      <c r="I14" s="213">
        <v>1</v>
      </c>
      <c r="J14" s="213">
        <v>1</v>
      </c>
    </row>
    <row r="15" spans="2:10" ht="39.75" customHeight="1" x14ac:dyDescent="0.2">
      <c r="B15" s="639"/>
      <c r="C15" s="637"/>
      <c r="D15" s="637"/>
      <c r="E15" s="209"/>
      <c r="F15" s="212">
        <v>1</v>
      </c>
      <c r="G15" s="213">
        <v>1</v>
      </c>
      <c r="H15" s="213">
        <v>1</v>
      </c>
      <c r="I15" s="213">
        <v>1</v>
      </c>
      <c r="J15" s="213">
        <v>1</v>
      </c>
    </row>
    <row r="16" spans="2:10" ht="39.75" customHeight="1" x14ac:dyDescent="0.2">
      <c r="B16" s="639"/>
      <c r="C16" s="638"/>
      <c r="D16" s="638"/>
      <c r="E16" s="209"/>
      <c r="F16" s="212">
        <v>1</v>
      </c>
      <c r="G16" s="213">
        <v>1</v>
      </c>
      <c r="H16" s="213">
        <v>1</v>
      </c>
      <c r="I16" s="213">
        <v>1</v>
      </c>
      <c r="J16" s="213">
        <v>1</v>
      </c>
    </row>
    <row r="17" spans="2:10" x14ac:dyDescent="0.2">
      <c r="B17" s="340" t="s">
        <v>95</v>
      </c>
      <c r="C17" s="546" t="s">
        <v>293</v>
      </c>
      <c r="D17" s="546"/>
      <c r="E17" s="215"/>
      <c r="F17" s="212">
        <v>1</v>
      </c>
      <c r="G17" s="213"/>
      <c r="H17" s="213"/>
      <c r="I17" s="213"/>
      <c r="J17" s="213"/>
    </row>
    <row r="18" spans="2:10" x14ac:dyDescent="0.2">
      <c r="B18" s="340"/>
      <c r="C18" s="546"/>
      <c r="D18" s="546"/>
      <c r="E18" s="209"/>
      <c r="F18" s="211"/>
      <c r="G18" s="213"/>
      <c r="H18" s="213"/>
      <c r="I18" s="213"/>
      <c r="J18" s="213"/>
    </row>
    <row r="19" spans="2:10" x14ac:dyDescent="0.2">
      <c r="B19" s="340"/>
      <c r="C19" s="546"/>
      <c r="D19" s="546"/>
      <c r="E19" s="210"/>
      <c r="F19" s="211"/>
      <c r="G19" s="213"/>
      <c r="H19" s="213"/>
      <c r="I19" s="213"/>
      <c r="J19" s="213"/>
    </row>
  </sheetData>
  <mergeCells count="25">
    <mergeCell ref="B2:J2"/>
    <mergeCell ref="B3:D3"/>
    <mergeCell ref="B4:B5"/>
    <mergeCell ref="C4:D5"/>
    <mergeCell ref="E4:E5"/>
    <mergeCell ref="F4:F5"/>
    <mergeCell ref="G4:J4"/>
    <mergeCell ref="B6:B8"/>
    <mergeCell ref="C6:D6"/>
    <mergeCell ref="C7:D7"/>
    <mergeCell ref="C8:D8"/>
    <mergeCell ref="B9:B12"/>
    <mergeCell ref="C9:D9"/>
    <mergeCell ref="C10:D10"/>
    <mergeCell ref="C11:D11"/>
    <mergeCell ref="C12:D12"/>
    <mergeCell ref="C15:D15"/>
    <mergeCell ref="C16:D16"/>
    <mergeCell ref="B17:B19"/>
    <mergeCell ref="C17:D17"/>
    <mergeCell ref="C18:D18"/>
    <mergeCell ref="C19:D19"/>
    <mergeCell ref="B13:B16"/>
    <mergeCell ref="C13:D13"/>
    <mergeCell ref="C14:D14"/>
  </mergeCells>
  <conditionalFormatting sqref="F18:G19 I17:I19 G17">
    <cfRule type="cellIs" dxfId="98" priority="5" operator="equal">
      <formula>1</formula>
    </cfRule>
  </conditionalFormatting>
  <conditionalFormatting sqref="J6:J11 H6:H11 J13:J19 H13:H19">
    <cfRule type="cellIs" dxfId="97" priority="4" operator="equal">
      <formula>1</formula>
    </cfRule>
  </conditionalFormatting>
  <conditionalFormatting sqref="I6:I11 F6:G11 I13:I16 F13:F17 G13:G16">
    <cfRule type="cellIs" dxfId="96" priority="3" operator="equal">
      <formula>1</formula>
    </cfRule>
  </conditionalFormatting>
  <conditionalFormatting sqref="J12 H12">
    <cfRule type="cellIs" dxfId="95" priority="2" operator="equal">
      <formula>1</formula>
    </cfRule>
  </conditionalFormatting>
  <conditionalFormatting sqref="I12 F12:G12">
    <cfRule type="cellIs" dxfId="94" priority="1" operator="equal">
      <formula>1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BG88"/>
  <sheetViews>
    <sheetView showGridLines="0" view="pageBreakPreview" zoomScale="55" zoomScaleNormal="82" zoomScaleSheetLayoutView="55" workbookViewId="0">
      <selection activeCell="D6" sqref="D6:AC6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7" width="6.7109375" style="1" customWidth="1"/>
    <col min="8" max="8" width="8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8" width="6.7109375" style="1" customWidth="1"/>
    <col min="29" max="29" width="20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59" ht="39.75" customHeight="1" x14ac:dyDescent="0.2">
      <c r="A1" s="400"/>
      <c r="B1" s="400"/>
      <c r="C1" s="400"/>
      <c r="D1" s="400"/>
      <c r="E1" s="401" t="s">
        <v>11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</row>
    <row r="2" spans="1:59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</row>
    <row r="3" spans="1:59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</row>
    <row r="4" spans="1:59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</row>
    <row r="5" spans="1:59" ht="50.1" customHeight="1" x14ac:dyDescent="0.2">
      <c r="A5" s="402" t="s">
        <v>17</v>
      </c>
      <c r="B5" s="402"/>
      <c r="C5" s="402"/>
      <c r="D5" s="403" t="str">
        <f>+E1</f>
        <v>PROGRAMA DE IMPLEMENTACIÓN DE PRÁCTICAS SOSTENIBLES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</row>
    <row r="6" spans="1:59" ht="50.1" customHeight="1" x14ac:dyDescent="0.2">
      <c r="A6" s="402" t="s">
        <v>19</v>
      </c>
      <c r="B6" s="402"/>
      <c r="C6" s="402"/>
      <c r="D6" s="633" t="s">
        <v>301</v>
      </c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419"/>
      <c r="AE6" s="106"/>
      <c r="AF6" s="251"/>
      <c r="AG6" s="251"/>
      <c r="AH6" s="146"/>
      <c r="AI6" s="106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4"/>
      <c r="AU6" s="254"/>
      <c r="AV6" s="254"/>
      <c r="AW6" s="254"/>
      <c r="AX6" s="254"/>
      <c r="AY6" s="254"/>
      <c r="AZ6" s="254"/>
      <c r="BA6" s="254"/>
      <c r="BB6" s="254"/>
      <c r="BC6" s="106"/>
      <c r="BD6" s="106"/>
      <c r="BE6" s="106"/>
      <c r="BF6" s="106"/>
      <c r="BG6" s="106"/>
    </row>
    <row r="7" spans="1:59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142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</row>
    <row r="8" spans="1:59" ht="50.1" customHeight="1" x14ac:dyDescent="0.2">
      <c r="A8" s="635" t="s">
        <v>302</v>
      </c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521" t="str">
        <f>+INDICE!D6</f>
        <v>2021 - 2024</v>
      </c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419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</row>
    <row r="9" spans="1:59" s="250" customFormat="1" ht="33" customHeight="1" x14ac:dyDescent="0.25">
      <c r="A9" s="527" t="s">
        <v>24</v>
      </c>
      <c r="B9" s="527"/>
      <c r="C9" s="527"/>
      <c r="D9" s="529" t="s">
        <v>187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419"/>
    </row>
    <row r="10" spans="1:59" ht="50.1" customHeight="1" x14ac:dyDescent="0.2">
      <c r="A10" s="411" t="s">
        <v>189</v>
      </c>
      <c r="B10" s="402"/>
      <c r="C10" s="402"/>
      <c r="D10" s="633" t="s">
        <v>303</v>
      </c>
      <c r="E10" s="633"/>
      <c r="F10" s="633"/>
      <c r="G10" s="633"/>
      <c r="H10" s="633"/>
      <c r="I10" s="633"/>
      <c r="J10" s="633"/>
      <c r="K10" s="633"/>
      <c r="L10" s="633"/>
      <c r="M10" s="633"/>
      <c r="N10" s="534" t="s">
        <v>27</v>
      </c>
      <c r="O10" s="534"/>
      <c r="P10" s="534"/>
      <c r="Q10" s="534"/>
      <c r="R10" s="534"/>
      <c r="S10" s="534"/>
      <c r="T10" s="534"/>
      <c r="U10" s="533" t="s">
        <v>28</v>
      </c>
      <c r="V10" s="533"/>
      <c r="W10" s="533"/>
      <c r="X10" s="533"/>
      <c r="Y10" s="533"/>
      <c r="Z10" s="533"/>
      <c r="AA10" s="533"/>
      <c r="AB10" s="533"/>
      <c r="AC10" s="533"/>
      <c r="AD10" s="419"/>
      <c r="AE10" s="106"/>
      <c r="AF10" s="106"/>
      <c r="AG10" s="159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</row>
    <row r="11" spans="1:59" ht="56.25" customHeight="1" x14ac:dyDescent="0.2">
      <c r="A11" s="402" t="s">
        <v>32</v>
      </c>
      <c r="B11" s="402"/>
      <c r="C11" s="402"/>
      <c r="D11" s="607" t="s">
        <v>304</v>
      </c>
      <c r="E11" s="607"/>
      <c r="F11" s="607"/>
      <c r="G11" s="526" t="s">
        <v>34</v>
      </c>
      <c r="H11" s="526"/>
      <c r="I11" s="634"/>
      <c r="J11" s="634"/>
      <c r="K11" s="634"/>
      <c r="L11" s="634"/>
      <c r="M11" s="634"/>
      <c r="N11" s="526" t="s">
        <v>35</v>
      </c>
      <c r="O11" s="526"/>
      <c r="P11" s="526"/>
      <c r="Q11" s="526"/>
      <c r="R11" s="526"/>
      <c r="S11" s="526"/>
      <c r="T11" s="526"/>
      <c r="U11" s="608" t="s">
        <v>36</v>
      </c>
      <c r="V11" s="608"/>
      <c r="W11" s="608"/>
      <c r="X11" s="608"/>
      <c r="Y11" s="608"/>
      <c r="Z11" s="608"/>
      <c r="AA11" s="608"/>
      <c r="AB11" s="608"/>
      <c r="AC11" s="608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</row>
    <row r="12" spans="1:59" ht="49.5" customHeight="1" x14ac:dyDescent="0.2">
      <c r="A12" s="411" t="s">
        <v>38</v>
      </c>
      <c r="B12" s="411"/>
      <c r="C12" s="411"/>
      <c r="D12" s="410" t="s">
        <v>305</v>
      </c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20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</row>
    <row r="13" spans="1:59" ht="33.75" customHeight="1" x14ac:dyDescent="0.2">
      <c r="A13" s="459" t="s">
        <v>40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1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</row>
    <row r="14" spans="1:59" ht="94.5" customHeight="1" x14ac:dyDescent="0.2">
      <c r="A14" s="536" t="s">
        <v>196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 t="s">
        <v>42</v>
      </c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624" t="s">
        <v>43</v>
      </c>
      <c r="AA14" s="403"/>
      <c r="AB14" s="403"/>
      <c r="AC14" s="403"/>
      <c r="AD14" s="403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</row>
    <row r="15" spans="1:59" ht="49.5" customHeight="1" x14ac:dyDescent="0.2">
      <c r="A15" s="626" t="s">
        <v>306</v>
      </c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8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</row>
    <row r="16" spans="1:59" ht="56.25" hidden="1" customHeight="1" x14ac:dyDescent="0.2">
      <c r="A16" s="415" t="s">
        <v>45</v>
      </c>
      <c r="B16" s="416"/>
      <c r="C16" s="417"/>
      <c r="D16" s="155">
        <v>44321</v>
      </c>
      <c r="E16" s="598"/>
      <c r="F16" s="599"/>
      <c r="G16" s="599"/>
      <c r="H16" s="599"/>
      <c r="I16" s="599"/>
      <c r="J16" s="600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4"/>
      <c r="AD16" s="147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</row>
    <row r="17" spans="1:37" ht="20.100000000000001" hidden="1" customHeight="1" x14ac:dyDescent="0.2">
      <c r="A17" s="366" t="s">
        <v>46</v>
      </c>
      <c r="B17" s="369" t="s">
        <v>47</v>
      </c>
      <c r="C17" s="370"/>
      <c r="D17" s="371" t="s">
        <v>48</v>
      </c>
      <c r="E17" s="625" t="s">
        <v>49</v>
      </c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01" t="s">
        <v>50</v>
      </c>
      <c r="AD17" s="407" t="s">
        <v>51</v>
      </c>
      <c r="AE17" s="106"/>
      <c r="AF17" s="106"/>
      <c r="AG17" s="106"/>
      <c r="AH17" s="106"/>
      <c r="AI17" s="106"/>
      <c r="AJ17" s="106"/>
      <c r="AK17" s="106"/>
    </row>
    <row r="18" spans="1:37" ht="20.100000000000001" hidden="1" customHeight="1" x14ac:dyDescent="0.2">
      <c r="A18" s="367"/>
      <c r="B18" s="369"/>
      <c r="C18" s="370"/>
      <c r="D18" s="371"/>
      <c r="E18" s="364" t="s">
        <v>52</v>
      </c>
      <c r="F18" s="365"/>
      <c r="G18" s="364" t="s">
        <v>53</v>
      </c>
      <c r="H18" s="365"/>
      <c r="I18" s="364" t="s">
        <v>54</v>
      </c>
      <c r="J18" s="365"/>
      <c r="K18" s="364" t="s">
        <v>55</v>
      </c>
      <c r="L18" s="365"/>
      <c r="M18" s="364" t="s">
        <v>56</v>
      </c>
      <c r="N18" s="365"/>
      <c r="O18" s="364" t="s">
        <v>57</v>
      </c>
      <c r="P18" s="365"/>
      <c r="Q18" s="364" t="s">
        <v>58</v>
      </c>
      <c r="R18" s="365"/>
      <c r="S18" s="364" t="s">
        <v>59</v>
      </c>
      <c r="T18" s="365"/>
      <c r="U18" s="364" t="s">
        <v>60</v>
      </c>
      <c r="V18" s="365"/>
      <c r="W18" s="364" t="s">
        <v>61</v>
      </c>
      <c r="X18" s="365"/>
      <c r="Y18" s="364" t="s">
        <v>62</v>
      </c>
      <c r="Z18" s="365"/>
      <c r="AA18" s="364" t="s">
        <v>63</v>
      </c>
      <c r="AB18" s="365"/>
      <c r="AC18" s="602"/>
      <c r="AD18" s="408"/>
      <c r="AE18" s="106"/>
      <c r="AF18" s="106"/>
      <c r="AG18" s="106"/>
      <c r="AH18" s="106"/>
      <c r="AI18" s="106"/>
      <c r="AJ18" s="106"/>
      <c r="AK18" s="106"/>
    </row>
    <row r="19" spans="1:37" ht="20.100000000000001" hidden="1" customHeight="1" x14ac:dyDescent="0.2">
      <c r="A19" s="368"/>
      <c r="B19" s="369"/>
      <c r="C19" s="370"/>
      <c r="D19" s="371"/>
      <c r="E19" s="3" t="s">
        <v>64</v>
      </c>
      <c r="F19" s="21" t="s">
        <v>65</v>
      </c>
      <c r="G19" s="3" t="s">
        <v>64</v>
      </c>
      <c r="H19" s="21" t="s">
        <v>65</v>
      </c>
      <c r="I19" s="3" t="s">
        <v>64</v>
      </c>
      <c r="J19" s="21" t="s">
        <v>65</v>
      </c>
      <c r="K19" s="3" t="s">
        <v>64</v>
      </c>
      <c r="L19" s="21" t="s">
        <v>65</v>
      </c>
      <c r="M19" s="3" t="s">
        <v>64</v>
      </c>
      <c r="N19" s="21" t="s">
        <v>65</v>
      </c>
      <c r="O19" s="3" t="s">
        <v>64</v>
      </c>
      <c r="P19" s="21" t="s">
        <v>65</v>
      </c>
      <c r="Q19" s="3" t="s">
        <v>64</v>
      </c>
      <c r="R19" s="21" t="s">
        <v>65</v>
      </c>
      <c r="S19" s="3" t="s">
        <v>64</v>
      </c>
      <c r="T19" s="21" t="s">
        <v>65</v>
      </c>
      <c r="U19" s="3" t="s">
        <v>64</v>
      </c>
      <c r="V19" s="21" t="s">
        <v>65</v>
      </c>
      <c r="W19" s="3" t="s">
        <v>64</v>
      </c>
      <c r="X19" s="21" t="s">
        <v>65</v>
      </c>
      <c r="Y19" s="3" t="s">
        <v>64</v>
      </c>
      <c r="Z19" s="21" t="s">
        <v>65</v>
      </c>
      <c r="AA19" s="3" t="s">
        <v>64</v>
      </c>
      <c r="AB19" s="21" t="s">
        <v>65</v>
      </c>
      <c r="AC19" s="603"/>
      <c r="AD19" s="409"/>
      <c r="AE19" s="106"/>
      <c r="AF19" s="106"/>
      <c r="AG19" s="106"/>
      <c r="AH19" s="106"/>
      <c r="AI19" s="106"/>
      <c r="AJ19" s="106"/>
      <c r="AK19" s="106"/>
    </row>
    <row r="20" spans="1:37" ht="39.75" hidden="1" customHeight="1" x14ac:dyDescent="0.2">
      <c r="A20" s="351" t="s">
        <v>64</v>
      </c>
      <c r="B20" s="345" t="s">
        <v>66</v>
      </c>
      <c r="C20" s="346"/>
      <c r="D20" s="24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Y20" s="25"/>
      <c r="Z20" s="26"/>
      <c r="AA20" s="25"/>
      <c r="AB20" s="26"/>
      <c r="AC20" s="143">
        <f>IF(COUNTA(E20,G20,I20,K20,M20,O20,Q20,S20,U20,W20,Y20,AA20)=0,0,COUNTA(F20,H20,J20,L20,N20,P20,R20,T20,V20,X20,Z20,AB20)/COUNTA(E20,G20,I20,K20,M20,O20,Q20,S20,U20,W20,Y20,AA20))</f>
        <v>0</v>
      </c>
      <c r="AD20" s="57"/>
      <c r="AE20" s="106"/>
      <c r="AF20" s="106"/>
      <c r="AG20" s="106"/>
      <c r="AH20" s="106"/>
      <c r="AI20" s="106"/>
      <c r="AJ20" s="106"/>
      <c r="AK20" s="106"/>
    </row>
    <row r="21" spans="1:37" ht="39.75" hidden="1" customHeight="1" x14ac:dyDescent="0.2">
      <c r="A21" s="352"/>
      <c r="B21" s="343" t="s">
        <v>67</v>
      </c>
      <c r="C21" s="344"/>
      <c r="D21" s="30"/>
      <c r="E21" s="60"/>
      <c r="F21" s="61"/>
      <c r="G21" s="60"/>
      <c r="H21" s="61"/>
      <c r="I21" s="60"/>
      <c r="J21" s="61"/>
      <c r="K21" s="60"/>
      <c r="L21" s="61"/>
      <c r="M21" s="60"/>
      <c r="N21" s="61"/>
      <c r="O21" s="60"/>
      <c r="P21" s="61"/>
      <c r="Q21" s="60"/>
      <c r="R21" s="61"/>
      <c r="S21" s="60"/>
      <c r="T21" s="61"/>
      <c r="U21" s="60"/>
      <c r="V21" s="61"/>
      <c r="W21" s="60"/>
      <c r="X21" s="61"/>
      <c r="Y21" s="60"/>
      <c r="Z21" s="61"/>
      <c r="AA21" s="60"/>
      <c r="AB21" s="61"/>
      <c r="AC21" s="145"/>
      <c r="AD21" s="130"/>
      <c r="AE21" s="106"/>
      <c r="AF21" s="106"/>
      <c r="AG21" s="106"/>
      <c r="AH21" s="106"/>
      <c r="AI21" s="106"/>
      <c r="AJ21" s="106"/>
      <c r="AK21" s="106"/>
    </row>
    <row r="22" spans="1:37" ht="39.75" hidden="1" customHeight="1" x14ac:dyDescent="0.2">
      <c r="A22" s="352"/>
      <c r="B22" s="343" t="s">
        <v>68</v>
      </c>
      <c r="C22" s="344"/>
      <c r="D22" s="23"/>
      <c r="E22" s="4"/>
      <c r="F22" s="22"/>
      <c r="G22" s="4"/>
      <c r="H22" s="22"/>
      <c r="I22" s="4"/>
      <c r="J22" s="22"/>
      <c r="K22" s="4"/>
      <c r="L22" s="22"/>
      <c r="M22" s="4"/>
      <c r="N22" s="22"/>
      <c r="O22" s="4"/>
      <c r="P22" s="22"/>
      <c r="Q22" s="4"/>
      <c r="R22" s="22"/>
      <c r="S22" s="4"/>
      <c r="T22" s="22"/>
      <c r="U22" s="4"/>
      <c r="V22" s="22"/>
      <c r="W22" s="4"/>
      <c r="X22" s="22"/>
      <c r="Y22" s="4"/>
      <c r="Z22" s="22"/>
      <c r="AA22" s="4"/>
      <c r="AB22" s="22"/>
      <c r="AC22" s="144">
        <f t="shared" ref="AC22:AC55" si="0">IF(COUNTA(E22,G22,I22,K22,M22,O22,Q22,S22,U22,W22,Y22,AA22)=0,0,COUNTA(F22,H22,J22,L22,N22,P22,R22,T22,V22,X22,Z22,AB22)/COUNTA(E22,G22,I22,K22,M22,O22,Q22,S22,U22,W22,Y22,AA22))</f>
        <v>0</v>
      </c>
      <c r="AD22" s="53"/>
      <c r="AE22" s="106"/>
      <c r="AF22" s="106"/>
      <c r="AG22" s="106"/>
      <c r="AH22" s="106"/>
      <c r="AI22" s="106"/>
      <c r="AJ22" s="106"/>
      <c r="AK22" s="106"/>
    </row>
    <row r="23" spans="1:37" ht="39.75" hidden="1" customHeight="1" x14ac:dyDescent="0.2">
      <c r="A23" s="352"/>
      <c r="B23" s="343" t="s">
        <v>69</v>
      </c>
      <c r="C23" s="344"/>
      <c r="D23" s="23"/>
      <c r="E23" s="4"/>
      <c r="F23" s="22"/>
      <c r="G23" s="4"/>
      <c r="H23" s="22"/>
      <c r="I23" s="4"/>
      <c r="J23" s="22"/>
      <c r="K23" s="4"/>
      <c r="L23" s="22"/>
      <c r="M23" s="4"/>
      <c r="N23" s="22"/>
      <c r="O23" s="4"/>
      <c r="P23" s="22"/>
      <c r="Q23" s="4"/>
      <c r="R23" s="22"/>
      <c r="S23" s="4"/>
      <c r="T23" s="22"/>
      <c r="U23" s="4"/>
      <c r="V23" s="22"/>
      <c r="W23" s="4"/>
      <c r="X23" s="22"/>
      <c r="Y23" s="4"/>
      <c r="Z23" s="22"/>
      <c r="AA23" s="4"/>
      <c r="AB23" s="22"/>
      <c r="AC23" s="144">
        <f t="shared" si="0"/>
        <v>0</v>
      </c>
      <c r="AD23" s="53"/>
      <c r="AE23" s="106"/>
      <c r="AF23" s="106"/>
      <c r="AG23" s="106"/>
      <c r="AH23" s="106"/>
      <c r="AI23" s="106"/>
      <c r="AJ23" s="106"/>
      <c r="AK23" s="106"/>
    </row>
    <row r="24" spans="1:37" ht="39.75" hidden="1" customHeight="1" x14ac:dyDescent="0.2">
      <c r="A24" s="352"/>
      <c r="B24" s="343" t="s">
        <v>70</v>
      </c>
      <c r="C24" s="344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144">
        <f t="shared" si="0"/>
        <v>0</v>
      </c>
      <c r="AD24" s="89"/>
      <c r="AE24" s="106"/>
      <c r="AF24" s="106"/>
      <c r="AG24" s="106"/>
      <c r="AH24" s="106"/>
      <c r="AI24" s="106"/>
      <c r="AJ24" s="106"/>
      <c r="AK24" s="106"/>
    </row>
    <row r="25" spans="1:37" ht="39.75" hidden="1" customHeight="1" x14ac:dyDescent="0.2">
      <c r="A25" s="352"/>
      <c r="B25" s="343" t="s">
        <v>71</v>
      </c>
      <c r="C25" s="344"/>
      <c r="D25" s="139"/>
      <c r="E25" s="123"/>
      <c r="F25" s="124"/>
      <c r="G25" s="123"/>
      <c r="H25" s="124"/>
      <c r="I25" s="123"/>
      <c r="J25" s="124"/>
      <c r="K25" s="123"/>
      <c r="L25" s="124"/>
      <c r="M25" s="123"/>
      <c r="N25" s="124"/>
      <c r="O25" s="123"/>
      <c r="P25" s="124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  <c r="AB25" s="124"/>
      <c r="AC25" s="140"/>
      <c r="AD25" s="99"/>
      <c r="AE25" s="106"/>
      <c r="AF25" s="106"/>
      <c r="AG25" s="106"/>
      <c r="AH25" s="106"/>
      <c r="AI25" s="106"/>
      <c r="AJ25" s="106"/>
      <c r="AK25" s="106"/>
    </row>
    <row r="26" spans="1:37" ht="39.75" hidden="1" customHeight="1" x14ac:dyDescent="0.2">
      <c r="A26" s="352"/>
      <c r="B26" s="343" t="s">
        <v>72</v>
      </c>
      <c r="C26" s="344"/>
      <c r="D26" s="139"/>
      <c r="E26" s="123"/>
      <c r="F26" s="124"/>
      <c r="G26" s="123"/>
      <c r="H26" s="124"/>
      <c r="I26" s="123"/>
      <c r="J26" s="124"/>
      <c r="K26" s="123"/>
      <c r="L26" s="124"/>
      <c r="M26" s="123"/>
      <c r="N26" s="124"/>
      <c r="O26" s="123"/>
      <c r="P26" s="124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  <c r="AB26" s="124"/>
      <c r="AC26" s="140"/>
      <c r="AD26" s="99"/>
      <c r="AE26" s="106"/>
      <c r="AF26" s="106"/>
      <c r="AG26" s="106"/>
      <c r="AH26" s="106"/>
      <c r="AI26" s="106"/>
      <c r="AJ26" s="106"/>
      <c r="AK26" s="106"/>
    </row>
    <row r="27" spans="1:37" ht="62.25" hidden="1" customHeight="1" x14ac:dyDescent="0.2">
      <c r="A27" s="352"/>
      <c r="B27" s="341" t="s">
        <v>73</v>
      </c>
      <c r="C27" s="342"/>
      <c r="D27" s="29"/>
      <c r="E27" s="58"/>
      <c r="F27" s="59"/>
      <c r="G27" s="58"/>
      <c r="H27" s="59"/>
      <c r="I27" s="58"/>
      <c r="J27" s="59"/>
      <c r="K27" s="58"/>
      <c r="L27" s="59"/>
      <c r="M27" s="58"/>
      <c r="N27" s="59"/>
      <c r="O27" s="58"/>
      <c r="P27" s="59"/>
      <c r="Q27" s="58"/>
      <c r="R27" s="59"/>
      <c r="S27" s="58"/>
      <c r="T27" s="59"/>
      <c r="U27" s="58"/>
      <c r="V27" s="59"/>
      <c r="W27" s="58"/>
      <c r="X27" s="59"/>
      <c r="Y27" s="58"/>
      <c r="Z27" s="59"/>
      <c r="AA27" s="58"/>
      <c r="AB27" s="59"/>
      <c r="AC27" s="54">
        <f t="shared" si="0"/>
        <v>0</v>
      </c>
      <c r="AD27" s="55"/>
      <c r="AE27" s="106"/>
      <c r="AF27" s="106"/>
      <c r="AG27" s="106"/>
      <c r="AH27" s="106"/>
      <c r="AI27" s="141" t="s">
        <v>74</v>
      </c>
      <c r="AJ27" s="106"/>
      <c r="AK27" s="146" t="s">
        <v>75</v>
      </c>
    </row>
    <row r="28" spans="1:37" ht="62.25" hidden="1" customHeight="1" x14ac:dyDescent="0.2">
      <c r="A28" s="352"/>
      <c r="B28" s="347" t="s">
        <v>76</v>
      </c>
      <c r="C28" s="348"/>
      <c r="D28" s="29"/>
      <c r="E28" s="149"/>
      <c r="F28" s="150"/>
      <c r="G28" s="149"/>
      <c r="H28" s="150"/>
      <c r="I28" s="149"/>
      <c r="J28" s="150"/>
      <c r="K28" s="149"/>
      <c r="L28" s="150"/>
      <c r="M28" s="149"/>
      <c r="N28" s="150"/>
      <c r="O28" s="149"/>
      <c r="P28" s="150"/>
      <c r="Q28" s="149"/>
      <c r="R28" s="150"/>
      <c r="S28" s="149"/>
      <c r="T28" s="150"/>
      <c r="U28" s="149"/>
      <c r="V28" s="150"/>
      <c r="W28" s="149"/>
      <c r="X28" s="150"/>
      <c r="Y28" s="149"/>
      <c r="Z28" s="150"/>
      <c r="AA28" s="149"/>
      <c r="AB28" s="150"/>
      <c r="AC28" s="151"/>
      <c r="AD28" s="152"/>
      <c r="AE28" s="106"/>
      <c r="AF28" s="106"/>
      <c r="AG28" s="106"/>
      <c r="AH28" s="106"/>
      <c r="AI28" s="141"/>
      <c r="AJ28" s="106"/>
      <c r="AK28" s="146"/>
    </row>
    <row r="29" spans="1:37" ht="35.25" hidden="1" customHeight="1" x14ac:dyDescent="0.2">
      <c r="A29" s="353"/>
      <c r="B29" s="354" t="s">
        <v>77</v>
      </c>
      <c r="C29" s="355"/>
      <c r="D29" s="148"/>
      <c r="E29" s="149"/>
      <c r="F29" s="150"/>
      <c r="G29" s="149"/>
      <c r="H29" s="150"/>
      <c r="I29" s="149"/>
      <c r="J29" s="150"/>
      <c r="K29" s="149"/>
      <c r="L29" s="150"/>
      <c r="M29" s="149"/>
      <c r="N29" s="150"/>
      <c r="O29" s="149"/>
      <c r="P29" s="150"/>
      <c r="Q29" s="149"/>
      <c r="R29" s="150"/>
      <c r="S29" s="149"/>
      <c r="T29" s="150"/>
      <c r="U29" s="149"/>
      <c r="V29" s="150"/>
      <c r="W29" s="149"/>
      <c r="X29" s="150"/>
      <c r="Y29" s="149"/>
      <c r="Z29" s="150"/>
      <c r="AA29" s="149"/>
      <c r="AB29" s="150"/>
      <c r="AC29" s="151"/>
      <c r="AD29" s="152"/>
      <c r="AE29" s="106"/>
      <c r="AF29" s="106"/>
      <c r="AG29" s="106"/>
      <c r="AH29" s="106"/>
      <c r="AI29" s="141"/>
      <c r="AJ29" s="106"/>
      <c r="AK29" s="146"/>
    </row>
    <row r="30" spans="1:37" ht="39.75" hidden="1" customHeight="1" x14ac:dyDescent="0.2">
      <c r="A30" s="359" t="s">
        <v>78</v>
      </c>
      <c r="B30" s="345" t="s">
        <v>79</v>
      </c>
      <c r="C30" s="346"/>
      <c r="D30" s="24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/>
      <c r="P30" s="26"/>
      <c r="Q30" s="25"/>
      <c r="R30" s="26"/>
      <c r="S30" s="25"/>
      <c r="T30" s="26"/>
      <c r="U30" s="25"/>
      <c r="V30" s="26"/>
      <c r="W30" s="25"/>
      <c r="X30" s="26"/>
      <c r="Y30" s="25"/>
      <c r="Z30" s="26"/>
      <c r="AA30" s="25"/>
      <c r="AB30" s="26"/>
      <c r="AC30" s="50">
        <f t="shared" si="0"/>
        <v>0</v>
      </c>
      <c r="AD30" s="90"/>
      <c r="AE30" s="106"/>
      <c r="AF30" s="106"/>
      <c r="AG30" s="106"/>
      <c r="AH30" s="106"/>
      <c r="AI30" s="142" t="s">
        <v>80</v>
      </c>
      <c r="AJ30" s="106"/>
      <c r="AK30" s="106"/>
    </row>
    <row r="31" spans="1:37" ht="39.75" hidden="1" customHeight="1" x14ac:dyDescent="0.2">
      <c r="A31" s="360"/>
      <c r="B31" s="343" t="s">
        <v>81</v>
      </c>
      <c r="C31" s="344"/>
      <c r="D31" s="30"/>
      <c r="E31" s="60"/>
      <c r="F31" s="61"/>
      <c r="G31" s="60"/>
      <c r="H31" s="61"/>
      <c r="I31" s="60"/>
      <c r="J31" s="61"/>
      <c r="K31" s="60"/>
      <c r="L31" s="61"/>
      <c r="M31" s="60"/>
      <c r="N31" s="61"/>
      <c r="O31" s="60"/>
      <c r="P31" s="61"/>
      <c r="Q31" s="60"/>
      <c r="R31" s="61"/>
      <c r="S31" s="60"/>
      <c r="T31" s="61"/>
      <c r="U31" s="60"/>
      <c r="V31" s="61"/>
      <c r="W31" s="60"/>
      <c r="X31" s="61"/>
      <c r="Y31" s="60"/>
      <c r="Z31" s="61"/>
      <c r="AA31" s="60"/>
      <c r="AB31" s="61"/>
      <c r="AC31" s="87"/>
      <c r="AD31" s="118"/>
      <c r="AE31" s="106"/>
      <c r="AF31" s="106"/>
      <c r="AG31" s="106"/>
      <c r="AH31" s="106"/>
      <c r="AI31" s="142"/>
      <c r="AJ31" s="106"/>
      <c r="AK31" s="106"/>
    </row>
    <row r="32" spans="1:37" ht="28.5" hidden="1" customHeight="1" x14ac:dyDescent="0.2">
      <c r="A32" s="360"/>
      <c r="B32" s="349" t="s">
        <v>82</v>
      </c>
      <c r="C32" s="350"/>
      <c r="D32" s="23"/>
      <c r="E32" s="4"/>
      <c r="F32" s="22"/>
      <c r="G32" s="4"/>
      <c r="H32" s="22"/>
      <c r="I32" s="4"/>
      <c r="J32" s="22"/>
      <c r="K32" s="4"/>
      <c r="L32" s="22"/>
      <c r="M32" s="4"/>
      <c r="N32" s="22"/>
      <c r="O32" s="4"/>
      <c r="P32" s="22"/>
      <c r="Q32" s="4"/>
      <c r="R32" s="22"/>
      <c r="S32" s="4"/>
      <c r="T32" s="22"/>
      <c r="U32" s="4"/>
      <c r="V32" s="22"/>
      <c r="W32" s="4"/>
      <c r="X32" s="22"/>
      <c r="Y32" s="4"/>
      <c r="Z32" s="22"/>
      <c r="AA32" s="4"/>
      <c r="AB32" s="22"/>
      <c r="AC32" s="51">
        <f t="shared" si="0"/>
        <v>0</v>
      </c>
      <c r="AD32" s="88"/>
      <c r="AE32" s="106"/>
      <c r="AF32" s="106"/>
      <c r="AG32" s="106"/>
      <c r="AH32" s="106"/>
      <c r="AI32" s="106"/>
      <c r="AJ32" s="106"/>
      <c r="AK32" s="106"/>
    </row>
    <row r="33" spans="1:30" ht="39.75" hidden="1" customHeight="1" x14ac:dyDescent="0.2">
      <c r="A33" s="360"/>
      <c r="B33" s="343" t="s">
        <v>83</v>
      </c>
      <c r="C33" s="344"/>
      <c r="D33" s="23"/>
      <c r="E33" s="4"/>
      <c r="F33" s="22"/>
      <c r="G33" s="4"/>
      <c r="H33" s="22"/>
      <c r="I33" s="4"/>
      <c r="J33" s="22"/>
      <c r="K33" s="4"/>
      <c r="L33" s="22"/>
      <c r="M33" s="4"/>
      <c r="N33" s="22"/>
      <c r="O33" s="4"/>
      <c r="P33" s="22"/>
      <c r="Q33" s="4"/>
      <c r="R33" s="22"/>
      <c r="S33" s="4"/>
      <c r="T33" s="22"/>
      <c r="U33" s="4"/>
      <c r="V33" s="22"/>
      <c r="W33" s="4"/>
      <c r="X33" s="22"/>
      <c r="Y33" s="4"/>
      <c r="Z33" s="22"/>
      <c r="AA33" s="4"/>
      <c r="AB33" s="22"/>
      <c r="AC33" s="51">
        <f t="shared" si="0"/>
        <v>0</v>
      </c>
      <c r="AD33" s="89"/>
    </row>
    <row r="34" spans="1:30" ht="39.75" hidden="1" customHeight="1" x14ac:dyDescent="0.2">
      <c r="A34" s="360"/>
      <c r="B34" s="343" t="s">
        <v>84</v>
      </c>
      <c r="C34" s="344"/>
      <c r="D34" s="23"/>
      <c r="E34" s="85"/>
      <c r="F34" s="86"/>
      <c r="G34" s="85"/>
      <c r="H34" s="86"/>
      <c r="I34" s="85"/>
      <c r="J34" s="86"/>
      <c r="K34" s="85"/>
      <c r="L34" s="86"/>
      <c r="M34" s="85"/>
      <c r="N34" s="86"/>
      <c r="O34" s="85"/>
      <c r="P34" s="86"/>
      <c r="Q34" s="85"/>
      <c r="R34" s="86"/>
      <c r="S34" s="85"/>
      <c r="T34" s="86"/>
      <c r="U34" s="85"/>
      <c r="V34" s="86"/>
      <c r="W34" s="85"/>
      <c r="X34" s="86"/>
      <c r="Y34" s="85"/>
      <c r="Z34" s="86"/>
      <c r="AA34" s="85"/>
      <c r="AB34" s="86"/>
      <c r="AC34" s="51">
        <f t="shared" si="0"/>
        <v>0</v>
      </c>
      <c r="AD34" s="89"/>
    </row>
    <row r="35" spans="1:30" ht="39.75" hidden="1" customHeight="1" x14ac:dyDescent="0.2">
      <c r="A35" s="360"/>
      <c r="B35" s="343" t="s">
        <v>85</v>
      </c>
      <c r="C35" s="344"/>
      <c r="D35" s="23"/>
      <c r="E35" s="85"/>
      <c r="F35" s="86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86"/>
      <c r="W35" s="85"/>
      <c r="X35" s="86"/>
      <c r="Y35" s="85"/>
      <c r="Z35" s="86"/>
      <c r="AA35" s="85"/>
      <c r="AB35" s="86"/>
      <c r="AC35" s="51">
        <f t="shared" si="0"/>
        <v>0</v>
      </c>
      <c r="AD35" s="89"/>
    </row>
    <row r="36" spans="1:30" ht="39.75" hidden="1" customHeight="1" x14ac:dyDescent="0.2">
      <c r="A36" s="360"/>
      <c r="B36" s="343" t="s">
        <v>86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51">
        <f t="shared" si="0"/>
        <v>0</v>
      </c>
      <c r="AD36" s="89"/>
    </row>
    <row r="37" spans="1:30" ht="39.75" hidden="1" customHeight="1" x14ac:dyDescent="0.2">
      <c r="A37" s="360"/>
      <c r="B37" s="343" t="s">
        <v>87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51">
        <f t="shared" si="0"/>
        <v>0</v>
      </c>
      <c r="AD37" s="88"/>
    </row>
    <row r="38" spans="1:30" ht="39.75" hidden="1" customHeight="1" x14ac:dyDescent="0.2">
      <c r="A38" s="360"/>
      <c r="B38" s="343" t="s">
        <v>88</v>
      </c>
      <c r="C38" s="344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85"/>
      <c r="V38" s="86"/>
      <c r="W38" s="85"/>
      <c r="X38" s="86"/>
      <c r="Y38" s="85"/>
      <c r="Z38" s="86"/>
      <c r="AA38" s="85"/>
      <c r="AB38" s="86"/>
      <c r="AC38" s="51">
        <f t="shared" si="0"/>
        <v>0</v>
      </c>
      <c r="AD38" s="88"/>
    </row>
    <row r="39" spans="1:30" ht="39.75" hidden="1" customHeight="1" x14ac:dyDescent="0.2">
      <c r="A39" s="360"/>
      <c r="B39" s="343" t="s">
        <v>89</v>
      </c>
      <c r="C39" s="344"/>
      <c r="D39" s="23"/>
      <c r="E39" s="85"/>
      <c r="F39" s="8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86"/>
      <c r="U39" s="85"/>
      <c r="V39" s="86"/>
      <c r="W39" s="85"/>
      <c r="X39" s="86"/>
      <c r="Y39" s="85"/>
      <c r="Z39" s="86"/>
      <c r="AA39" s="85"/>
      <c r="AB39" s="86"/>
      <c r="AC39" s="87">
        <f t="shared" si="0"/>
        <v>0</v>
      </c>
      <c r="AD39" s="88"/>
    </row>
    <row r="40" spans="1:30" ht="39.75" hidden="1" customHeight="1" x14ac:dyDescent="0.2">
      <c r="A40" s="360"/>
      <c r="B40" s="343" t="s">
        <v>90</v>
      </c>
      <c r="C40" s="344"/>
      <c r="D40" s="23"/>
      <c r="E40" s="85"/>
      <c r="F40" s="86"/>
      <c r="G40" s="85"/>
      <c r="H40" s="86"/>
      <c r="I40" s="85"/>
      <c r="J40" s="86"/>
      <c r="K40" s="85"/>
      <c r="L40" s="86"/>
      <c r="M40" s="85"/>
      <c r="N40" s="86"/>
      <c r="O40" s="85"/>
      <c r="P40" s="86"/>
      <c r="Q40" s="85"/>
      <c r="R40" s="86"/>
      <c r="S40" s="85"/>
      <c r="T40" s="86"/>
      <c r="U40" s="85"/>
      <c r="V40" s="86"/>
      <c r="W40" s="85"/>
      <c r="X40" s="86"/>
      <c r="Y40" s="85"/>
      <c r="Z40" s="86"/>
      <c r="AA40" s="85"/>
      <c r="AB40" s="86"/>
      <c r="AC40" s="87">
        <f t="shared" si="0"/>
        <v>0</v>
      </c>
      <c r="AD40" s="88"/>
    </row>
    <row r="41" spans="1:30" ht="39.75" hidden="1" customHeight="1" x14ac:dyDescent="0.2">
      <c r="A41" s="360"/>
      <c r="B41" s="343"/>
      <c r="C41" s="344"/>
      <c r="D41" s="23"/>
      <c r="E41" s="4"/>
      <c r="F41" s="22"/>
      <c r="G41" s="4"/>
      <c r="H41" s="22"/>
      <c r="I41" s="4"/>
      <c r="J41" s="22"/>
      <c r="K41" s="4"/>
      <c r="L41" s="22"/>
      <c r="M41" s="4"/>
      <c r="N41" s="22"/>
      <c r="O41" s="4"/>
      <c r="P41" s="22"/>
      <c r="Q41" s="4"/>
      <c r="R41" s="22"/>
      <c r="S41" s="4"/>
      <c r="T41" s="22"/>
      <c r="U41" s="4"/>
      <c r="V41" s="22"/>
      <c r="W41" s="4"/>
      <c r="X41" s="22"/>
      <c r="Y41" s="4"/>
      <c r="Z41" s="22"/>
      <c r="AA41" s="4"/>
      <c r="AB41" s="22"/>
      <c r="AC41" s="51">
        <f t="shared" si="0"/>
        <v>0</v>
      </c>
      <c r="AD41" s="98"/>
    </row>
    <row r="42" spans="1:30" ht="39.75" hidden="1" customHeight="1" x14ac:dyDescent="0.2">
      <c r="A42" s="360"/>
      <c r="B42" s="343"/>
      <c r="C42" s="344"/>
      <c r="D42" s="23"/>
      <c r="E42" s="4"/>
      <c r="F42" s="22"/>
      <c r="G42" s="4"/>
      <c r="H42" s="22"/>
      <c r="I42" s="4"/>
      <c r="J42" s="22"/>
      <c r="K42" s="4"/>
      <c r="L42" s="22"/>
      <c r="M42" s="4"/>
      <c r="N42" s="22"/>
      <c r="O42" s="4"/>
      <c r="P42" s="22"/>
      <c r="Q42" s="4"/>
      <c r="R42" s="22"/>
      <c r="S42" s="4"/>
      <c r="T42" s="22"/>
      <c r="U42" s="4"/>
      <c r="V42" s="22"/>
      <c r="W42" s="4"/>
      <c r="X42" s="22"/>
      <c r="Y42" s="4"/>
      <c r="Z42" s="22"/>
      <c r="AA42" s="4"/>
      <c r="AB42" s="22"/>
      <c r="AC42" s="51">
        <f t="shared" si="0"/>
        <v>0</v>
      </c>
      <c r="AD42" s="89"/>
    </row>
    <row r="43" spans="1:30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22"/>
      <c r="U43" s="4"/>
      <c r="V43" s="22"/>
      <c r="W43" s="4"/>
      <c r="X43" s="22"/>
      <c r="Y43" s="4"/>
      <c r="Z43" s="22"/>
      <c r="AA43" s="4"/>
      <c r="AB43" s="22"/>
      <c r="AC43" s="51">
        <f t="shared" si="0"/>
        <v>0</v>
      </c>
      <c r="AD43" s="89"/>
    </row>
    <row r="44" spans="1:30" ht="39.75" hidden="1" customHeight="1" x14ac:dyDescent="0.2">
      <c r="A44" s="360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22"/>
      <c r="U44" s="4"/>
      <c r="V44" s="22"/>
      <c r="W44" s="4"/>
      <c r="X44" s="22"/>
      <c r="Y44" s="4"/>
      <c r="Z44" s="22"/>
      <c r="AA44" s="4"/>
      <c r="AB44" s="22"/>
      <c r="AC44" s="51">
        <f t="shared" si="0"/>
        <v>0</v>
      </c>
      <c r="AD44" s="89"/>
    </row>
    <row r="45" spans="1:30" ht="39.75" hidden="1" customHeight="1" x14ac:dyDescent="0.2">
      <c r="A45" s="360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22"/>
      <c r="U45" s="4"/>
      <c r="V45" s="22"/>
      <c r="W45" s="4"/>
      <c r="X45" s="22"/>
      <c r="Y45" s="4"/>
      <c r="Z45" s="22"/>
      <c r="AA45" s="4"/>
      <c r="AB45" s="22"/>
      <c r="AC45" s="51">
        <f t="shared" si="0"/>
        <v>0</v>
      </c>
      <c r="AD45" s="88"/>
    </row>
    <row r="46" spans="1:30" ht="57" hidden="1" customHeight="1" x14ac:dyDescent="0.2">
      <c r="A46" s="28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22"/>
      <c r="U46" s="4"/>
      <c r="V46" s="22"/>
      <c r="W46" s="4"/>
      <c r="X46" s="22"/>
      <c r="Y46" s="4"/>
      <c r="Z46" s="22"/>
      <c r="AA46" s="4"/>
      <c r="AB46" s="22"/>
      <c r="AC46" s="51">
        <f t="shared" si="0"/>
        <v>0</v>
      </c>
      <c r="AD46" s="89"/>
    </row>
    <row r="47" spans="1:30" ht="34.5" hidden="1" customHeight="1" x14ac:dyDescent="0.2">
      <c r="A47" s="28"/>
      <c r="B47" s="343"/>
      <c r="C47" s="344"/>
      <c r="D47" s="23"/>
      <c r="E47" s="4"/>
      <c r="F47" s="22"/>
      <c r="G47" s="4"/>
      <c r="H47" s="22"/>
      <c r="I47" s="4"/>
      <c r="J47" s="22"/>
      <c r="K47" s="4"/>
      <c r="L47" s="22"/>
      <c r="M47" s="4"/>
      <c r="N47" s="22"/>
      <c r="O47" s="4"/>
      <c r="P47" s="22"/>
      <c r="Q47" s="4"/>
      <c r="R47" s="22"/>
      <c r="S47" s="4"/>
      <c r="T47" s="22"/>
      <c r="U47" s="4"/>
      <c r="V47" s="22"/>
      <c r="W47" s="4"/>
      <c r="X47" s="22"/>
      <c r="Y47" s="4"/>
      <c r="Z47" s="22"/>
      <c r="AA47" s="4"/>
      <c r="AB47" s="22"/>
      <c r="AC47" s="51">
        <f t="shared" si="0"/>
        <v>0</v>
      </c>
      <c r="AD47" s="89"/>
    </row>
    <row r="48" spans="1:30" ht="48" hidden="1" customHeight="1" x14ac:dyDescent="0.2">
      <c r="A48" s="28"/>
      <c r="B48" s="343"/>
      <c r="C48" s="344"/>
      <c r="D48" s="23"/>
      <c r="E48" s="4"/>
      <c r="F48" s="22"/>
      <c r="G48" s="4"/>
      <c r="H48" s="22"/>
      <c r="I48" s="4"/>
      <c r="J48" s="22"/>
      <c r="K48" s="4"/>
      <c r="L48" s="22"/>
      <c r="M48" s="4"/>
      <c r="N48" s="22"/>
      <c r="O48" s="4"/>
      <c r="P48" s="22"/>
      <c r="Q48" s="4"/>
      <c r="R48" s="22"/>
      <c r="S48" s="4"/>
      <c r="T48" s="22"/>
      <c r="U48" s="4"/>
      <c r="V48" s="22"/>
      <c r="W48" s="4"/>
      <c r="X48" s="22"/>
      <c r="Y48" s="4"/>
      <c r="Z48" s="22"/>
      <c r="AA48" s="4"/>
      <c r="AB48" s="22"/>
      <c r="AC48" s="51">
        <f t="shared" si="0"/>
        <v>0</v>
      </c>
      <c r="AD48" s="99"/>
    </row>
    <row r="49" spans="1:30" ht="39" hidden="1" customHeight="1" x14ac:dyDescent="0.2">
      <c r="A49" s="28"/>
      <c r="B49" s="96"/>
      <c r="C49" s="97"/>
      <c r="D49" s="6"/>
      <c r="E49" s="58"/>
      <c r="F49" s="59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59"/>
      <c r="S49" s="58"/>
      <c r="T49" s="59"/>
      <c r="U49" s="58"/>
      <c r="V49" s="59"/>
      <c r="W49" s="58"/>
      <c r="X49" s="59"/>
      <c r="Y49" s="58"/>
      <c r="Z49" s="59"/>
      <c r="AA49" s="58"/>
      <c r="AB49" s="59"/>
      <c r="AC49" s="91">
        <f t="shared" si="0"/>
        <v>0</v>
      </c>
      <c r="AD49" s="55"/>
    </row>
    <row r="50" spans="1:30" ht="34.5" hidden="1" customHeight="1" x14ac:dyDescent="0.2">
      <c r="A50" s="361" t="s">
        <v>91</v>
      </c>
      <c r="B50" s="345" t="s">
        <v>92</v>
      </c>
      <c r="C50" s="346"/>
      <c r="D50" s="24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  <c r="Z50" s="26"/>
      <c r="AA50" s="25"/>
      <c r="AB50" s="26"/>
      <c r="AC50" s="50">
        <f t="shared" si="0"/>
        <v>0</v>
      </c>
      <c r="AD50" s="57"/>
    </row>
    <row r="51" spans="1:30" ht="34.5" hidden="1" customHeight="1" x14ac:dyDescent="0.2">
      <c r="A51" s="362"/>
      <c r="B51" s="343" t="s">
        <v>93</v>
      </c>
      <c r="C51" s="344"/>
      <c r="D51" s="148"/>
      <c r="E51" s="149"/>
      <c r="F51" s="150"/>
      <c r="G51" s="149"/>
      <c r="H51" s="150"/>
      <c r="I51" s="149"/>
      <c r="J51" s="150"/>
      <c r="K51" s="149"/>
      <c r="L51" s="150"/>
      <c r="M51" s="149"/>
      <c r="N51" s="150"/>
      <c r="O51" s="149"/>
      <c r="P51" s="150"/>
      <c r="Q51" s="149"/>
      <c r="R51" s="150"/>
      <c r="S51" s="149"/>
      <c r="T51" s="150"/>
      <c r="U51" s="149"/>
      <c r="V51" s="150"/>
      <c r="W51" s="149"/>
      <c r="X51" s="150"/>
      <c r="Y51" s="149"/>
      <c r="Z51" s="150"/>
      <c r="AA51" s="149"/>
      <c r="AB51" s="150"/>
      <c r="AC51" s="92">
        <f t="shared" si="0"/>
        <v>0</v>
      </c>
      <c r="AD51" s="152"/>
    </row>
    <row r="52" spans="1:30" ht="34.5" hidden="1" customHeight="1" x14ac:dyDescent="0.2">
      <c r="A52" s="362"/>
      <c r="B52" s="341" t="s">
        <v>94</v>
      </c>
      <c r="C52" s="342"/>
      <c r="D52" s="148"/>
      <c r="E52" s="149"/>
      <c r="F52" s="150"/>
      <c r="G52" s="149"/>
      <c r="H52" s="150"/>
      <c r="I52" s="149"/>
      <c r="J52" s="150"/>
      <c r="K52" s="149"/>
      <c r="L52" s="150"/>
      <c r="M52" s="149"/>
      <c r="N52" s="150"/>
      <c r="O52" s="149"/>
      <c r="P52" s="150"/>
      <c r="Q52" s="149"/>
      <c r="R52" s="150"/>
      <c r="S52" s="149"/>
      <c r="T52" s="150"/>
      <c r="U52" s="149"/>
      <c r="V52" s="150"/>
      <c r="W52" s="149"/>
      <c r="X52" s="150"/>
      <c r="Y52" s="149"/>
      <c r="Z52" s="150"/>
      <c r="AA52" s="149"/>
      <c r="AB52" s="150"/>
      <c r="AC52" s="92">
        <f t="shared" si="0"/>
        <v>0</v>
      </c>
      <c r="AD52" s="152"/>
    </row>
    <row r="53" spans="1:30" ht="34.5" hidden="1" customHeight="1" x14ac:dyDescent="0.2">
      <c r="A53" s="363"/>
      <c r="B53" s="341" t="s">
        <v>94</v>
      </c>
      <c r="C53" s="342"/>
      <c r="D53" s="29"/>
      <c r="E53" s="58"/>
      <c r="F53" s="59"/>
      <c r="G53" s="58"/>
      <c r="H53" s="59"/>
      <c r="I53" s="58"/>
      <c r="J53" s="59"/>
      <c r="K53" s="58"/>
      <c r="L53" s="59"/>
      <c r="M53" s="58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  <c r="Y53" s="58"/>
      <c r="Z53" s="59"/>
      <c r="AA53" s="58"/>
      <c r="AB53" s="59"/>
      <c r="AC53" s="92">
        <f t="shared" si="0"/>
        <v>0</v>
      </c>
      <c r="AD53" s="55"/>
    </row>
    <row r="54" spans="1:30" ht="39.75" hidden="1" customHeight="1" x14ac:dyDescent="0.2">
      <c r="A54" s="339" t="s">
        <v>95</v>
      </c>
      <c r="B54" s="387"/>
      <c r="C54" s="388"/>
      <c r="D54" s="30"/>
      <c r="E54" s="60"/>
      <c r="F54" s="61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1"/>
      <c r="U54" s="60"/>
      <c r="V54" s="61"/>
      <c r="W54" s="60"/>
      <c r="X54" s="61"/>
      <c r="Y54" s="60"/>
      <c r="Z54" s="61"/>
      <c r="AA54" s="60"/>
      <c r="AB54" s="61"/>
      <c r="AC54" s="87">
        <f t="shared" si="0"/>
        <v>0</v>
      </c>
      <c r="AD54" s="130"/>
    </row>
    <row r="55" spans="1:30" ht="39.75" hidden="1" customHeight="1" x14ac:dyDescent="0.2">
      <c r="A55" s="340"/>
      <c r="B55" s="389"/>
      <c r="C55" s="390"/>
      <c r="D55" s="23"/>
      <c r="E55" s="4"/>
      <c r="F55" s="22"/>
      <c r="G55" s="4"/>
      <c r="H55" s="22"/>
      <c r="I55" s="4"/>
      <c r="J55" s="22"/>
      <c r="K55" s="4"/>
      <c r="L55" s="22"/>
      <c r="M55" s="4"/>
      <c r="N55" s="22"/>
      <c r="O55" s="4"/>
      <c r="P55" s="22"/>
      <c r="Q55" s="4"/>
      <c r="R55" s="22"/>
      <c r="S55" s="4"/>
      <c r="T55" s="22"/>
      <c r="U55" s="4"/>
      <c r="V55" s="22"/>
      <c r="W55" s="4"/>
      <c r="X55" s="22"/>
      <c r="Y55" s="4"/>
      <c r="Z55" s="22"/>
      <c r="AA55" s="4"/>
      <c r="AB55" s="22"/>
      <c r="AC55" s="87">
        <f t="shared" si="0"/>
        <v>0</v>
      </c>
      <c r="AD55" s="89"/>
    </row>
    <row r="56" spans="1:30" ht="39.75" hidden="1" customHeight="1" x14ac:dyDescent="0.2">
      <c r="A56" s="340"/>
      <c r="B56" s="343"/>
      <c r="C56" s="344"/>
      <c r="D56" s="6"/>
      <c r="E56" s="58"/>
      <c r="F56" s="59"/>
      <c r="G56" s="58"/>
      <c r="H56" s="59"/>
      <c r="I56" s="58"/>
      <c r="J56" s="59"/>
      <c r="K56" s="58"/>
      <c r="L56" s="59"/>
      <c r="M56" s="58"/>
      <c r="N56" s="59"/>
      <c r="O56" s="58"/>
      <c r="P56" s="59"/>
      <c r="Q56" s="58"/>
      <c r="R56" s="59"/>
      <c r="S56" s="58"/>
      <c r="T56" s="59"/>
      <c r="U56" s="58"/>
      <c r="V56" s="59"/>
      <c r="W56" s="58"/>
      <c r="X56" s="59"/>
      <c r="Y56" s="58"/>
      <c r="Z56" s="59"/>
      <c r="AA56" s="58"/>
      <c r="AB56" s="59"/>
      <c r="AC56" s="91">
        <f>IF(COUNTA(E56,G56,I56,K56,M56,O56,Q56,S56,U56,W56,Y56,AA56)=0,0,COUNTA(F56,H56,J56,L56,N56,P56,R56,T56,V56,X56,Z56,AB56)/COUNTA(E56,G56,I56,K56,M56,O56,Q56,S56,U56,W56,Y56,AA56))</f>
        <v>0</v>
      </c>
      <c r="AD56" s="55"/>
    </row>
    <row r="57" spans="1:30" ht="35.1" hidden="1" customHeight="1" x14ac:dyDescent="0.2">
      <c r="A57" s="394" t="s">
        <v>96</v>
      </c>
      <c r="B57" s="395"/>
      <c r="C57" s="395"/>
      <c r="D57" s="396"/>
      <c r="E57" s="100">
        <f t="shared" ref="E57:AB57" si="1">SUM(E20:E56)</f>
        <v>0</v>
      </c>
      <c r="F57" s="94">
        <f t="shared" si="1"/>
        <v>0</v>
      </c>
      <c r="G57" s="100">
        <f t="shared" si="1"/>
        <v>0</v>
      </c>
      <c r="H57" s="94">
        <f t="shared" si="1"/>
        <v>0</v>
      </c>
      <c r="I57" s="100">
        <f t="shared" si="1"/>
        <v>0</v>
      </c>
      <c r="J57" s="94">
        <f t="shared" si="1"/>
        <v>0</v>
      </c>
      <c r="K57" s="100">
        <f t="shared" si="1"/>
        <v>0</v>
      </c>
      <c r="L57" s="94">
        <f t="shared" si="1"/>
        <v>0</v>
      </c>
      <c r="M57" s="100">
        <f t="shared" si="1"/>
        <v>0</v>
      </c>
      <c r="N57" s="94">
        <f t="shared" si="1"/>
        <v>0</v>
      </c>
      <c r="O57" s="100">
        <f t="shared" si="1"/>
        <v>0</v>
      </c>
      <c r="P57" s="94">
        <f t="shared" si="1"/>
        <v>0</v>
      </c>
      <c r="Q57" s="100">
        <f t="shared" si="1"/>
        <v>0</v>
      </c>
      <c r="R57" s="94">
        <f t="shared" si="1"/>
        <v>0</v>
      </c>
      <c r="S57" s="100">
        <f t="shared" si="1"/>
        <v>0</v>
      </c>
      <c r="T57" s="94">
        <f t="shared" si="1"/>
        <v>0</v>
      </c>
      <c r="U57" s="100">
        <f t="shared" si="1"/>
        <v>0</v>
      </c>
      <c r="V57" s="94">
        <f t="shared" si="1"/>
        <v>0</v>
      </c>
      <c r="W57" s="100">
        <f t="shared" si="1"/>
        <v>0</v>
      </c>
      <c r="X57" s="94">
        <f t="shared" si="1"/>
        <v>0</v>
      </c>
      <c r="Y57" s="100">
        <f t="shared" si="1"/>
        <v>0</v>
      </c>
      <c r="Z57" s="94">
        <f t="shared" si="1"/>
        <v>0</v>
      </c>
      <c r="AA57" s="100">
        <f t="shared" si="1"/>
        <v>0</v>
      </c>
      <c r="AB57" s="94">
        <f t="shared" si="1"/>
        <v>0</v>
      </c>
      <c r="AC57" s="567" t="s">
        <v>97</v>
      </c>
      <c r="AD57" s="425"/>
    </row>
    <row r="58" spans="1:30" ht="35.1" hidden="1" customHeight="1" x14ac:dyDescent="0.2">
      <c r="A58" s="428" t="s">
        <v>98</v>
      </c>
      <c r="B58" s="429"/>
      <c r="C58" s="429"/>
      <c r="D58" s="430"/>
      <c r="E58" s="391">
        <f>+E57</f>
        <v>0</v>
      </c>
      <c r="F58" s="392"/>
      <c r="G58" s="391">
        <f>+G57+E58</f>
        <v>0</v>
      </c>
      <c r="H58" s="392"/>
      <c r="I58" s="391">
        <f>+I57+G58</f>
        <v>0</v>
      </c>
      <c r="J58" s="392"/>
      <c r="K58" s="391">
        <f>+K57+I58</f>
        <v>0</v>
      </c>
      <c r="L58" s="392"/>
      <c r="M58" s="391">
        <f>+M57+K58</f>
        <v>0</v>
      </c>
      <c r="N58" s="392"/>
      <c r="O58" s="391">
        <f>+O57+M58</f>
        <v>0</v>
      </c>
      <c r="P58" s="392"/>
      <c r="Q58" s="391">
        <f>+Q57+O58</f>
        <v>0</v>
      </c>
      <c r="R58" s="392"/>
      <c r="S58" s="391">
        <f>+S57+Q58</f>
        <v>0</v>
      </c>
      <c r="T58" s="392"/>
      <c r="U58" s="391">
        <f>+U57+S58</f>
        <v>0</v>
      </c>
      <c r="V58" s="392"/>
      <c r="W58" s="391">
        <f>+W57+U58</f>
        <v>0</v>
      </c>
      <c r="X58" s="392"/>
      <c r="Y58" s="391">
        <f>+Y57+W58</f>
        <v>0</v>
      </c>
      <c r="Z58" s="392"/>
      <c r="AA58" s="391">
        <f>+AA57+Y58</f>
        <v>0</v>
      </c>
      <c r="AB58" s="392"/>
      <c r="AC58" s="568"/>
      <c r="AD58" s="427"/>
    </row>
    <row r="59" spans="1:30" ht="35.1" hidden="1" customHeight="1" x14ac:dyDescent="0.2">
      <c r="A59" s="394" t="s">
        <v>99</v>
      </c>
      <c r="B59" s="395"/>
      <c r="C59" s="395"/>
      <c r="D59" s="396"/>
      <c r="E59" s="391">
        <f>+F57</f>
        <v>0</v>
      </c>
      <c r="F59" s="392"/>
      <c r="G59" s="391">
        <f>+H57+E59</f>
        <v>0</v>
      </c>
      <c r="H59" s="392"/>
      <c r="I59" s="391">
        <f>+J57+G59</f>
        <v>0</v>
      </c>
      <c r="J59" s="392"/>
      <c r="K59" s="391">
        <f>+L57+I59</f>
        <v>0</v>
      </c>
      <c r="L59" s="392"/>
      <c r="M59" s="391">
        <f>+N57+K59</f>
        <v>0</v>
      </c>
      <c r="N59" s="392"/>
      <c r="O59" s="391">
        <f>+P57+M59</f>
        <v>0</v>
      </c>
      <c r="P59" s="392"/>
      <c r="Q59" s="391">
        <f>+R57+O59</f>
        <v>0</v>
      </c>
      <c r="R59" s="392"/>
      <c r="S59" s="391">
        <f>+T57+Q59</f>
        <v>0</v>
      </c>
      <c r="T59" s="392"/>
      <c r="U59" s="391">
        <f>+V57+S59</f>
        <v>0</v>
      </c>
      <c r="V59" s="392"/>
      <c r="W59" s="391">
        <f>+X57+U59</f>
        <v>0</v>
      </c>
      <c r="X59" s="392"/>
      <c r="Y59" s="391">
        <f>+Z57+W59</f>
        <v>0</v>
      </c>
      <c r="Z59" s="392"/>
      <c r="AA59" s="391">
        <f>+AB57+Y59</f>
        <v>0</v>
      </c>
      <c r="AB59" s="392"/>
      <c r="AC59" s="565">
        <f>+AA60</f>
        <v>0</v>
      </c>
      <c r="AD59" s="484"/>
    </row>
    <row r="60" spans="1:30" ht="35.1" hidden="1" customHeight="1" x14ac:dyDescent="0.2">
      <c r="A60" s="487" t="s">
        <v>100</v>
      </c>
      <c r="B60" s="488"/>
      <c r="C60" s="488"/>
      <c r="D60" s="489"/>
      <c r="E60" s="454">
        <f>IF($AA$58=0,0,+E59/$AA$58)</f>
        <v>0</v>
      </c>
      <c r="F60" s="454"/>
      <c r="G60" s="454">
        <f>IF($AA$58=0,0,+G59/$AA$58)</f>
        <v>0</v>
      </c>
      <c r="H60" s="454"/>
      <c r="I60" s="454">
        <f>IF($AA$58=0,0,+I59/$AA$58)</f>
        <v>0</v>
      </c>
      <c r="J60" s="454"/>
      <c r="K60" s="454">
        <f>IF($AA$58=0,0,+K59/$AA$58)</f>
        <v>0</v>
      </c>
      <c r="L60" s="454"/>
      <c r="M60" s="454">
        <f>IF($AA$58=0,0,+M59/$AA$58)</f>
        <v>0</v>
      </c>
      <c r="N60" s="454"/>
      <c r="O60" s="454">
        <f>IF($AA$58=0,0,+O59/$AA$58)</f>
        <v>0</v>
      </c>
      <c r="P60" s="454"/>
      <c r="Q60" s="454">
        <f>IF($AA$58=0,0,+Q59/$AA$58)</f>
        <v>0</v>
      </c>
      <c r="R60" s="454"/>
      <c r="S60" s="454">
        <f>IF($AA$58=0,0,+S59/$AA$58)</f>
        <v>0</v>
      </c>
      <c r="T60" s="454"/>
      <c r="U60" s="454">
        <f>IF($AA$58=0,0,+U59/$AA$58)</f>
        <v>0</v>
      </c>
      <c r="V60" s="454"/>
      <c r="W60" s="454">
        <f>IF($AA$58=0,0,+W59/$AA$58)</f>
        <v>0</v>
      </c>
      <c r="X60" s="454"/>
      <c r="Y60" s="454">
        <f>IF($AA$58=0,0,+Y59/$AA$58)</f>
        <v>0</v>
      </c>
      <c r="Z60" s="454"/>
      <c r="AA60" s="454">
        <f>IF($AA$58=0,0,+AA59/$AA$58)</f>
        <v>0</v>
      </c>
      <c r="AB60" s="454"/>
      <c r="AC60" s="566"/>
      <c r="AD60" s="486"/>
    </row>
    <row r="61" spans="1:30" hidden="1" x14ac:dyDescent="0.2">
      <c r="A61" s="106"/>
      <c r="B61" s="133"/>
      <c r="C61" s="133"/>
      <c r="D61" s="133"/>
      <c r="E61" s="2"/>
      <c r="F61" s="2"/>
      <c r="G61" s="2"/>
      <c r="H61" s="2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34"/>
      <c r="AD61" s="106"/>
    </row>
    <row r="62" spans="1:30" ht="33.75" hidden="1" customHeight="1" x14ac:dyDescent="0.2">
      <c r="A62" s="459" t="s">
        <v>40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460"/>
      <c r="AD62" s="461"/>
    </row>
    <row r="63" spans="1:30" hidden="1" x14ac:dyDescent="0.2">
      <c r="A63" s="106"/>
      <c r="B63" s="133"/>
      <c r="C63" s="133"/>
      <c r="D63" s="133"/>
      <c r="E63" s="2"/>
      <c r="F63" s="2"/>
      <c r="G63" s="2"/>
      <c r="H63" s="2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24.75" hidden="1" customHeight="1" x14ac:dyDescent="0.2">
      <c r="A64" s="397" t="s">
        <v>101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9"/>
      <c r="T64" s="19"/>
      <c r="U64" s="106"/>
      <c r="V64" s="106"/>
      <c r="W64" s="106"/>
      <c r="X64" s="106"/>
      <c r="Y64" s="106"/>
      <c r="Z64" s="106"/>
      <c r="AA64" s="106"/>
      <c r="AB64" s="106"/>
      <c r="AC64" s="134"/>
      <c r="AD64" s="106"/>
    </row>
    <row r="65" spans="1:30" ht="24.75" hidden="1" customHeight="1" x14ac:dyDescent="0.2">
      <c r="A65" s="462" t="s">
        <v>102</v>
      </c>
      <c r="B65" s="463"/>
      <c r="C65" s="463"/>
      <c r="D65" s="463"/>
      <c r="E65" s="463"/>
      <c r="F65" s="464"/>
      <c r="G65" s="462" t="s">
        <v>103</v>
      </c>
      <c r="H65" s="464"/>
      <c r="I65" s="468" t="s">
        <v>104</v>
      </c>
      <c r="J65" s="469"/>
      <c r="K65" s="470"/>
      <c r="L65" s="474" t="s">
        <v>105</v>
      </c>
      <c r="M65" s="475"/>
      <c r="N65" s="475"/>
      <c r="O65" s="476"/>
      <c r="P65" s="477" t="s">
        <v>106</v>
      </c>
      <c r="Q65" s="478"/>
      <c r="R65" s="478"/>
      <c r="S65" s="479"/>
      <c r="T65" s="19"/>
      <c r="U65" s="106"/>
      <c r="V65" s="106"/>
      <c r="W65" s="106"/>
      <c r="X65" s="106"/>
      <c r="Y65" s="106"/>
      <c r="Z65" s="106"/>
      <c r="AA65" s="106"/>
      <c r="AB65" s="106"/>
      <c r="AC65" s="134"/>
      <c r="AD65" s="106"/>
    </row>
    <row r="66" spans="1:30" ht="24.75" hidden="1" customHeight="1" x14ac:dyDescent="0.2">
      <c r="A66" s="465"/>
      <c r="B66" s="466"/>
      <c r="C66" s="466"/>
      <c r="D66" s="466"/>
      <c r="E66" s="466"/>
      <c r="F66" s="467"/>
      <c r="G66" s="465"/>
      <c r="H66" s="467"/>
      <c r="I66" s="471"/>
      <c r="J66" s="472"/>
      <c r="K66" s="473"/>
      <c r="L66" s="7">
        <v>1</v>
      </c>
      <c r="M66" s="7">
        <v>2</v>
      </c>
      <c r="N66" s="7">
        <v>3</v>
      </c>
      <c r="O66" s="7">
        <v>4</v>
      </c>
      <c r="P66" s="480"/>
      <c r="Q66" s="481"/>
      <c r="R66" s="481"/>
      <c r="S66" s="482"/>
      <c r="T66" s="19"/>
      <c r="U66" s="106"/>
      <c r="V66" s="106"/>
      <c r="W66" s="106"/>
      <c r="X66" s="106"/>
      <c r="Y66" s="106"/>
      <c r="Z66" s="106"/>
      <c r="AA66" s="106"/>
      <c r="AB66" s="106"/>
      <c r="AC66" s="134"/>
      <c r="AD66" s="106"/>
    </row>
    <row r="67" spans="1:30" ht="30" hidden="1" customHeight="1" x14ac:dyDescent="0.2">
      <c r="A67" s="433" t="s">
        <v>107</v>
      </c>
      <c r="B67" s="434"/>
      <c r="C67" s="437" t="s">
        <v>108</v>
      </c>
      <c r="D67" s="438"/>
      <c r="E67" s="438"/>
      <c r="F67" s="439"/>
      <c r="G67" s="446">
        <v>0.95</v>
      </c>
      <c r="H67" s="447"/>
      <c r="I67" s="455" t="s">
        <v>109</v>
      </c>
      <c r="J67" s="455"/>
      <c r="K67" s="455"/>
      <c r="L67" s="8">
        <f>+F57+H57+J57</f>
        <v>0</v>
      </c>
      <c r="M67" s="8">
        <f>+L57+N57+P57</f>
        <v>0</v>
      </c>
      <c r="N67" s="8">
        <f>+R57+T57+V57</f>
        <v>0</v>
      </c>
      <c r="O67" s="8">
        <f>+AB57+Z57+X57</f>
        <v>0</v>
      </c>
      <c r="P67" s="456">
        <f>+O67+N67+M67+L67</f>
        <v>0</v>
      </c>
      <c r="Q67" s="457"/>
      <c r="R67" s="457"/>
      <c r="S67" s="458"/>
      <c r="T67" s="18"/>
      <c r="U67" s="106"/>
      <c r="V67" s="106"/>
      <c r="W67" s="106"/>
      <c r="X67" s="106"/>
      <c r="Y67" s="106"/>
      <c r="Z67" s="106"/>
      <c r="AA67" s="106"/>
      <c r="AB67" s="106"/>
      <c r="AC67" s="134"/>
      <c r="AD67" s="106"/>
    </row>
    <row r="68" spans="1:30" ht="30" hidden="1" customHeight="1" x14ac:dyDescent="0.2">
      <c r="A68" s="435"/>
      <c r="B68" s="436"/>
      <c r="C68" s="440"/>
      <c r="D68" s="441"/>
      <c r="E68" s="441"/>
      <c r="F68" s="442"/>
      <c r="G68" s="448"/>
      <c r="H68" s="449"/>
      <c r="I68" s="455" t="s">
        <v>110</v>
      </c>
      <c r="J68" s="455"/>
      <c r="K68" s="455"/>
      <c r="L68" s="8">
        <f>+E57+G57+I57</f>
        <v>0</v>
      </c>
      <c r="M68" s="8">
        <f>+K57+M57+O57</f>
        <v>0</v>
      </c>
      <c r="N68" s="8">
        <f>+Q57+S57+U57</f>
        <v>0</v>
      </c>
      <c r="O68" s="8">
        <f>+AA57+Y57+W57</f>
        <v>0</v>
      </c>
      <c r="P68" s="456">
        <f>+O68+N68+M68+L68</f>
        <v>0</v>
      </c>
      <c r="Q68" s="457"/>
      <c r="R68" s="457"/>
      <c r="S68" s="458"/>
      <c r="T68" s="18"/>
      <c r="U68" s="106"/>
      <c r="V68" s="106"/>
      <c r="W68" s="106"/>
      <c r="X68" s="106"/>
      <c r="Y68" s="106"/>
      <c r="Z68" s="106"/>
      <c r="AA68" s="106"/>
      <c r="AB68" s="106"/>
      <c r="AC68" s="134"/>
      <c r="AD68" s="106"/>
    </row>
    <row r="69" spans="1:30" ht="17.25" hidden="1" customHeight="1" x14ac:dyDescent="0.2">
      <c r="A69" s="435"/>
      <c r="B69" s="436"/>
      <c r="C69" s="443"/>
      <c r="D69" s="444"/>
      <c r="E69" s="444"/>
      <c r="F69" s="445"/>
      <c r="G69" s="450"/>
      <c r="H69" s="451"/>
      <c r="I69" s="455" t="s">
        <v>111</v>
      </c>
      <c r="J69" s="455"/>
      <c r="K69" s="455"/>
      <c r="L69" s="137">
        <f>IFERROR(L67/L68,0)</f>
        <v>0</v>
      </c>
      <c r="M69" s="137">
        <f>IFERROR(M67/M68,0)</f>
        <v>0</v>
      </c>
      <c r="N69" s="137">
        <f>IFERROR(N67/N68,0)</f>
        <v>0</v>
      </c>
      <c r="O69" s="137">
        <f>IFERROR(O67/O68,0)</f>
        <v>0</v>
      </c>
      <c r="P69" s="384">
        <f>IFERROR(P67/P68,0)</f>
        <v>0</v>
      </c>
      <c r="Q69" s="385"/>
      <c r="R69" s="385"/>
      <c r="S69" s="386"/>
      <c r="T69" s="18"/>
      <c r="U69" s="106"/>
      <c r="V69" s="106"/>
      <c r="W69" s="106"/>
      <c r="X69" s="106"/>
      <c r="Y69" s="106"/>
      <c r="Z69" s="106"/>
      <c r="AA69" s="106"/>
      <c r="AB69" s="106"/>
      <c r="AC69" s="134"/>
      <c r="AD69" s="106"/>
    </row>
    <row r="70" spans="1:30" ht="43.5" hidden="1" customHeight="1" x14ac:dyDescent="0.2">
      <c r="A70" s="433" t="s">
        <v>112</v>
      </c>
      <c r="B70" s="434"/>
      <c r="C70" s="500" t="s">
        <v>113</v>
      </c>
      <c r="D70" s="501"/>
      <c r="E70" s="501"/>
      <c r="F70" s="502"/>
      <c r="G70" s="513" t="s">
        <v>114</v>
      </c>
      <c r="H70" s="514"/>
      <c r="I70" s="375" t="s">
        <v>115</v>
      </c>
      <c r="J70" s="376"/>
      <c r="K70" s="377"/>
      <c r="L70" s="282">
        <v>0</v>
      </c>
      <c r="M70" s="282">
        <v>0</v>
      </c>
      <c r="N70" s="282">
        <v>0</v>
      </c>
      <c r="O70" s="282">
        <v>0</v>
      </c>
      <c r="P70" s="378"/>
      <c r="Q70" s="379"/>
      <c r="R70" s="379"/>
      <c r="S70" s="380"/>
      <c r="T70" s="18"/>
      <c r="U70" s="106"/>
      <c r="V70" s="106"/>
      <c r="W70" s="106"/>
      <c r="X70" s="106"/>
      <c r="Y70" s="106"/>
      <c r="Z70" s="106"/>
      <c r="AA70" s="106"/>
      <c r="AB70" s="106"/>
      <c r="AC70" s="134"/>
      <c r="AD70" s="106"/>
    </row>
    <row r="71" spans="1:30" ht="30" hidden="1" customHeight="1" x14ac:dyDescent="0.2">
      <c r="A71" s="435"/>
      <c r="B71" s="436"/>
      <c r="C71" s="503"/>
      <c r="D71" s="504"/>
      <c r="E71" s="504"/>
      <c r="F71" s="505"/>
      <c r="G71" s="515"/>
      <c r="H71" s="516"/>
      <c r="I71" s="375" t="s">
        <v>116</v>
      </c>
      <c r="J71" s="376"/>
      <c r="K71" s="377"/>
      <c r="L71" s="282">
        <v>0</v>
      </c>
      <c r="M71" s="282">
        <v>0</v>
      </c>
      <c r="N71" s="282">
        <v>0</v>
      </c>
      <c r="O71" s="282">
        <v>0</v>
      </c>
      <c r="P71" s="381"/>
      <c r="Q71" s="382"/>
      <c r="R71" s="382"/>
      <c r="S71" s="383"/>
      <c r="T71" s="18"/>
      <c r="U71" s="106"/>
      <c r="V71" s="106"/>
      <c r="W71" s="106"/>
      <c r="X71" s="106"/>
      <c r="Y71" s="106"/>
      <c r="Z71" s="106"/>
      <c r="AA71" s="106"/>
      <c r="AB71" s="106"/>
      <c r="AC71" s="134"/>
      <c r="AD71" s="106"/>
    </row>
    <row r="72" spans="1:30" ht="30" hidden="1" customHeight="1" x14ac:dyDescent="0.2">
      <c r="A72" s="511"/>
      <c r="B72" s="512"/>
      <c r="C72" s="506"/>
      <c r="D72" s="507"/>
      <c r="E72" s="507"/>
      <c r="F72" s="508"/>
      <c r="G72" s="517"/>
      <c r="H72" s="518"/>
      <c r="I72" s="510" t="s">
        <v>111</v>
      </c>
      <c r="J72" s="373"/>
      <c r="K72" s="374"/>
      <c r="L72" s="137">
        <f>IFERROR(L70/L71,0)</f>
        <v>0</v>
      </c>
      <c r="M72" s="137">
        <f t="shared" ref="M72:O72" si="2">IFERROR(M70/M71,0)</f>
        <v>0</v>
      </c>
      <c r="N72" s="137">
        <f t="shared" si="2"/>
        <v>0</v>
      </c>
      <c r="O72" s="137">
        <f t="shared" si="2"/>
        <v>0</v>
      </c>
      <c r="P72" s="384">
        <v>1</v>
      </c>
      <c r="Q72" s="385"/>
      <c r="R72" s="385"/>
      <c r="S72" s="386"/>
      <c r="T72" s="18"/>
      <c r="U72" s="106"/>
      <c r="V72" s="106"/>
      <c r="W72" s="106"/>
      <c r="X72" s="106"/>
      <c r="Y72" s="106"/>
      <c r="Z72" s="106"/>
      <c r="AA72" s="106"/>
      <c r="AB72" s="106"/>
      <c r="AC72" s="134"/>
      <c r="AD72" s="106"/>
    </row>
    <row r="73" spans="1:30" ht="30" hidden="1" customHeight="1" x14ac:dyDescent="0.2">
      <c r="A73" s="433" t="s">
        <v>112</v>
      </c>
      <c r="B73" s="434"/>
      <c r="C73" s="500" t="s">
        <v>117</v>
      </c>
      <c r="D73" s="501"/>
      <c r="E73" s="501"/>
      <c r="F73" s="502"/>
      <c r="G73" s="513">
        <v>1</v>
      </c>
      <c r="H73" s="514"/>
      <c r="I73" s="375" t="s">
        <v>118</v>
      </c>
      <c r="J73" s="376"/>
      <c r="K73" s="377"/>
      <c r="L73" s="282">
        <v>0</v>
      </c>
      <c r="M73" s="282">
        <v>0</v>
      </c>
      <c r="N73" s="282">
        <v>0</v>
      </c>
      <c r="O73" s="282">
        <v>0</v>
      </c>
      <c r="P73" s="378"/>
      <c r="Q73" s="379"/>
      <c r="R73" s="379"/>
      <c r="S73" s="380"/>
      <c r="T73" s="18"/>
      <c r="U73" s="106"/>
      <c r="V73" s="106"/>
      <c r="W73" s="106"/>
      <c r="X73" s="106"/>
      <c r="Y73" s="106"/>
      <c r="Z73" s="106"/>
      <c r="AA73" s="106"/>
      <c r="AB73" s="106"/>
      <c r="AC73" s="134"/>
      <c r="AD73" s="106"/>
    </row>
    <row r="74" spans="1:30" ht="30" hidden="1" customHeight="1" x14ac:dyDescent="0.2">
      <c r="A74" s="435"/>
      <c r="B74" s="436"/>
      <c r="C74" s="503"/>
      <c r="D74" s="504"/>
      <c r="E74" s="504"/>
      <c r="F74" s="505"/>
      <c r="G74" s="515"/>
      <c r="H74" s="516"/>
      <c r="I74" s="375" t="s">
        <v>119</v>
      </c>
      <c r="J74" s="376"/>
      <c r="K74" s="377"/>
      <c r="L74" s="282">
        <v>0</v>
      </c>
      <c r="M74" s="282">
        <v>0</v>
      </c>
      <c r="N74" s="282">
        <v>0</v>
      </c>
      <c r="O74" s="282">
        <v>0</v>
      </c>
      <c r="P74" s="381"/>
      <c r="Q74" s="382"/>
      <c r="R74" s="382"/>
      <c r="S74" s="383"/>
      <c r="T74" s="18"/>
      <c r="U74" s="106"/>
      <c r="V74" s="106"/>
      <c r="W74" s="106"/>
      <c r="X74" s="106"/>
      <c r="Y74" s="106"/>
      <c r="Z74" s="106"/>
      <c r="AA74" s="106"/>
      <c r="AB74" s="106"/>
      <c r="AC74" s="134"/>
      <c r="AD74" s="106"/>
    </row>
    <row r="75" spans="1:30" ht="30" hidden="1" customHeight="1" x14ac:dyDescent="0.2">
      <c r="A75" s="511"/>
      <c r="B75" s="512"/>
      <c r="C75" s="506"/>
      <c r="D75" s="507"/>
      <c r="E75" s="507"/>
      <c r="F75" s="508"/>
      <c r="G75" s="517"/>
      <c r="H75" s="518"/>
      <c r="I75" s="372" t="s">
        <v>111</v>
      </c>
      <c r="J75" s="373"/>
      <c r="K75" s="374"/>
      <c r="L75" s="137">
        <f>IFERROR(L73/L74,0)</f>
        <v>0</v>
      </c>
      <c r="M75" s="137">
        <f t="shared" ref="M75:O75" si="3">IFERROR(M73/M74,0)</f>
        <v>0</v>
      </c>
      <c r="N75" s="137">
        <f t="shared" si="3"/>
        <v>0</v>
      </c>
      <c r="O75" s="137">
        <f t="shared" si="3"/>
        <v>0</v>
      </c>
      <c r="P75" s="384">
        <v>1</v>
      </c>
      <c r="Q75" s="385"/>
      <c r="R75" s="385"/>
      <c r="S75" s="386"/>
      <c r="T75" s="18"/>
      <c r="U75" s="106"/>
      <c r="V75" s="106"/>
      <c r="W75" s="106"/>
      <c r="X75" s="106"/>
      <c r="Y75" s="106"/>
      <c r="Z75" s="106"/>
      <c r="AA75" s="106"/>
      <c r="AB75" s="106"/>
      <c r="AC75" s="134"/>
      <c r="AD75" s="106"/>
    </row>
    <row r="76" spans="1:30" ht="30" hidden="1" customHeight="1" x14ac:dyDescent="0.2">
      <c r="A76" s="498" t="s">
        <v>120</v>
      </c>
      <c r="B76" s="499"/>
      <c r="C76" s="500" t="s">
        <v>121</v>
      </c>
      <c r="D76" s="501"/>
      <c r="E76" s="501"/>
      <c r="F76" s="502"/>
      <c r="G76" s="446">
        <v>1</v>
      </c>
      <c r="H76" s="447"/>
      <c r="I76" s="509" t="s">
        <v>122</v>
      </c>
      <c r="J76" s="376"/>
      <c r="K76" s="377"/>
      <c r="L76" s="282">
        <v>0</v>
      </c>
      <c r="M76" s="282">
        <v>0</v>
      </c>
      <c r="N76" s="282">
        <v>0</v>
      </c>
      <c r="O76" s="282">
        <v>0</v>
      </c>
      <c r="P76" s="378"/>
      <c r="Q76" s="379"/>
      <c r="R76" s="379"/>
      <c r="S76" s="380"/>
      <c r="T76" s="18"/>
      <c r="U76" s="106"/>
      <c r="V76" s="106"/>
      <c r="W76" s="106"/>
      <c r="X76" s="106"/>
      <c r="Y76" s="106"/>
      <c r="Z76" s="106"/>
      <c r="AA76" s="106"/>
      <c r="AB76" s="106"/>
      <c r="AC76" s="134"/>
      <c r="AD76" s="106"/>
    </row>
    <row r="77" spans="1:30" ht="30" hidden="1" customHeight="1" x14ac:dyDescent="0.2">
      <c r="A77" s="498"/>
      <c r="B77" s="499"/>
      <c r="C77" s="503"/>
      <c r="D77" s="504"/>
      <c r="E77" s="504"/>
      <c r="F77" s="505"/>
      <c r="G77" s="448"/>
      <c r="H77" s="449"/>
      <c r="I77" s="509" t="s">
        <v>123</v>
      </c>
      <c r="J77" s="376"/>
      <c r="K77" s="377"/>
      <c r="L77" s="282">
        <v>0</v>
      </c>
      <c r="M77" s="282">
        <v>0</v>
      </c>
      <c r="N77" s="282">
        <v>0</v>
      </c>
      <c r="O77" s="282">
        <v>0</v>
      </c>
      <c r="P77" s="381"/>
      <c r="Q77" s="382"/>
      <c r="R77" s="382"/>
      <c r="S77" s="383"/>
      <c r="T77" s="18"/>
      <c r="U77" s="106"/>
      <c r="V77" s="106"/>
      <c r="W77" s="106"/>
      <c r="X77" s="106"/>
      <c r="Y77" s="106"/>
      <c r="Z77" s="106"/>
      <c r="AA77" s="106"/>
      <c r="AB77" s="106"/>
      <c r="AC77" s="134"/>
      <c r="AD77" s="106"/>
    </row>
    <row r="78" spans="1:30" ht="30" hidden="1" customHeight="1" x14ac:dyDescent="0.2">
      <c r="A78" s="498"/>
      <c r="B78" s="499"/>
      <c r="C78" s="506"/>
      <c r="D78" s="507"/>
      <c r="E78" s="507"/>
      <c r="F78" s="508"/>
      <c r="G78" s="450"/>
      <c r="H78" s="451"/>
      <c r="I78" s="510" t="s">
        <v>111</v>
      </c>
      <c r="J78" s="373"/>
      <c r="K78" s="374"/>
      <c r="L78" s="137">
        <f>IFERROR(L76/L77,0)</f>
        <v>0</v>
      </c>
      <c r="M78" s="137">
        <f>IFERROR(M76/M77,0)</f>
        <v>0</v>
      </c>
      <c r="N78" s="137">
        <f>IFERROR(N76/N77,0)</f>
        <v>0</v>
      </c>
      <c r="O78" s="137">
        <f>IFERROR(O76/O77,0)</f>
        <v>0</v>
      </c>
      <c r="P78" s="384">
        <f>+M78</f>
        <v>0</v>
      </c>
      <c r="Q78" s="385"/>
      <c r="R78" s="385"/>
      <c r="S78" s="386"/>
      <c r="T78" s="18"/>
      <c r="U78" s="106"/>
      <c r="V78" s="106"/>
      <c r="W78" s="106"/>
      <c r="X78" s="106"/>
      <c r="Y78" s="106"/>
      <c r="Z78" s="106"/>
      <c r="AA78" s="106"/>
      <c r="AB78" s="106"/>
      <c r="AC78" s="134"/>
      <c r="AD78" s="106"/>
    </row>
    <row r="79" spans="1:30" hidden="1" x14ac:dyDescent="0.2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34"/>
      <c r="AD79" s="106"/>
    </row>
    <row r="80" spans="1:30" ht="49.5" hidden="1" customHeight="1" x14ac:dyDescent="0.2">
      <c r="A80" s="492" t="s">
        <v>124</v>
      </c>
      <c r="B80" s="493"/>
      <c r="C80" s="493"/>
      <c r="D80" s="493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4"/>
    </row>
    <row r="81" spans="1:30" ht="90" hidden="1" customHeight="1" x14ac:dyDescent="0.2">
      <c r="A81" s="495" t="s">
        <v>125</v>
      </c>
      <c r="B81" s="496"/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6"/>
      <c r="Q81" s="496"/>
      <c r="R81" s="496"/>
      <c r="S81" s="496"/>
      <c r="T81" s="496"/>
      <c r="U81" s="496"/>
      <c r="V81" s="496"/>
      <c r="W81" s="496"/>
      <c r="X81" s="496"/>
      <c r="Y81" s="496"/>
      <c r="Z81" s="496"/>
      <c r="AA81" s="496"/>
      <c r="AB81" s="496"/>
      <c r="AC81" s="496"/>
      <c r="AD81" s="497"/>
    </row>
    <row r="82" spans="1:30" ht="90" hidden="1" customHeight="1" x14ac:dyDescent="0.2">
      <c r="A82" s="495" t="s">
        <v>126</v>
      </c>
      <c r="B82" s="496"/>
      <c r="C82" s="496"/>
      <c r="D82" s="496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6"/>
      <c r="P82" s="496"/>
      <c r="Q82" s="496"/>
      <c r="R82" s="496"/>
      <c r="S82" s="496"/>
      <c r="T82" s="496"/>
      <c r="U82" s="496"/>
      <c r="V82" s="496"/>
      <c r="W82" s="496"/>
      <c r="X82" s="496"/>
      <c r="Y82" s="496"/>
      <c r="Z82" s="496"/>
      <c r="AA82" s="496"/>
      <c r="AB82" s="496"/>
      <c r="AC82" s="496"/>
      <c r="AD82" s="497"/>
    </row>
    <row r="83" spans="1:30" ht="90" hidden="1" customHeight="1" x14ac:dyDescent="0.2">
      <c r="A83" s="495" t="s">
        <v>127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7"/>
    </row>
    <row r="84" spans="1:30" ht="90" hidden="1" customHeight="1" x14ac:dyDescent="0.2">
      <c r="A84" s="495" t="s">
        <v>128</v>
      </c>
      <c r="B84" s="496"/>
      <c r="C84" s="496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7"/>
    </row>
    <row r="85" spans="1:30" x14ac:dyDescent="0.2">
      <c r="A85" s="219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34"/>
      <c r="AD85" s="106"/>
    </row>
    <row r="87" spans="1:30" x14ac:dyDescent="0.2">
      <c r="A87" s="106"/>
      <c r="B87" s="106"/>
      <c r="C87" s="106"/>
      <c r="D87" s="106"/>
      <c r="E87" s="106"/>
      <c r="F87" s="106"/>
      <c r="G87" s="106"/>
      <c r="H87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34"/>
      <c r="AD87" s="106"/>
    </row>
    <row r="88" spans="1:30" x14ac:dyDescent="0.2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34"/>
      <c r="AD88" s="106"/>
    </row>
  </sheetData>
  <mergeCells count="179">
    <mergeCell ref="A9:C9"/>
    <mergeCell ref="D9:AC9"/>
    <mergeCell ref="A14:J14"/>
    <mergeCell ref="K14:Y14"/>
    <mergeCell ref="Z14:AD14"/>
    <mergeCell ref="A1:D3"/>
    <mergeCell ref="E1:AC3"/>
    <mergeCell ref="A4:C4"/>
    <mergeCell ref="D4:AC4"/>
    <mergeCell ref="AD4:AD12"/>
    <mergeCell ref="A5:C5"/>
    <mergeCell ref="D5:AC5"/>
    <mergeCell ref="A6:C6"/>
    <mergeCell ref="D6:AC6"/>
    <mergeCell ref="A7:Q7"/>
    <mergeCell ref="A11:C11"/>
    <mergeCell ref="D11:F11"/>
    <mergeCell ref="G11:H11"/>
    <mergeCell ref="I11:M11"/>
    <mergeCell ref="N11:T11"/>
    <mergeCell ref="U11:AC11"/>
    <mergeCell ref="R7:AC7"/>
    <mergeCell ref="A8:Q8"/>
    <mergeCell ref="R8:AC8"/>
    <mergeCell ref="A10:C10"/>
    <mergeCell ref="D10:M10"/>
    <mergeCell ref="N10:T10"/>
    <mergeCell ref="U10:AC10"/>
    <mergeCell ref="A12:C12"/>
    <mergeCell ref="D12:AC12"/>
    <mergeCell ref="A13:AD13"/>
    <mergeCell ref="A16:C16"/>
    <mergeCell ref="E16:J16"/>
    <mergeCell ref="A15:AD15"/>
    <mergeCell ref="A17:A19"/>
    <mergeCell ref="B17:C19"/>
    <mergeCell ref="D17:D19"/>
    <mergeCell ref="E17:AB17"/>
    <mergeCell ref="AC17:AC19"/>
    <mergeCell ref="AD17:AD19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20:A29"/>
    <mergeCell ref="B20:C20"/>
    <mergeCell ref="B21:C21"/>
    <mergeCell ref="B22:C22"/>
    <mergeCell ref="B23:C23"/>
    <mergeCell ref="B24:C24"/>
    <mergeCell ref="B25:C25"/>
    <mergeCell ref="B35:C35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48:C48"/>
    <mergeCell ref="A50:A53"/>
    <mergeCell ref="B50:C50"/>
    <mergeCell ref="B51:C51"/>
    <mergeCell ref="B52:C52"/>
    <mergeCell ref="B53:C53"/>
    <mergeCell ref="B41:C41"/>
    <mergeCell ref="B42:C42"/>
    <mergeCell ref="B43:C43"/>
    <mergeCell ref="B44:C44"/>
    <mergeCell ref="B45:C45"/>
    <mergeCell ref="B46:C46"/>
    <mergeCell ref="A30:A45"/>
    <mergeCell ref="B37:C37"/>
    <mergeCell ref="B38:C38"/>
    <mergeCell ref="B39:C39"/>
    <mergeCell ref="B40:C40"/>
    <mergeCell ref="AC57:AD58"/>
    <mergeCell ref="A58:D58"/>
    <mergeCell ref="E58:F58"/>
    <mergeCell ref="G58:H58"/>
    <mergeCell ref="I58:J58"/>
    <mergeCell ref="W58:X58"/>
    <mergeCell ref="Y58:Z58"/>
    <mergeCell ref="AA58:AB58"/>
    <mergeCell ref="Q58:R58"/>
    <mergeCell ref="S58:T58"/>
    <mergeCell ref="U58:V58"/>
    <mergeCell ref="G59:H59"/>
    <mergeCell ref="I59:J59"/>
    <mergeCell ref="K59:L59"/>
    <mergeCell ref="M59:N59"/>
    <mergeCell ref="O59:P59"/>
    <mergeCell ref="K58:L58"/>
    <mergeCell ref="M58:N58"/>
    <mergeCell ref="O58:P58"/>
    <mergeCell ref="A54:A56"/>
    <mergeCell ref="B54:C54"/>
    <mergeCell ref="B55:C55"/>
    <mergeCell ref="B56:C56"/>
    <mergeCell ref="A57:D57"/>
    <mergeCell ref="U60:V60"/>
    <mergeCell ref="W60:X60"/>
    <mergeCell ref="Y60:Z60"/>
    <mergeCell ref="AA60:AB60"/>
    <mergeCell ref="A62:AD62"/>
    <mergeCell ref="A64:S64"/>
    <mergeCell ref="AC59:AD60"/>
    <mergeCell ref="A60:D60"/>
    <mergeCell ref="E60:F60"/>
    <mergeCell ref="G60:H60"/>
    <mergeCell ref="I60:J60"/>
    <mergeCell ref="K60:L60"/>
    <mergeCell ref="M60:N60"/>
    <mergeCell ref="O60:P60"/>
    <mergeCell ref="Q60:R60"/>
    <mergeCell ref="S60:T60"/>
    <mergeCell ref="Q59:R59"/>
    <mergeCell ref="S59:T59"/>
    <mergeCell ref="U59:V59"/>
    <mergeCell ref="W59:X59"/>
    <mergeCell ref="Y59:Z59"/>
    <mergeCell ref="AA59:AB59"/>
    <mergeCell ref="A59:D59"/>
    <mergeCell ref="E59:F59"/>
    <mergeCell ref="A65:F66"/>
    <mergeCell ref="G65:H66"/>
    <mergeCell ref="I65:K66"/>
    <mergeCell ref="L65:O65"/>
    <mergeCell ref="P65:S66"/>
    <mergeCell ref="A67:B69"/>
    <mergeCell ref="C67:F69"/>
    <mergeCell ref="G67:H69"/>
    <mergeCell ref="I67:K67"/>
    <mergeCell ref="P67:S67"/>
    <mergeCell ref="I68:K68"/>
    <mergeCell ref="P68:S68"/>
    <mergeCell ref="I69:K69"/>
    <mergeCell ref="P69:S69"/>
    <mergeCell ref="A70:B72"/>
    <mergeCell ref="C70:F72"/>
    <mergeCell ref="G70:H72"/>
    <mergeCell ref="I70:K70"/>
    <mergeCell ref="P70:S71"/>
    <mergeCell ref="I71:K71"/>
    <mergeCell ref="I72:K72"/>
    <mergeCell ref="P72:S72"/>
    <mergeCell ref="A73:B75"/>
    <mergeCell ref="C73:F75"/>
    <mergeCell ref="G73:H75"/>
    <mergeCell ref="I73:K73"/>
    <mergeCell ref="P73:S74"/>
    <mergeCell ref="I74:K74"/>
    <mergeCell ref="I75:K75"/>
    <mergeCell ref="P75:S75"/>
    <mergeCell ref="A80:AD80"/>
    <mergeCell ref="A81:AD81"/>
    <mergeCell ref="A82:AD82"/>
    <mergeCell ref="A83:AD83"/>
    <mergeCell ref="A84:AD84"/>
    <mergeCell ref="A76:B78"/>
    <mergeCell ref="C76:F78"/>
    <mergeCell ref="G76:H78"/>
    <mergeCell ref="I76:K76"/>
    <mergeCell ref="P76:S77"/>
    <mergeCell ref="I77:K77"/>
    <mergeCell ref="I78:K78"/>
    <mergeCell ref="P78:S78"/>
  </mergeCells>
  <conditionalFormatting sqref="E54:E56 G54:G56 I54:I56 K54:K56 M54:M56 O54:O56 Q54:Q56 S54:S56 U54:U56 W54:W56 Y54:Y56 AA54:AA56">
    <cfRule type="cellIs" dxfId="93" priority="19" operator="equal">
      <formula>1</formula>
    </cfRule>
  </conditionalFormatting>
  <conditionalFormatting sqref="F54:F56 H54:H56 J54:J56 L54:L56 N54:N56 P54:P56 R54:R56 T54:T56 V54:V56 X54:X56 Z54:Z56 AB54:AB56 F41:F49 H38:H49 J38:J49 L38:L49 N38:N49 P38:P49 R38:R49 T38:T49 V38:V49 X38:X49 Z38:Z49 AB38:AB49">
    <cfRule type="cellIs" dxfId="92" priority="18" operator="equal">
      <formula>1</formula>
    </cfRule>
  </conditionalFormatting>
  <conditionalFormatting sqref="F20:F33 H20:H33 R20:R23 J20:J33 L20:L33 N20:N33 P20:P33 T20:T33 V20:V33 X20:X33 Z20:Z33 AB20:AB33 R27:R33">
    <cfRule type="cellIs" dxfId="91" priority="9" operator="equal">
      <formula>1</formula>
    </cfRule>
  </conditionalFormatting>
  <conditionalFormatting sqref="F34:F36">
    <cfRule type="cellIs" dxfId="90" priority="7" operator="equal">
      <formula>1</formula>
    </cfRule>
  </conditionalFormatting>
  <conditionalFormatting sqref="E20:E33 G20:G33 Q20:Q23 I20:I33 K20:K33 M20:M33 O20:O33 S20:S33 U20:U33 W20:W33 Y20:Y33 AA20:AA33 Q27:Q33 E41:E49 G41:G49 I41:I49 K41:K49 M41:M49 O41:O49 Q41:Q49 S41:S49 U41:U49 W41:W49 Y41:Y49 AA41:AA49">
    <cfRule type="cellIs" dxfId="89" priority="17" operator="equal">
      <formula>1</formula>
    </cfRule>
  </conditionalFormatting>
  <conditionalFormatting sqref="E37">
    <cfRule type="cellIs" dxfId="88" priority="16" operator="equal">
      <formula>1</formula>
    </cfRule>
  </conditionalFormatting>
  <conditionalFormatting sqref="F37">
    <cfRule type="cellIs" dxfId="87" priority="15" operator="equal">
      <formula>1</formula>
    </cfRule>
  </conditionalFormatting>
  <conditionalFormatting sqref="G37 I37 K37 M37 O37 Q37 S37 U37 Y37 AA37 W37">
    <cfRule type="cellIs" dxfId="86" priority="14" operator="equal">
      <formula>1</formula>
    </cfRule>
  </conditionalFormatting>
  <conditionalFormatting sqref="H37 J37 L37 N37 P37 R37 T37 V37 X37 Z37 AB37">
    <cfRule type="cellIs" dxfId="85" priority="13" operator="equal">
      <formula>1</formula>
    </cfRule>
  </conditionalFormatting>
  <conditionalFormatting sqref="E38:E40">
    <cfRule type="cellIs" dxfId="84" priority="12" operator="equal">
      <formula>1</formula>
    </cfRule>
  </conditionalFormatting>
  <conditionalFormatting sqref="F38:F40">
    <cfRule type="cellIs" dxfId="83" priority="11" operator="equal">
      <formula>1</formula>
    </cfRule>
  </conditionalFormatting>
  <conditionalFormatting sqref="G38:G40 I38:I40 K38:K40 M38:M40 O38:O40 Q38:Q40 S38:S40 U38:U40 Y38:Y40 AA38:AA40 W38:W40">
    <cfRule type="cellIs" dxfId="82" priority="10" operator="equal">
      <formula>1</formula>
    </cfRule>
  </conditionalFormatting>
  <conditionalFormatting sqref="E34:E36">
    <cfRule type="cellIs" dxfId="81" priority="8" operator="equal">
      <formula>1</formula>
    </cfRule>
  </conditionalFormatting>
  <conditionalFormatting sqref="G34:G36 I34:I36 K34:K36 M34:M36 O34:O36 Q34:Q36 S34:S36 U34:U36 Y34:Y36 AA34:AA36 W34:W36">
    <cfRule type="cellIs" dxfId="80" priority="6" operator="equal">
      <formula>1</formula>
    </cfRule>
  </conditionalFormatting>
  <conditionalFormatting sqref="H34:H36 J34:J36 L34:L36 N34:N36 P34:P36 R34:R36 T34:T36 V34:V36 X34:X36 Z34:Z36 AB34:AB36">
    <cfRule type="cellIs" dxfId="79" priority="5" operator="equal">
      <formula>1</formula>
    </cfRule>
  </conditionalFormatting>
  <conditionalFormatting sqref="R24:R26">
    <cfRule type="cellIs" dxfId="78" priority="3" operator="equal">
      <formula>1</formula>
    </cfRule>
  </conditionalFormatting>
  <conditionalFormatting sqref="Q24:Q26">
    <cfRule type="cellIs" dxfId="77" priority="4" operator="equal">
      <formula>1</formula>
    </cfRule>
  </conditionalFormatting>
  <conditionalFormatting sqref="F50:F53 H50:H53 J50:J53 L50:L53 N50:N53 P50:P53 R50:R53 T50:T53 V50:V53 X50:X53 Z50:Z53 AB50:AB53">
    <cfRule type="cellIs" dxfId="76" priority="1" operator="equal">
      <formula>1</formula>
    </cfRule>
  </conditionalFormatting>
  <conditionalFormatting sqref="E50:E53 G50:G53 I50:I53 K50:K53 M50:M53 O50:O53 Q50:Q53 S50:S53 U50:U53 W50:W53 Y50:Y53 AA50:AA53">
    <cfRule type="cellIs" dxfId="75" priority="2" operator="equal">
      <formula>1</formula>
    </cfRule>
  </conditionalFormatting>
  <dataValidations count="1">
    <dataValidation type="list" allowBlank="1" showInputMessage="1" showErrorMessage="1" sqref="D4:AC4" xr:uid="{00000000-0002-0000-0A00-000000000000}">
      <formula1>ENTIDAD</formula1>
    </dataValidation>
  </dataValidations>
  <hyperlinks>
    <hyperlink ref="A15:AD15" location="'PAC IPS'!A1" display="PLAN DE ACCIÓN CUATRIENAL DE IMPLEMENTACIÓN DE PRÁCTICAS SOSTENIBLES " xr:uid="{00000000-0004-0000-0A00-000000000000}"/>
  </hyperlinks>
  <pageMargins left="0.7" right="0.7" top="0.75" bottom="0.75" header="0.3" footer="0.3"/>
  <pageSetup scale="2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B1:K15"/>
  <sheetViews>
    <sheetView topLeftCell="D1" zoomScale="84" zoomScaleNormal="84" workbookViewId="0">
      <selection activeCell="G6" sqref="G6"/>
    </sheetView>
  </sheetViews>
  <sheetFormatPr baseColWidth="10" defaultColWidth="11.42578125" defaultRowHeight="12.75" x14ac:dyDescent="0.2"/>
  <cols>
    <col min="4" max="4" width="59.5703125" customWidth="1"/>
    <col min="5" max="5" width="39.42578125" customWidth="1"/>
    <col min="6" max="6" width="35.140625" customWidth="1"/>
    <col min="7" max="7" width="34.140625" customWidth="1"/>
    <col min="8" max="8" width="6.85546875" bestFit="1" customWidth="1"/>
    <col min="9" max="9" width="9.140625" bestFit="1" customWidth="1"/>
    <col min="10" max="11" width="6.7109375" bestFit="1" customWidth="1"/>
  </cols>
  <sheetData>
    <row r="1" spans="2:11" ht="13.5" thickBot="1" x14ac:dyDescent="0.25"/>
    <row r="2" spans="2:11" ht="34.5" customHeight="1" thickBot="1" x14ac:dyDescent="0.25">
      <c r="B2" s="553" t="s">
        <v>307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2:11" ht="15.75" x14ac:dyDescent="0.2">
      <c r="B3" s="644" t="s">
        <v>45</v>
      </c>
      <c r="C3" s="642"/>
      <c r="D3" s="643"/>
      <c r="E3" s="234"/>
      <c r="F3" s="617">
        <v>44321</v>
      </c>
      <c r="G3" s="618"/>
      <c r="H3" s="618"/>
      <c r="I3" s="618"/>
      <c r="J3" s="618"/>
      <c r="K3" s="619"/>
    </row>
    <row r="4" spans="2:11" ht="15.75" x14ac:dyDescent="0.2">
      <c r="B4" s="612" t="s">
        <v>46</v>
      </c>
      <c r="C4" s="613" t="s">
        <v>47</v>
      </c>
      <c r="D4" s="613"/>
      <c r="E4" s="629" t="s">
        <v>279</v>
      </c>
      <c r="F4" s="636" t="s">
        <v>204</v>
      </c>
      <c r="G4" s="614" t="s">
        <v>132</v>
      </c>
      <c r="H4" s="615" t="s">
        <v>133</v>
      </c>
      <c r="I4" s="615"/>
      <c r="J4" s="615"/>
      <c r="K4" s="616"/>
    </row>
    <row r="5" spans="2:11" ht="15" customHeight="1" x14ac:dyDescent="0.2">
      <c r="B5" s="612"/>
      <c r="C5" s="613"/>
      <c r="D5" s="613"/>
      <c r="E5" s="630"/>
      <c r="F5" s="636"/>
      <c r="G5" s="614"/>
      <c r="H5" s="211">
        <v>2021</v>
      </c>
      <c r="I5" s="211">
        <v>2022</v>
      </c>
      <c r="J5" s="211">
        <v>2023</v>
      </c>
      <c r="K5" s="220">
        <v>2024</v>
      </c>
    </row>
    <row r="6" spans="2:11" ht="54.75" customHeight="1" x14ac:dyDescent="0.2">
      <c r="B6" s="620" t="s">
        <v>64</v>
      </c>
      <c r="C6" s="546" t="s">
        <v>308</v>
      </c>
      <c r="D6" s="546"/>
      <c r="E6" s="232" t="s">
        <v>309</v>
      </c>
      <c r="F6" s="209" t="s">
        <v>310</v>
      </c>
      <c r="G6" s="258">
        <v>1</v>
      </c>
      <c r="H6" s="255">
        <v>0</v>
      </c>
      <c r="I6" s="255">
        <v>1</v>
      </c>
      <c r="J6" s="255">
        <v>1</v>
      </c>
      <c r="K6" s="256">
        <v>1</v>
      </c>
    </row>
    <row r="7" spans="2:11" ht="57" customHeight="1" x14ac:dyDescent="0.2">
      <c r="B7" s="621"/>
      <c r="C7" s="546" t="s">
        <v>311</v>
      </c>
      <c r="D7" s="546"/>
      <c r="E7" s="232" t="s">
        <v>153</v>
      </c>
      <c r="F7" s="209" t="s">
        <v>217</v>
      </c>
      <c r="G7" s="225">
        <v>1</v>
      </c>
      <c r="H7" s="255">
        <v>0</v>
      </c>
      <c r="I7" s="255">
        <v>1</v>
      </c>
      <c r="J7" s="255">
        <v>1</v>
      </c>
      <c r="K7" s="256">
        <v>1</v>
      </c>
    </row>
    <row r="8" spans="2:11" ht="42" customHeight="1" x14ac:dyDescent="0.2">
      <c r="B8" s="621"/>
      <c r="C8" s="354" t="s">
        <v>155</v>
      </c>
      <c r="D8" s="355"/>
      <c r="E8" s="232" t="s">
        <v>156</v>
      </c>
      <c r="F8" s="209" t="s">
        <v>157</v>
      </c>
      <c r="G8" s="229" t="s">
        <v>312</v>
      </c>
      <c r="H8" s="255">
        <v>0</v>
      </c>
      <c r="I8" s="255">
        <v>1</v>
      </c>
      <c r="J8" s="255">
        <v>1</v>
      </c>
      <c r="K8" s="256">
        <v>1</v>
      </c>
    </row>
    <row r="9" spans="2:11" ht="51.75" customHeight="1" x14ac:dyDescent="0.2">
      <c r="B9" s="621"/>
      <c r="C9" s="546" t="s">
        <v>313</v>
      </c>
      <c r="D9" s="546"/>
      <c r="E9" s="232" t="s">
        <v>314</v>
      </c>
      <c r="F9" s="209" t="s">
        <v>315</v>
      </c>
      <c r="G9" s="212">
        <v>1</v>
      </c>
      <c r="H9" s="255">
        <v>0</v>
      </c>
      <c r="I9" s="255">
        <v>0</v>
      </c>
      <c r="J9" s="255">
        <v>1</v>
      </c>
      <c r="K9" s="256">
        <v>0</v>
      </c>
    </row>
    <row r="10" spans="2:11" ht="69" customHeight="1" x14ac:dyDescent="0.2">
      <c r="B10" s="559" t="s">
        <v>78</v>
      </c>
      <c r="C10" s="546" t="s">
        <v>79</v>
      </c>
      <c r="D10" s="546"/>
      <c r="E10" s="232" t="s">
        <v>156</v>
      </c>
      <c r="F10" s="209"/>
      <c r="G10" s="214" t="s">
        <v>316</v>
      </c>
      <c r="H10" s="255">
        <v>0</v>
      </c>
      <c r="I10" s="255">
        <v>1</v>
      </c>
      <c r="J10" s="255">
        <v>1</v>
      </c>
      <c r="K10" s="256">
        <v>1</v>
      </c>
    </row>
    <row r="11" spans="2:11" ht="57" customHeight="1" x14ac:dyDescent="0.2">
      <c r="B11" s="559"/>
      <c r="C11" s="546" t="s">
        <v>317</v>
      </c>
      <c r="D11" s="546"/>
      <c r="E11" s="232" t="s">
        <v>156</v>
      </c>
      <c r="F11" s="209"/>
      <c r="G11" s="213">
        <v>1</v>
      </c>
      <c r="H11" s="255">
        <v>1</v>
      </c>
      <c r="I11" s="255">
        <v>1</v>
      </c>
      <c r="J11" s="255">
        <v>1</v>
      </c>
      <c r="K11" s="256">
        <v>1</v>
      </c>
    </row>
    <row r="12" spans="2:11" ht="70.5" customHeight="1" x14ac:dyDescent="0.2">
      <c r="B12" s="559"/>
      <c r="C12" s="563" t="s">
        <v>82</v>
      </c>
      <c r="D12" s="563"/>
      <c r="E12" s="232" t="s">
        <v>318</v>
      </c>
      <c r="F12" s="209" t="s">
        <v>259</v>
      </c>
      <c r="G12" s="274">
        <v>0.15</v>
      </c>
      <c r="H12" s="213">
        <v>0</v>
      </c>
      <c r="I12" s="213">
        <v>0.05</v>
      </c>
      <c r="J12" s="213">
        <v>0.05</v>
      </c>
      <c r="K12" s="221">
        <v>0.05</v>
      </c>
    </row>
    <row r="13" spans="2:11" ht="51.75" customHeight="1" x14ac:dyDescent="0.2">
      <c r="B13" s="559"/>
      <c r="C13" s="354" t="s">
        <v>319</v>
      </c>
      <c r="D13" s="355"/>
      <c r="E13" s="230" t="s">
        <v>320</v>
      </c>
      <c r="F13" s="209" t="s">
        <v>321</v>
      </c>
      <c r="G13" s="229" t="s">
        <v>322</v>
      </c>
      <c r="H13" s="213">
        <v>0</v>
      </c>
      <c r="I13" s="213">
        <v>0</v>
      </c>
      <c r="J13" s="213">
        <v>0.5</v>
      </c>
      <c r="K13" s="221">
        <v>0.5</v>
      </c>
    </row>
    <row r="14" spans="2:11" ht="39.75" customHeight="1" x14ac:dyDescent="0.2">
      <c r="B14" s="224" t="s">
        <v>91</v>
      </c>
      <c r="C14" s="546" t="s">
        <v>178</v>
      </c>
      <c r="D14" s="546"/>
      <c r="E14" s="232" t="s">
        <v>179</v>
      </c>
      <c r="F14" s="209" t="s">
        <v>180</v>
      </c>
      <c r="G14" s="258">
        <v>1</v>
      </c>
      <c r="H14" s="255">
        <v>12</v>
      </c>
      <c r="I14" s="255">
        <v>12</v>
      </c>
      <c r="J14" s="255">
        <v>12</v>
      </c>
      <c r="K14" s="256">
        <v>12</v>
      </c>
    </row>
    <row r="15" spans="2:11" ht="39" thickBot="1" x14ac:dyDescent="0.25">
      <c r="B15" s="222" t="s">
        <v>95</v>
      </c>
      <c r="C15" s="557" t="s">
        <v>181</v>
      </c>
      <c r="D15" s="557"/>
      <c r="E15" s="231" t="s">
        <v>182</v>
      </c>
      <c r="F15" s="223" t="s">
        <v>183</v>
      </c>
      <c r="G15" s="279">
        <v>1</v>
      </c>
      <c r="H15" s="262">
        <v>1</v>
      </c>
      <c r="I15" s="262">
        <v>2</v>
      </c>
      <c r="J15" s="262">
        <v>2</v>
      </c>
      <c r="K15" s="263">
        <v>2</v>
      </c>
    </row>
  </sheetData>
  <mergeCells count="21">
    <mergeCell ref="B2:K2"/>
    <mergeCell ref="B3:D3"/>
    <mergeCell ref="B4:B5"/>
    <mergeCell ref="C4:D5"/>
    <mergeCell ref="F4:F5"/>
    <mergeCell ref="G4:G5"/>
    <mergeCell ref="H4:K4"/>
    <mergeCell ref="F3:K3"/>
    <mergeCell ref="E4:E5"/>
    <mergeCell ref="C15:D15"/>
    <mergeCell ref="C14:D14"/>
    <mergeCell ref="B6:B9"/>
    <mergeCell ref="C6:D6"/>
    <mergeCell ref="C7:D7"/>
    <mergeCell ref="C9:D9"/>
    <mergeCell ref="B10:B13"/>
    <mergeCell ref="C10:D10"/>
    <mergeCell ref="C11:D11"/>
    <mergeCell ref="C12:D12"/>
    <mergeCell ref="C13:D13"/>
    <mergeCell ref="C8:D8"/>
  </mergeCells>
  <conditionalFormatting sqref="J15 H15">
    <cfRule type="cellIs" dxfId="74" priority="16" operator="equal">
      <formula>1</formula>
    </cfRule>
  </conditionalFormatting>
  <conditionalFormatting sqref="K6:K7 I6:I7 K14:K15 I14:I15 I9:I12 K9:K12">
    <cfRule type="cellIs" dxfId="73" priority="15" operator="equal">
      <formula>1</formula>
    </cfRule>
  </conditionalFormatting>
  <conditionalFormatting sqref="J6:J7 G6:H6 J14 H14 G9:H10 J9:J12 H7 H11:H12">
    <cfRule type="cellIs" dxfId="72" priority="14" operator="equal">
      <formula>1</formula>
    </cfRule>
  </conditionalFormatting>
  <conditionalFormatting sqref="K13 I13">
    <cfRule type="cellIs" dxfId="71" priority="13" operator="equal">
      <formula>1</formula>
    </cfRule>
  </conditionalFormatting>
  <conditionalFormatting sqref="J13 H13">
    <cfRule type="cellIs" dxfId="70" priority="12" operator="equal">
      <formula>1</formula>
    </cfRule>
  </conditionalFormatting>
  <conditionalFormatting sqref="G8">
    <cfRule type="cellIs" dxfId="69" priority="5" operator="equal">
      <formula>1</formula>
    </cfRule>
  </conditionalFormatting>
  <conditionalFormatting sqref="G15">
    <cfRule type="cellIs" dxfId="68" priority="9" operator="equal">
      <formula>1</formula>
    </cfRule>
  </conditionalFormatting>
  <conditionalFormatting sqref="G14">
    <cfRule type="cellIs" dxfId="67" priority="8" operator="equal">
      <formula>1</formula>
    </cfRule>
  </conditionalFormatting>
  <conditionalFormatting sqref="K8 I8">
    <cfRule type="cellIs" dxfId="66" priority="7" operator="equal">
      <formula>1</formula>
    </cfRule>
  </conditionalFormatting>
  <conditionalFormatting sqref="J8 H8">
    <cfRule type="cellIs" dxfId="65" priority="6" operator="equal">
      <formula>1</formula>
    </cfRule>
  </conditionalFormatting>
  <conditionalFormatting sqref="G7">
    <cfRule type="cellIs" dxfId="64" priority="4" operator="equal">
      <formula>1</formula>
    </cfRule>
  </conditionalFormatting>
  <conditionalFormatting sqref="G13">
    <cfRule type="cellIs" dxfId="63" priority="3" operator="equal">
      <formula>1</formula>
    </cfRule>
  </conditionalFormatting>
  <conditionalFormatting sqref="G11">
    <cfRule type="cellIs" dxfId="62" priority="2" operator="equal">
      <formula>1</formula>
    </cfRule>
  </conditionalFormatting>
  <conditionalFormatting sqref="G12">
    <cfRule type="cellIs" dxfId="61" priority="1" operator="equal">
      <formula>1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A1:BF100"/>
  <sheetViews>
    <sheetView showGridLines="0" view="pageBreakPreview" zoomScale="55" zoomScaleNormal="82" zoomScaleSheetLayoutView="55" workbookViewId="0">
      <selection activeCell="A8" sqref="A8:Q8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8" width="6.7109375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8" width="6.7109375" style="1" customWidth="1"/>
    <col min="29" max="29" width="20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58" ht="39.75" customHeight="1" x14ac:dyDescent="0.2">
      <c r="A1" s="400"/>
      <c r="B1" s="400"/>
      <c r="C1" s="400"/>
      <c r="D1" s="400"/>
      <c r="E1" s="401" t="s">
        <v>323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</row>
    <row r="2" spans="1:58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</row>
    <row r="3" spans="1:58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</row>
    <row r="4" spans="1:58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</row>
    <row r="5" spans="1:58" ht="50.1" customHeight="1" x14ac:dyDescent="0.2">
      <c r="A5" s="402" t="s">
        <v>17</v>
      </c>
      <c r="B5" s="402"/>
      <c r="C5" s="402"/>
      <c r="D5" s="403" t="str">
        <f>+E1</f>
        <v>PROGRAMA DE CAPACITACIONES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</row>
    <row r="6" spans="1:58" ht="50.1" customHeight="1" x14ac:dyDescent="0.2">
      <c r="A6" s="402" t="s">
        <v>19</v>
      </c>
      <c r="B6" s="402"/>
      <c r="C6" s="402"/>
      <c r="D6" s="633" t="s">
        <v>324</v>
      </c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419"/>
      <c r="AE6" s="106"/>
      <c r="AF6" s="156"/>
      <c r="AG6" s="156"/>
      <c r="AH6" s="146" t="s">
        <v>325</v>
      </c>
      <c r="AI6" s="106" t="s">
        <v>326</v>
      </c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8"/>
      <c r="AU6" s="158"/>
      <c r="AV6" s="158"/>
      <c r="AW6" s="158"/>
      <c r="AX6" s="158"/>
      <c r="AY6" s="158"/>
      <c r="AZ6" s="158"/>
      <c r="BA6" s="158"/>
      <c r="BB6" s="158"/>
      <c r="BC6" s="106"/>
      <c r="BD6" s="106"/>
      <c r="BE6" s="106"/>
      <c r="BF6" s="106"/>
    </row>
    <row r="7" spans="1:58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142" t="s">
        <v>327</v>
      </c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58" ht="50.1" customHeight="1" x14ac:dyDescent="0.2">
      <c r="A8" s="635" t="s">
        <v>328</v>
      </c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521" t="str">
        <f>+INDICE!D6</f>
        <v>2021 - 2024</v>
      </c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419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</row>
    <row r="9" spans="1:58" s="250" customFormat="1" ht="33" customHeight="1" x14ac:dyDescent="0.25">
      <c r="A9" s="527" t="s">
        <v>24</v>
      </c>
      <c r="B9" s="527"/>
      <c r="C9" s="527"/>
      <c r="D9" s="648" t="s">
        <v>270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419"/>
    </row>
    <row r="10" spans="1:58" ht="50.1" customHeight="1" x14ac:dyDescent="0.2">
      <c r="A10" s="411" t="s">
        <v>189</v>
      </c>
      <c r="B10" s="402"/>
      <c r="C10" s="402"/>
      <c r="D10" s="524" t="s">
        <v>329</v>
      </c>
      <c r="E10" s="524"/>
      <c r="F10" s="524"/>
      <c r="G10" s="524"/>
      <c r="H10" s="524"/>
      <c r="I10" s="524"/>
      <c r="J10" s="524"/>
      <c r="K10" s="524"/>
      <c r="L10" s="524"/>
      <c r="M10" s="524"/>
      <c r="N10" s="534" t="s">
        <v>27</v>
      </c>
      <c r="O10" s="534"/>
      <c r="P10" s="534"/>
      <c r="Q10" s="534"/>
      <c r="R10" s="534"/>
      <c r="S10" s="534"/>
      <c r="T10" s="534"/>
      <c r="U10" s="533" t="s">
        <v>28</v>
      </c>
      <c r="V10" s="533"/>
      <c r="W10" s="533"/>
      <c r="X10" s="533"/>
      <c r="Y10" s="533"/>
      <c r="Z10" s="533"/>
      <c r="AA10" s="533"/>
      <c r="AB10" s="533"/>
      <c r="AC10" s="533"/>
      <c r="AD10" s="419"/>
      <c r="AE10" s="106"/>
      <c r="AF10" s="106"/>
      <c r="AG10" s="159" t="s">
        <v>330</v>
      </c>
      <c r="AH10" s="106"/>
      <c r="AI10" s="106"/>
      <c r="AJ10" s="106"/>
      <c r="AK10" s="106" t="s">
        <v>331</v>
      </c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</row>
    <row r="11" spans="1:58" ht="50.1" customHeight="1" x14ac:dyDescent="0.2">
      <c r="A11" s="402" t="s">
        <v>32</v>
      </c>
      <c r="B11" s="402"/>
      <c r="C11" s="402"/>
      <c r="D11" s="607" t="s">
        <v>332</v>
      </c>
      <c r="E11" s="607"/>
      <c r="F11" s="607"/>
      <c r="G11" s="526" t="s">
        <v>34</v>
      </c>
      <c r="H11" s="526"/>
      <c r="I11" s="634"/>
      <c r="J11" s="634"/>
      <c r="K11" s="634"/>
      <c r="L11" s="634"/>
      <c r="M11" s="634"/>
      <c r="N11" s="526" t="s">
        <v>35</v>
      </c>
      <c r="O11" s="526"/>
      <c r="P11" s="526"/>
      <c r="Q11" s="526"/>
      <c r="R11" s="526"/>
      <c r="S11" s="526"/>
      <c r="T11" s="526"/>
      <c r="U11" s="608" t="s">
        <v>36</v>
      </c>
      <c r="V11" s="608"/>
      <c r="W11" s="608"/>
      <c r="X11" s="608"/>
      <c r="Y11" s="608"/>
      <c r="Z11" s="608"/>
      <c r="AA11" s="608"/>
      <c r="AB11" s="608"/>
      <c r="AC11" s="608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</row>
    <row r="12" spans="1:58" ht="49.5" customHeight="1" x14ac:dyDescent="0.2">
      <c r="A12" s="411" t="s">
        <v>38</v>
      </c>
      <c r="B12" s="411"/>
      <c r="C12" s="411"/>
      <c r="D12" s="410" t="s">
        <v>333</v>
      </c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20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</row>
    <row r="13" spans="1:58" ht="33.75" customHeight="1" x14ac:dyDescent="0.2">
      <c r="A13" s="459" t="s">
        <v>40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1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</row>
    <row r="14" spans="1:58" ht="94.5" customHeight="1" x14ac:dyDescent="0.2">
      <c r="A14" s="536" t="s">
        <v>196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 t="s">
        <v>42</v>
      </c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624" t="s">
        <v>43</v>
      </c>
      <c r="AA14" s="403"/>
      <c r="AB14" s="403"/>
      <c r="AC14" s="403"/>
      <c r="AD14" s="403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</row>
    <row r="15" spans="1:58" ht="49.5" customHeight="1" x14ac:dyDescent="0.2">
      <c r="A15" s="645" t="s">
        <v>334</v>
      </c>
      <c r="B15" s="646"/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  <c r="AA15" s="646"/>
      <c r="AB15" s="646"/>
      <c r="AC15" s="646"/>
      <c r="AD15" s="647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</row>
    <row r="16" spans="1:58" ht="56.25" hidden="1" customHeight="1" x14ac:dyDescent="0.2">
      <c r="A16" s="415" t="s">
        <v>45</v>
      </c>
      <c r="B16" s="416"/>
      <c r="C16" s="417"/>
      <c r="D16" s="155">
        <v>44321</v>
      </c>
      <c r="E16" s="598"/>
      <c r="F16" s="599"/>
      <c r="G16" s="599"/>
      <c r="H16" s="599"/>
      <c r="I16" s="599"/>
      <c r="J16" s="600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4"/>
      <c r="AD16" s="147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</row>
    <row r="17" spans="1:37" ht="20.100000000000001" hidden="1" customHeight="1" x14ac:dyDescent="0.2">
      <c r="A17" s="366" t="s">
        <v>46</v>
      </c>
      <c r="B17" s="369" t="s">
        <v>47</v>
      </c>
      <c r="C17" s="370"/>
      <c r="D17" s="371" t="s">
        <v>48</v>
      </c>
      <c r="E17" s="625" t="s">
        <v>49</v>
      </c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01" t="s">
        <v>50</v>
      </c>
      <c r="AD17" s="407" t="s">
        <v>51</v>
      </c>
      <c r="AE17" s="106"/>
      <c r="AF17" s="106"/>
      <c r="AG17" s="106"/>
      <c r="AH17" s="106"/>
      <c r="AI17" s="106"/>
      <c r="AJ17" s="106"/>
      <c r="AK17" s="106"/>
    </row>
    <row r="18" spans="1:37" ht="20.100000000000001" hidden="1" customHeight="1" x14ac:dyDescent="0.2">
      <c r="A18" s="367"/>
      <c r="B18" s="369"/>
      <c r="C18" s="370"/>
      <c r="D18" s="371"/>
      <c r="E18" s="364" t="s">
        <v>52</v>
      </c>
      <c r="F18" s="365"/>
      <c r="G18" s="364" t="s">
        <v>53</v>
      </c>
      <c r="H18" s="365"/>
      <c r="I18" s="364" t="s">
        <v>54</v>
      </c>
      <c r="J18" s="365"/>
      <c r="K18" s="364" t="s">
        <v>55</v>
      </c>
      <c r="L18" s="365"/>
      <c r="M18" s="364" t="s">
        <v>56</v>
      </c>
      <c r="N18" s="365"/>
      <c r="O18" s="364" t="s">
        <v>57</v>
      </c>
      <c r="P18" s="365"/>
      <c r="Q18" s="364" t="s">
        <v>58</v>
      </c>
      <c r="R18" s="365"/>
      <c r="S18" s="364" t="s">
        <v>59</v>
      </c>
      <c r="T18" s="365"/>
      <c r="U18" s="364" t="s">
        <v>60</v>
      </c>
      <c r="V18" s="365"/>
      <c r="W18" s="364" t="s">
        <v>61</v>
      </c>
      <c r="X18" s="365"/>
      <c r="Y18" s="364" t="s">
        <v>62</v>
      </c>
      <c r="Z18" s="365"/>
      <c r="AA18" s="364" t="s">
        <v>63</v>
      </c>
      <c r="AB18" s="365"/>
      <c r="AC18" s="602"/>
      <c r="AD18" s="408"/>
      <c r="AE18" s="106"/>
      <c r="AF18" s="106"/>
      <c r="AG18" s="106"/>
      <c r="AH18" s="106"/>
      <c r="AI18" s="106"/>
      <c r="AJ18" s="106"/>
      <c r="AK18" s="106"/>
    </row>
    <row r="19" spans="1:37" ht="20.100000000000001" hidden="1" customHeight="1" x14ac:dyDescent="0.2">
      <c r="A19" s="368"/>
      <c r="B19" s="369"/>
      <c r="C19" s="370"/>
      <c r="D19" s="371"/>
      <c r="E19" s="3" t="s">
        <v>64</v>
      </c>
      <c r="F19" s="21" t="s">
        <v>65</v>
      </c>
      <c r="G19" s="3" t="s">
        <v>64</v>
      </c>
      <c r="H19" s="21" t="s">
        <v>65</v>
      </c>
      <c r="I19" s="3" t="s">
        <v>64</v>
      </c>
      <c r="J19" s="21" t="s">
        <v>65</v>
      </c>
      <c r="K19" s="3" t="s">
        <v>64</v>
      </c>
      <c r="L19" s="21" t="s">
        <v>65</v>
      </c>
      <c r="M19" s="3" t="s">
        <v>64</v>
      </c>
      <c r="N19" s="21" t="s">
        <v>65</v>
      </c>
      <c r="O19" s="3" t="s">
        <v>64</v>
      </c>
      <c r="P19" s="21" t="s">
        <v>65</v>
      </c>
      <c r="Q19" s="3" t="s">
        <v>64</v>
      </c>
      <c r="R19" s="21" t="s">
        <v>65</v>
      </c>
      <c r="S19" s="3" t="s">
        <v>64</v>
      </c>
      <c r="T19" s="21" t="s">
        <v>65</v>
      </c>
      <c r="U19" s="3" t="s">
        <v>64</v>
      </c>
      <c r="V19" s="21" t="s">
        <v>65</v>
      </c>
      <c r="W19" s="3" t="s">
        <v>64</v>
      </c>
      <c r="X19" s="21" t="s">
        <v>65</v>
      </c>
      <c r="Y19" s="3" t="s">
        <v>64</v>
      </c>
      <c r="Z19" s="21" t="s">
        <v>65</v>
      </c>
      <c r="AA19" s="3" t="s">
        <v>64</v>
      </c>
      <c r="AB19" s="21" t="s">
        <v>65</v>
      </c>
      <c r="AC19" s="603"/>
      <c r="AD19" s="409"/>
      <c r="AE19" s="106"/>
      <c r="AF19" s="106"/>
      <c r="AG19" s="106"/>
      <c r="AH19" s="106"/>
      <c r="AI19" s="106"/>
      <c r="AJ19" s="106"/>
      <c r="AK19" s="106"/>
    </row>
    <row r="20" spans="1:37" ht="39.75" hidden="1" customHeight="1" x14ac:dyDescent="0.2">
      <c r="A20" s="351" t="s">
        <v>64</v>
      </c>
      <c r="B20" s="345" t="s">
        <v>66</v>
      </c>
      <c r="C20" s="346"/>
      <c r="D20" s="24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Y20" s="25"/>
      <c r="Z20" s="26"/>
      <c r="AA20" s="25"/>
      <c r="AB20" s="26"/>
      <c r="AC20" s="143">
        <f>IF(COUNTA(E20,G20,I20,K20,M20,O20,Q20,S20,U20,W20,Y20,AA20)=0,0,COUNTA(F20,H20,J20,L20,N20,P20,R20,T20,V20,X20,Z20,AB20)/COUNTA(E20,G20,I20,K20,M20,O20,Q20,S20,U20,W20,Y20,AA20))</f>
        <v>0</v>
      </c>
      <c r="AD20" s="57"/>
      <c r="AE20" s="106"/>
      <c r="AF20" s="106"/>
      <c r="AG20" s="106"/>
      <c r="AH20" s="106"/>
      <c r="AI20" s="106"/>
      <c r="AJ20" s="106"/>
      <c r="AK20" s="106"/>
    </row>
    <row r="21" spans="1:37" ht="39.75" hidden="1" customHeight="1" x14ac:dyDescent="0.2">
      <c r="A21" s="352"/>
      <c r="B21" s="343" t="s">
        <v>67</v>
      </c>
      <c r="C21" s="344"/>
      <c r="D21" s="30"/>
      <c r="E21" s="60"/>
      <c r="F21" s="61"/>
      <c r="G21" s="60"/>
      <c r="H21" s="61"/>
      <c r="I21" s="60"/>
      <c r="J21" s="61"/>
      <c r="K21" s="60"/>
      <c r="L21" s="61"/>
      <c r="M21" s="60"/>
      <c r="N21" s="61"/>
      <c r="O21" s="60"/>
      <c r="P21" s="61"/>
      <c r="Q21" s="60"/>
      <c r="R21" s="61"/>
      <c r="S21" s="60"/>
      <c r="T21" s="61"/>
      <c r="U21" s="60"/>
      <c r="V21" s="61"/>
      <c r="W21" s="60"/>
      <c r="X21" s="61"/>
      <c r="Y21" s="60"/>
      <c r="Z21" s="61"/>
      <c r="AA21" s="60"/>
      <c r="AB21" s="61"/>
      <c r="AC21" s="145"/>
      <c r="AD21" s="130"/>
      <c r="AE21" s="106"/>
      <c r="AF21" s="106"/>
      <c r="AG21" s="106"/>
      <c r="AH21" s="106"/>
      <c r="AI21" s="106"/>
      <c r="AJ21" s="106"/>
      <c r="AK21" s="106"/>
    </row>
    <row r="22" spans="1:37" ht="39.75" hidden="1" customHeight="1" x14ac:dyDescent="0.2">
      <c r="A22" s="352"/>
      <c r="B22" s="343" t="s">
        <v>68</v>
      </c>
      <c r="C22" s="344"/>
      <c r="D22" s="23"/>
      <c r="E22" s="4"/>
      <c r="F22" s="22"/>
      <c r="G22" s="4"/>
      <c r="H22" s="22"/>
      <c r="I22" s="4"/>
      <c r="J22" s="22"/>
      <c r="K22" s="4"/>
      <c r="L22" s="22"/>
      <c r="M22" s="4"/>
      <c r="N22" s="22"/>
      <c r="O22" s="4"/>
      <c r="P22" s="22"/>
      <c r="Q22" s="4"/>
      <c r="R22" s="22"/>
      <c r="S22" s="4"/>
      <c r="T22" s="22"/>
      <c r="U22" s="4"/>
      <c r="V22" s="22"/>
      <c r="W22" s="4"/>
      <c r="X22" s="22"/>
      <c r="Y22" s="4"/>
      <c r="Z22" s="22"/>
      <c r="AA22" s="4"/>
      <c r="AB22" s="22"/>
      <c r="AC22" s="144">
        <f t="shared" ref="AC22:AC55" si="0">IF(COUNTA(E22,G22,I22,K22,M22,O22,Q22,S22,U22,W22,Y22,AA22)=0,0,COUNTA(F22,H22,J22,L22,N22,P22,R22,T22,V22,X22,Z22,AB22)/COUNTA(E22,G22,I22,K22,M22,O22,Q22,S22,U22,W22,Y22,AA22))</f>
        <v>0</v>
      </c>
      <c r="AD22" s="53"/>
      <c r="AE22" s="106"/>
      <c r="AF22" s="106"/>
      <c r="AG22" s="106"/>
      <c r="AH22" s="106"/>
      <c r="AI22" s="106"/>
      <c r="AJ22" s="106"/>
      <c r="AK22" s="106"/>
    </row>
    <row r="23" spans="1:37" ht="39.75" hidden="1" customHeight="1" x14ac:dyDescent="0.2">
      <c r="A23" s="352"/>
      <c r="B23" s="343" t="s">
        <v>69</v>
      </c>
      <c r="C23" s="344"/>
      <c r="D23" s="23"/>
      <c r="E23" s="4"/>
      <c r="F23" s="22"/>
      <c r="G23" s="4"/>
      <c r="H23" s="22"/>
      <c r="I23" s="4"/>
      <c r="J23" s="22"/>
      <c r="K23" s="4"/>
      <c r="L23" s="22"/>
      <c r="M23" s="4"/>
      <c r="N23" s="22"/>
      <c r="O23" s="4"/>
      <c r="P23" s="22"/>
      <c r="Q23" s="4"/>
      <c r="R23" s="22"/>
      <c r="S23" s="4"/>
      <c r="T23" s="22"/>
      <c r="U23" s="4"/>
      <c r="V23" s="22"/>
      <c r="W23" s="4"/>
      <c r="X23" s="22"/>
      <c r="Y23" s="4"/>
      <c r="Z23" s="22"/>
      <c r="AA23" s="4"/>
      <c r="AB23" s="22"/>
      <c r="AC23" s="144">
        <f t="shared" si="0"/>
        <v>0</v>
      </c>
      <c r="AD23" s="53"/>
      <c r="AE23" s="106"/>
      <c r="AF23" s="106"/>
      <c r="AG23" s="106"/>
      <c r="AH23" s="106"/>
      <c r="AI23" s="106"/>
      <c r="AJ23" s="106"/>
      <c r="AK23" s="106"/>
    </row>
    <row r="24" spans="1:37" ht="39.75" hidden="1" customHeight="1" x14ac:dyDescent="0.2">
      <c r="A24" s="352"/>
      <c r="B24" s="343" t="s">
        <v>70</v>
      </c>
      <c r="C24" s="344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144">
        <f t="shared" si="0"/>
        <v>0</v>
      </c>
      <c r="AD24" s="89"/>
      <c r="AE24" s="106"/>
      <c r="AF24" s="106"/>
      <c r="AG24" s="106"/>
      <c r="AH24" s="106"/>
      <c r="AI24" s="106"/>
      <c r="AJ24" s="106"/>
      <c r="AK24" s="106"/>
    </row>
    <row r="25" spans="1:37" ht="39.75" hidden="1" customHeight="1" x14ac:dyDescent="0.2">
      <c r="A25" s="352"/>
      <c r="B25" s="343" t="s">
        <v>71</v>
      </c>
      <c r="C25" s="344"/>
      <c r="D25" s="139"/>
      <c r="E25" s="123"/>
      <c r="F25" s="124"/>
      <c r="G25" s="123"/>
      <c r="H25" s="124"/>
      <c r="I25" s="123"/>
      <c r="J25" s="124"/>
      <c r="K25" s="123"/>
      <c r="L25" s="124"/>
      <c r="M25" s="123"/>
      <c r="N25" s="124"/>
      <c r="O25" s="123"/>
      <c r="P25" s="124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  <c r="AB25" s="124"/>
      <c r="AC25" s="140"/>
      <c r="AD25" s="99"/>
      <c r="AE25" s="106"/>
      <c r="AF25" s="106"/>
      <c r="AG25" s="106"/>
      <c r="AH25" s="106"/>
      <c r="AI25" s="106"/>
      <c r="AJ25" s="106"/>
      <c r="AK25" s="106"/>
    </row>
    <row r="26" spans="1:37" ht="39.75" hidden="1" customHeight="1" x14ac:dyDescent="0.2">
      <c r="A26" s="352"/>
      <c r="B26" s="343" t="s">
        <v>72</v>
      </c>
      <c r="C26" s="344"/>
      <c r="D26" s="139"/>
      <c r="E26" s="123"/>
      <c r="F26" s="124"/>
      <c r="G26" s="123"/>
      <c r="H26" s="124"/>
      <c r="I26" s="123"/>
      <c r="J26" s="124"/>
      <c r="K26" s="123"/>
      <c r="L26" s="124"/>
      <c r="M26" s="123"/>
      <c r="N26" s="124"/>
      <c r="O26" s="123"/>
      <c r="P26" s="124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  <c r="AB26" s="124"/>
      <c r="AC26" s="140"/>
      <c r="AD26" s="99"/>
      <c r="AE26" s="106"/>
      <c r="AF26" s="106"/>
      <c r="AG26" s="106"/>
      <c r="AH26" s="106"/>
      <c r="AI26" s="106"/>
      <c r="AJ26" s="106"/>
      <c r="AK26" s="106"/>
    </row>
    <row r="27" spans="1:37" ht="62.25" hidden="1" customHeight="1" x14ac:dyDescent="0.2">
      <c r="A27" s="352"/>
      <c r="B27" s="341" t="s">
        <v>73</v>
      </c>
      <c r="C27" s="342"/>
      <c r="D27" s="29"/>
      <c r="E27" s="58"/>
      <c r="F27" s="59"/>
      <c r="G27" s="58"/>
      <c r="H27" s="59"/>
      <c r="I27" s="58"/>
      <c r="J27" s="59"/>
      <c r="K27" s="58"/>
      <c r="L27" s="59"/>
      <c r="M27" s="58"/>
      <c r="N27" s="59"/>
      <c r="O27" s="58"/>
      <c r="P27" s="59"/>
      <c r="Q27" s="58"/>
      <c r="R27" s="59"/>
      <c r="S27" s="58"/>
      <c r="T27" s="59"/>
      <c r="U27" s="58"/>
      <c r="V27" s="59"/>
      <c r="W27" s="58"/>
      <c r="X27" s="59"/>
      <c r="Y27" s="58"/>
      <c r="Z27" s="59"/>
      <c r="AA27" s="58"/>
      <c r="AB27" s="59"/>
      <c r="AC27" s="54">
        <f t="shared" si="0"/>
        <v>0</v>
      </c>
      <c r="AD27" s="55"/>
      <c r="AE27" s="106"/>
      <c r="AF27" s="106"/>
      <c r="AG27" s="106"/>
      <c r="AH27" s="106"/>
      <c r="AI27" s="141" t="s">
        <v>74</v>
      </c>
      <c r="AJ27" s="106"/>
      <c r="AK27" s="146" t="s">
        <v>75</v>
      </c>
    </row>
    <row r="28" spans="1:37" ht="62.25" hidden="1" customHeight="1" x14ac:dyDescent="0.2">
      <c r="A28" s="352"/>
      <c r="B28" s="347" t="s">
        <v>76</v>
      </c>
      <c r="C28" s="348"/>
      <c r="D28" s="29"/>
      <c r="E28" s="149"/>
      <c r="F28" s="150"/>
      <c r="G28" s="149"/>
      <c r="H28" s="150"/>
      <c r="I28" s="149"/>
      <c r="J28" s="150"/>
      <c r="K28" s="149"/>
      <c r="L28" s="150"/>
      <c r="M28" s="149"/>
      <c r="N28" s="150"/>
      <c r="O28" s="149"/>
      <c r="P28" s="150"/>
      <c r="Q28" s="149"/>
      <c r="R28" s="150"/>
      <c r="S28" s="149"/>
      <c r="T28" s="150"/>
      <c r="U28" s="149"/>
      <c r="V28" s="150"/>
      <c r="W28" s="149"/>
      <c r="X28" s="150"/>
      <c r="Y28" s="149"/>
      <c r="Z28" s="150"/>
      <c r="AA28" s="149"/>
      <c r="AB28" s="150"/>
      <c r="AC28" s="151"/>
      <c r="AD28" s="152"/>
      <c r="AE28" s="106"/>
      <c r="AF28" s="106"/>
      <c r="AG28" s="106"/>
      <c r="AH28" s="106"/>
      <c r="AI28" s="141"/>
      <c r="AJ28" s="106"/>
      <c r="AK28" s="146"/>
    </row>
    <row r="29" spans="1:37" ht="35.25" hidden="1" customHeight="1" x14ac:dyDescent="0.2">
      <c r="A29" s="353"/>
      <c r="B29" s="354" t="s">
        <v>77</v>
      </c>
      <c r="C29" s="355"/>
      <c r="D29" s="148"/>
      <c r="E29" s="149"/>
      <c r="F29" s="150"/>
      <c r="G29" s="149"/>
      <c r="H29" s="150"/>
      <c r="I29" s="149"/>
      <c r="J29" s="150"/>
      <c r="K29" s="149"/>
      <c r="L29" s="150"/>
      <c r="M29" s="149"/>
      <c r="N29" s="150"/>
      <c r="O29" s="149"/>
      <c r="P29" s="150"/>
      <c r="Q29" s="149"/>
      <c r="R29" s="150"/>
      <c r="S29" s="149"/>
      <c r="T29" s="150"/>
      <c r="U29" s="149"/>
      <c r="V29" s="150"/>
      <c r="W29" s="149"/>
      <c r="X29" s="150"/>
      <c r="Y29" s="149"/>
      <c r="Z29" s="150"/>
      <c r="AA29" s="149"/>
      <c r="AB29" s="150"/>
      <c r="AC29" s="151"/>
      <c r="AD29" s="152"/>
      <c r="AE29" s="106"/>
      <c r="AF29" s="106"/>
      <c r="AG29" s="106"/>
      <c r="AH29" s="106"/>
      <c r="AI29" s="141"/>
      <c r="AJ29" s="106"/>
      <c r="AK29" s="146"/>
    </row>
    <row r="30" spans="1:37" ht="39.75" hidden="1" customHeight="1" x14ac:dyDescent="0.2">
      <c r="A30" s="359" t="s">
        <v>78</v>
      </c>
      <c r="B30" s="345" t="s">
        <v>79</v>
      </c>
      <c r="C30" s="346"/>
      <c r="D30" s="24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/>
      <c r="P30" s="26"/>
      <c r="Q30" s="25"/>
      <c r="R30" s="26"/>
      <c r="S30" s="25"/>
      <c r="T30" s="26"/>
      <c r="U30" s="25"/>
      <c r="V30" s="26"/>
      <c r="W30" s="25"/>
      <c r="X30" s="26"/>
      <c r="Y30" s="25"/>
      <c r="Z30" s="26"/>
      <c r="AA30" s="25"/>
      <c r="AB30" s="26"/>
      <c r="AC30" s="50">
        <f t="shared" si="0"/>
        <v>0</v>
      </c>
      <c r="AD30" s="90"/>
      <c r="AE30" s="106"/>
      <c r="AF30" s="106"/>
      <c r="AG30" s="106"/>
      <c r="AH30" s="106"/>
      <c r="AI30" s="142" t="s">
        <v>80</v>
      </c>
      <c r="AJ30" s="106"/>
      <c r="AK30" s="106"/>
    </row>
    <row r="31" spans="1:37" ht="39.75" hidden="1" customHeight="1" x14ac:dyDescent="0.2">
      <c r="A31" s="360"/>
      <c r="B31" s="343" t="s">
        <v>81</v>
      </c>
      <c r="C31" s="344"/>
      <c r="D31" s="30"/>
      <c r="E31" s="60"/>
      <c r="F31" s="61"/>
      <c r="G31" s="60"/>
      <c r="H31" s="61"/>
      <c r="I31" s="60"/>
      <c r="J31" s="61"/>
      <c r="K31" s="60"/>
      <c r="L31" s="61"/>
      <c r="M31" s="60"/>
      <c r="N31" s="61"/>
      <c r="O31" s="60"/>
      <c r="P31" s="61"/>
      <c r="Q31" s="60"/>
      <c r="R31" s="61"/>
      <c r="S31" s="60"/>
      <c r="T31" s="61"/>
      <c r="U31" s="60"/>
      <c r="V31" s="61"/>
      <c r="W31" s="60"/>
      <c r="X31" s="61"/>
      <c r="Y31" s="60"/>
      <c r="Z31" s="61"/>
      <c r="AA31" s="60"/>
      <c r="AB31" s="61"/>
      <c r="AC31" s="87"/>
      <c r="AD31" s="118"/>
      <c r="AE31" s="106"/>
      <c r="AF31" s="106"/>
      <c r="AG31" s="106"/>
      <c r="AH31" s="106"/>
      <c r="AI31" s="142"/>
      <c r="AJ31" s="106"/>
      <c r="AK31" s="106"/>
    </row>
    <row r="32" spans="1:37" ht="28.5" hidden="1" customHeight="1" x14ac:dyDescent="0.2">
      <c r="A32" s="360"/>
      <c r="B32" s="349" t="s">
        <v>82</v>
      </c>
      <c r="C32" s="350"/>
      <c r="D32" s="23"/>
      <c r="E32" s="4"/>
      <c r="F32" s="22"/>
      <c r="G32" s="4"/>
      <c r="H32" s="22"/>
      <c r="I32" s="4"/>
      <c r="J32" s="22"/>
      <c r="K32" s="4"/>
      <c r="L32" s="22"/>
      <c r="M32" s="4"/>
      <c r="N32" s="22"/>
      <c r="O32" s="4"/>
      <c r="P32" s="22"/>
      <c r="Q32" s="4"/>
      <c r="R32" s="22"/>
      <c r="S32" s="4"/>
      <c r="T32" s="22"/>
      <c r="U32" s="4"/>
      <c r="V32" s="22"/>
      <c r="W32" s="4"/>
      <c r="X32" s="22"/>
      <c r="Y32" s="4"/>
      <c r="Z32" s="22"/>
      <c r="AA32" s="4"/>
      <c r="AB32" s="22"/>
      <c r="AC32" s="51">
        <f t="shared" si="0"/>
        <v>0</v>
      </c>
      <c r="AD32" s="88"/>
      <c r="AE32" s="106"/>
      <c r="AF32" s="106"/>
      <c r="AG32" s="106"/>
      <c r="AH32" s="106"/>
      <c r="AI32" s="106"/>
      <c r="AJ32" s="106"/>
      <c r="AK32" s="106"/>
    </row>
    <row r="33" spans="1:30" ht="39.75" hidden="1" customHeight="1" x14ac:dyDescent="0.2">
      <c r="A33" s="360"/>
      <c r="B33" s="343" t="s">
        <v>83</v>
      </c>
      <c r="C33" s="344"/>
      <c r="D33" s="23"/>
      <c r="E33" s="4"/>
      <c r="F33" s="22"/>
      <c r="G33" s="4"/>
      <c r="H33" s="22"/>
      <c r="I33" s="4"/>
      <c r="J33" s="22"/>
      <c r="K33" s="4"/>
      <c r="L33" s="22"/>
      <c r="M33" s="4"/>
      <c r="N33" s="22"/>
      <c r="O33" s="4"/>
      <c r="P33" s="22"/>
      <c r="Q33" s="4"/>
      <c r="R33" s="22"/>
      <c r="S33" s="4"/>
      <c r="T33" s="22"/>
      <c r="U33" s="4"/>
      <c r="V33" s="22"/>
      <c r="W33" s="4"/>
      <c r="X33" s="22"/>
      <c r="Y33" s="4"/>
      <c r="Z33" s="22"/>
      <c r="AA33" s="4"/>
      <c r="AB33" s="22"/>
      <c r="AC33" s="51">
        <f t="shared" si="0"/>
        <v>0</v>
      </c>
      <c r="AD33" s="89"/>
    </row>
    <row r="34" spans="1:30" ht="39.75" hidden="1" customHeight="1" x14ac:dyDescent="0.2">
      <c r="A34" s="360"/>
      <c r="B34" s="343" t="s">
        <v>84</v>
      </c>
      <c r="C34" s="344"/>
      <c r="D34" s="23"/>
      <c r="E34" s="85"/>
      <c r="F34" s="86"/>
      <c r="G34" s="85"/>
      <c r="H34" s="86"/>
      <c r="I34" s="85"/>
      <c r="J34" s="86"/>
      <c r="K34" s="85"/>
      <c r="L34" s="86"/>
      <c r="M34" s="85"/>
      <c r="N34" s="86"/>
      <c r="O34" s="85"/>
      <c r="P34" s="86"/>
      <c r="Q34" s="85"/>
      <c r="R34" s="86"/>
      <c r="S34" s="85"/>
      <c r="T34" s="86"/>
      <c r="U34" s="85"/>
      <c r="V34" s="86"/>
      <c r="W34" s="85"/>
      <c r="X34" s="86"/>
      <c r="Y34" s="85"/>
      <c r="Z34" s="86"/>
      <c r="AA34" s="85"/>
      <c r="AB34" s="86"/>
      <c r="AC34" s="51">
        <f t="shared" si="0"/>
        <v>0</v>
      </c>
      <c r="AD34" s="89"/>
    </row>
    <row r="35" spans="1:30" ht="39.75" hidden="1" customHeight="1" x14ac:dyDescent="0.2">
      <c r="A35" s="360"/>
      <c r="B35" s="343" t="s">
        <v>85</v>
      </c>
      <c r="C35" s="344"/>
      <c r="D35" s="23"/>
      <c r="E35" s="85"/>
      <c r="F35" s="86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86"/>
      <c r="W35" s="85"/>
      <c r="X35" s="86"/>
      <c r="Y35" s="85"/>
      <c r="Z35" s="86"/>
      <c r="AA35" s="85"/>
      <c r="AB35" s="86"/>
      <c r="AC35" s="51">
        <f t="shared" si="0"/>
        <v>0</v>
      </c>
      <c r="AD35" s="89"/>
    </row>
    <row r="36" spans="1:30" ht="39.75" hidden="1" customHeight="1" x14ac:dyDescent="0.2">
      <c r="A36" s="360"/>
      <c r="B36" s="343" t="s">
        <v>86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51">
        <f t="shared" si="0"/>
        <v>0</v>
      </c>
      <c r="AD36" s="89"/>
    </row>
    <row r="37" spans="1:30" ht="39.75" hidden="1" customHeight="1" x14ac:dyDescent="0.2">
      <c r="A37" s="360"/>
      <c r="B37" s="343" t="s">
        <v>87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51">
        <f t="shared" si="0"/>
        <v>0</v>
      </c>
      <c r="AD37" s="88"/>
    </row>
    <row r="38" spans="1:30" ht="39.75" hidden="1" customHeight="1" x14ac:dyDescent="0.2">
      <c r="A38" s="360"/>
      <c r="B38" s="343" t="s">
        <v>88</v>
      </c>
      <c r="C38" s="344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85"/>
      <c r="V38" s="86"/>
      <c r="W38" s="85"/>
      <c r="X38" s="86"/>
      <c r="Y38" s="85"/>
      <c r="Z38" s="86"/>
      <c r="AA38" s="85"/>
      <c r="AB38" s="86"/>
      <c r="AC38" s="51">
        <f t="shared" si="0"/>
        <v>0</v>
      </c>
      <c r="AD38" s="88"/>
    </row>
    <row r="39" spans="1:30" ht="39.75" hidden="1" customHeight="1" x14ac:dyDescent="0.2">
      <c r="A39" s="360"/>
      <c r="B39" s="343" t="s">
        <v>89</v>
      </c>
      <c r="C39" s="344"/>
      <c r="D39" s="23"/>
      <c r="E39" s="85"/>
      <c r="F39" s="8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86"/>
      <c r="U39" s="85"/>
      <c r="V39" s="86"/>
      <c r="W39" s="85"/>
      <c r="X39" s="86"/>
      <c r="Y39" s="85"/>
      <c r="Z39" s="86"/>
      <c r="AA39" s="85"/>
      <c r="AB39" s="86"/>
      <c r="AC39" s="87">
        <f t="shared" si="0"/>
        <v>0</v>
      </c>
      <c r="AD39" s="88"/>
    </row>
    <row r="40" spans="1:30" ht="39.75" hidden="1" customHeight="1" x14ac:dyDescent="0.2">
      <c r="A40" s="360"/>
      <c r="B40" s="343" t="s">
        <v>90</v>
      </c>
      <c r="C40" s="344"/>
      <c r="D40" s="23"/>
      <c r="E40" s="85"/>
      <c r="F40" s="86"/>
      <c r="G40" s="85"/>
      <c r="H40" s="86"/>
      <c r="I40" s="85"/>
      <c r="J40" s="86"/>
      <c r="K40" s="85"/>
      <c r="L40" s="86"/>
      <c r="M40" s="85"/>
      <c r="N40" s="86"/>
      <c r="O40" s="85"/>
      <c r="P40" s="86"/>
      <c r="Q40" s="85"/>
      <c r="R40" s="86"/>
      <c r="S40" s="85"/>
      <c r="T40" s="86"/>
      <c r="U40" s="85"/>
      <c r="V40" s="86"/>
      <c r="W40" s="85"/>
      <c r="X40" s="86"/>
      <c r="Y40" s="85"/>
      <c r="Z40" s="86"/>
      <c r="AA40" s="85"/>
      <c r="AB40" s="86"/>
      <c r="AC40" s="87">
        <f t="shared" si="0"/>
        <v>0</v>
      </c>
      <c r="AD40" s="88"/>
    </row>
    <row r="41" spans="1:30" ht="39.75" hidden="1" customHeight="1" x14ac:dyDescent="0.2">
      <c r="A41" s="360"/>
      <c r="B41" s="343"/>
      <c r="C41" s="344"/>
      <c r="D41" s="23"/>
      <c r="E41" s="4"/>
      <c r="F41" s="22"/>
      <c r="G41" s="4"/>
      <c r="H41" s="22"/>
      <c r="I41" s="4"/>
      <c r="J41" s="22"/>
      <c r="K41" s="4"/>
      <c r="L41" s="22"/>
      <c r="M41" s="4"/>
      <c r="N41" s="22"/>
      <c r="O41" s="4"/>
      <c r="P41" s="22"/>
      <c r="Q41" s="4"/>
      <c r="R41" s="22"/>
      <c r="S41" s="4"/>
      <c r="T41" s="22"/>
      <c r="U41" s="4"/>
      <c r="V41" s="22"/>
      <c r="W41" s="4"/>
      <c r="X41" s="22"/>
      <c r="Y41" s="4"/>
      <c r="Z41" s="22"/>
      <c r="AA41" s="4"/>
      <c r="AB41" s="22"/>
      <c r="AC41" s="51">
        <f t="shared" si="0"/>
        <v>0</v>
      </c>
      <c r="AD41" s="98"/>
    </row>
    <row r="42" spans="1:30" ht="39.75" hidden="1" customHeight="1" x14ac:dyDescent="0.2">
      <c r="A42" s="360"/>
      <c r="B42" s="343"/>
      <c r="C42" s="344"/>
      <c r="D42" s="23"/>
      <c r="E42" s="4"/>
      <c r="F42" s="22"/>
      <c r="G42" s="4"/>
      <c r="H42" s="22"/>
      <c r="I42" s="4"/>
      <c r="J42" s="22"/>
      <c r="K42" s="4"/>
      <c r="L42" s="22"/>
      <c r="M42" s="4"/>
      <c r="N42" s="22"/>
      <c r="O42" s="4"/>
      <c r="P42" s="22"/>
      <c r="Q42" s="4"/>
      <c r="R42" s="22"/>
      <c r="S42" s="4"/>
      <c r="T42" s="22"/>
      <c r="U42" s="4"/>
      <c r="V42" s="22"/>
      <c r="W42" s="4"/>
      <c r="X42" s="22"/>
      <c r="Y42" s="4"/>
      <c r="Z42" s="22"/>
      <c r="AA42" s="4"/>
      <c r="AB42" s="22"/>
      <c r="AC42" s="51">
        <f t="shared" si="0"/>
        <v>0</v>
      </c>
      <c r="AD42" s="89"/>
    </row>
    <row r="43" spans="1:30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22"/>
      <c r="U43" s="4"/>
      <c r="V43" s="22"/>
      <c r="W43" s="4"/>
      <c r="X43" s="22"/>
      <c r="Y43" s="4"/>
      <c r="Z43" s="22"/>
      <c r="AA43" s="4"/>
      <c r="AB43" s="22"/>
      <c r="AC43" s="51">
        <f t="shared" si="0"/>
        <v>0</v>
      </c>
      <c r="AD43" s="89"/>
    </row>
    <row r="44" spans="1:30" ht="39.75" hidden="1" customHeight="1" x14ac:dyDescent="0.2">
      <c r="A44" s="360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22"/>
      <c r="U44" s="4"/>
      <c r="V44" s="22"/>
      <c r="W44" s="4"/>
      <c r="X44" s="22"/>
      <c r="Y44" s="4"/>
      <c r="Z44" s="22"/>
      <c r="AA44" s="4"/>
      <c r="AB44" s="22"/>
      <c r="AC44" s="51">
        <f t="shared" si="0"/>
        <v>0</v>
      </c>
      <c r="AD44" s="89"/>
    </row>
    <row r="45" spans="1:30" ht="39.75" hidden="1" customHeight="1" x14ac:dyDescent="0.2">
      <c r="A45" s="360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22"/>
      <c r="U45" s="4"/>
      <c r="V45" s="22"/>
      <c r="W45" s="4"/>
      <c r="X45" s="22"/>
      <c r="Y45" s="4"/>
      <c r="Z45" s="22"/>
      <c r="AA45" s="4"/>
      <c r="AB45" s="22"/>
      <c r="AC45" s="51">
        <f t="shared" si="0"/>
        <v>0</v>
      </c>
      <c r="AD45" s="88"/>
    </row>
    <row r="46" spans="1:30" ht="57" hidden="1" customHeight="1" x14ac:dyDescent="0.2">
      <c r="A46" s="28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22"/>
      <c r="U46" s="4"/>
      <c r="V46" s="22"/>
      <c r="W46" s="4"/>
      <c r="X46" s="22"/>
      <c r="Y46" s="4"/>
      <c r="Z46" s="22"/>
      <c r="AA46" s="4"/>
      <c r="AB46" s="22"/>
      <c r="AC46" s="51">
        <f t="shared" si="0"/>
        <v>0</v>
      </c>
      <c r="AD46" s="89"/>
    </row>
    <row r="47" spans="1:30" ht="34.5" hidden="1" customHeight="1" x14ac:dyDescent="0.2">
      <c r="A47" s="28"/>
      <c r="B47" s="343"/>
      <c r="C47" s="344"/>
      <c r="D47" s="23"/>
      <c r="E47" s="4"/>
      <c r="F47" s="22"/>
      <c r="G47" s="4"/>
      <c r="H47" s="22"/>
      <c r="I47" s="4"/>
      <c r="J47" s="22"/>
      <c r="K47" s="4"/>
      <c r="L47" s="22"/>
      <c r="M47" s="4"/>
      <c r="N47" s="22"/>
      <c r="O47" s="4"/>
      <c r="P47" s="22"/>
      <c r="Q47" s="4"/>
      <c r="R47" s="22"/>
      <c r="S47" s="4"/>
      <c r="T47" s="22"/>
      <c r="U47" s="4"/>
      <c r="V47" s="22"/>
      <c r="W47" s="4"/>
      <c r="X47" s="22"/>
      <c r="Y47" s="4"/>
      <c r="Z47" s="22"/>
      <c r="AA47" s="4"/>
      <c r="AB47" s="22"/>
      <c r="AC47" s="51">
        <f t="shared" si="0"/>
        <v>0</v>
      </c>
      <c r="AD47" s="89"/>
    </row>
    <row r="48" spans="1:30" ht="48" hidden="1" customHeight="1" x14ac:dyDescent="0.2">
      <c r="A48" s="28"/>
      <c r="B48" s="343"/>
      <c r="C48" s="344"/>
      <c r="D48" s="23"/>
      <c r="E48" s="4"/>
      <c r="F48" s="22"/>
      <c r="G48" s="4"/>
      <c r="H48" s="22"/>
      <c r="I48" s="4"/>
      <c r="J48" s="22"/>
      <c r="K48" s="4"/>
      <c r="L48" s="22"/>
      <c r="M48" s="4"/>
      <c r="N48" s="22"/>
      <c r="O48" s="4"/>
      <c r="P48" s="22"/>
      <c r="Q48" s="4"/>
      <c r="R48" s="22"/>
      <c r="S48" s="4"/>
      <c r="T48" s="22"/>
      <c r="U48" s="4"/>
      <c r="V48" s="22"/>
      <c r="W48" s="4"/>
      <c r="X48" s="22"/>
      <c r="Y48" s="4"/>
      <c r="Z48" s="22"/>
      <c r="AA48" s="4"/>
      <c r="AB48" s="22"/>
      <c r="AC48" s="51">
        <f t="shared" si="0"/>
        <v>0</v>
      </c>
      <c r="AD48" s="99"/>
    </row>
    <row r="49" spans="1:30" ht="39" hidden="1" customHeight="1" x14ac:dyDescent="0.2">
      <c r="A49" s="28"/>
      <c r="B49" s="96"/>
      <c r="C49" s="97"/>
      <c r="D49" s="6"/>
      <c r="E49" s="58"/>
      <c r="F49" s="59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59"/>
      <c r="S49" s="58"/>
      <c r="T49" s="59"/>
      <c r="U49" s="58"/>
      <c r="V49" s="59"/>
      <c r="W49" s="58"/>
      <c r="X49" s="59"/>
      <c r="Y49" s="58"/>
      <c r="Z49" s="59"/>
      <c r="AA49" s="58"/>
      <c r="AB49" s="59"/>
      <c r="AC49" s="91">
        <f t="shared" si="0"/>
        <v>0</v>
      </c>
      <c r="AD49" s="55"/>
    </row>
    <row r="50" spans="1:30" ht="34.5" hidden="1" customHeight="1" x14ac:dyDescent="0.2">
      <c r="A50" s="361" t="s">
        <v>91</v>
      </c>
      <c r="B50" s="345" t="s">
        <v>92</v>
      </c>
      <c r="C50" s="346"/>
      <c r="D50" s="24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  <c r="Z50" s="26"/>
      <c r="AA50" s="25"/>
      <c r="AB50" s="26"/>
      <c r="AC50" s="50">
        <f t="shared" si="0"/>
        <v>0</v>
      </c>
      <c r="AD50" s="57"/>
    </row>
    <row r="51" spans="1:30" ht="34.5" hidden="1" customHeight="1" x14ac:dyDescent="0.2">
      <c r="A51" s="362"/>
      <c r="B51" s="343" t="s">
        <v>93</v>
      </c>
      <c r="C51" s="344"/>
      <c r="D51" s="148"/>
      <c r="E51" s="149"/>
      <c r="F51" s="150"/>
      <c r="G51" s="149"/>
      <c r="H51" s="150"/>
      <c r="I51" s="149"/>
      <c r="J51" s="150"/>
      <c r="K51" s="149"/>
      <c r="L51" s="150"/>
      <c r="M51" s="149"/>
      <c r="N51" s="150"/>
      <c r="O51" s="149"/>
      <c r="P51" s="150"/>
      <c r="Q51" s="149"/>
      <c r="R51" s="150"/>
      <c r="S51" s="149"/>
      <c r="T51" s="150"/>
      <c r="U51" s="149"/>
      <c r="V51" s="150"/>
      <c r="W51" s="149"/>
      <c r="X51" s="150"/>
      <c r="Y51" s="149"/>
      <c r="Z51" s="150"/>
      <c r="AA51" s="149"/>
      <c r="AB51" s="150"/>
      <c r="AC51" s="92">
        <f t="shared" si="0"/>
        <v>0</v>
      </c>
      <c r="AD51" s="152"/>
    </row>
    <row r="52" spans="1:30" ht="34.5" hidden="1" customHeight="1" x14ac:dyDescent="0.2">
      <c r="A52" s="362"/>
      <c r="B52" s="341" t="s">
        <v>94</v>
      </c>
      <c r="C52" s="342"/>
      <c r="D52" s="148"/>
      <c r="E52" s="149"/>
      <c r="F52" s="150"/>
      <c r="G52" s="149"/>
      <c r="H52" s="150"/>
      <c r="I52" s="149"/>
      <c r="J52" s="150"/>
      <c r="K52" s="149"/>
      <c r="L52" s="150"/>
      <c r="M52" s="149"/>
      <c r="N52" s="150"/>
      <c r="O52" s="149"/>
      <c r="P52" s="150"/>
      <c r="Q52" s="149"/>
      <c r="R52" s="150"/>
      <c r="S52" s="149"/>
      <c r="T52" s="150"/>
      <c r="U52" s="149"/>
      <c r="V52" s="150"/>
      <c r="W52" s="149"/>
      <c r="X52" s="150"/>
      <c r="Y52" s="149"/>
      <c r="Z52" s="150"/>
      <c r="AA52" s="149"/>
      <c r="AB52" s="150"/>
      <c r="AC52" s="92">
        <f t="shared" si="0"/>
        <v>0</v>
      </c>
      <c r="AD52" s="152"/>
    </row>
    <row r="53" spans="1:30" ht="34.5" hidden="1" customHeight="1" x14ac:dyDescent="0.2">
      <c r="A53" s="363"/>
      <c r="B53" s="341" t="s">
        <v>94</v>
      </c>
      <c r="C53" s="342"/>
      <c r="D53" s="29"/>
      <c r="E53" s="58"/>
      <c r="F53" s="59"/>
      <c r="G53" s="58"/>
      <c r="H53" s="59"/>
      <c r="I53" s="58"/>
      <c r="J53" s="59"/>
      <c r="K53" s="58"/>
      <c r="L53" s="59"/>
      <c r="M53" s="58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  <c r="Y53" s="58"/>
      <c r="Z53" s="59"/>
      <c r="AA53" s="58"/>
      <c r="AB53" s="59"/>
      <c r="AC53" s="92">
        <f t="shared" si="0"/>
        <v>0</v>
      </c>
      <c r="AD53" s="55"/>
    </row>
    <row r="54" spans="1:30" ht="39.75" hidden="1" customHeight="1" x14ac:dyDescent="0.2">
      <c r="A54" s="339" t="s">
        <v>95</v>
      </c>
      <c r="B54" s="387"/>
      <c r="C54" s="388"/>
      <c r="D54" s="30"/>
      <c r="E54" s="60"/>
      <c r="F54" s="61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1"/>
      <c r="U54" s="60"/>
      <c r="V54" s="61"/>
      <c r="W54" s="60"/>
      <c r="X54" s="61"/>
      <c r="Y54" s="60"/>
      <c r="Z54" s="61"/>
      <c r="AA54" s="60"/>
      <c r="AB54" s="61"/>
      <c r="AC54" s="87">
        <f t="shared" si="0"/>
        <v>0</v>
      </c>
      <c r="AD54" s="130"/>
    </row>
    <row r="55" spans="1:30" ht="39.75" hidden="1" customHeight="1" x14ac:dyDescent="0.2">
      <c r="A55" s="340"/>
      <c r="B55" s="389"/>
      <c r="C55" s="390"/>
      <c r="D55" s="23"/>
      <c r="E55" s="4"/>
      <c r="F55" s="22"/>
      <c r="G55" s="4"/>
      <c r="H55" s="22"/>
      <c r="I55" s="4"/>
      <c r="J55" s="22"/>
      <c r="K55" s="4"/>
      <c r="L55" s="22"/>
      <c r="M55" s="4"/>
      <c r="N55" s="22"/>
      <c r="O55" s="4"/>
      <c r="P55" s="22"/>
      <c r="Q55" s="4"/>
      <c r="R55" s="22"/>
      <c r="S55" s="4"/>
      <c r="T55" s="22"/>
      <c r="U55" s="4"/>
      <c r="V55" s="22"/>
      <c r="W55" s="4"/>
      <c r="X55" s="22"/>
      <c r="Y55" s="4"/>
      <c r="Z55" s="22"/>
      <c r="AA55" s="4"/>
      <c r="AB55" s="22"/>
      <c r="AC55" s="87">
        <f t="shared" si="0"/>
        <v>0</v>
      </c>
      <c r="AD55" s="89"/>
    </row>
    <row r="56" spans="1:30" ht="39.75" hidden="1" customHeight="1" x14ac:dyDescent="0.2">
      <c r="A56" s="340"/>
      <c r="B56" s="343"/>
      <c r="C56" s="344"/>
      <c r="D56" s="6"/>
      <c r="E56" s="58"/>
      <c r="F56" s="59"/>
      <c r="G56" s="58"/>
      <c r="H56" s="59"/>
      <c r="I56" s="58"/>
      <c r="J56" s="59"/>
      <c r="K56" s="58"/>
      <c r="L56" s="59"/>
      <c r="M56" s="58"/>
      <c r="N56" s="59"/>
      <c r="O56" s="58"/>
      <c r="P56" s="59"/>
      <c r="Q56" s="58"/>
      <c r="R56" s="59"/>
      <c r="S56" s="58"/>
      <c r="T56" s="59"/>
      <c r="U56" s="58"/>
      <c r="V56" s="59"/>
      <c r="W56" s="58"/>
      <c r="X56" s="59"/>
      <c r="Y56" s="58"/>
      <c r="Z56" s="59"/>
      <c r="AA56" s="58"/>
      <c r="AB56" s="59"/>
      <c r="AC56" s="91">
        <f>IF(COUNTA(E56,G56,I56,K56,M56,O56,Q56,S56,U56,W56,Y56,AA56)=0,0,COUNTA(F56,H56,J56,L56,N56,P56,R56,T56,V56,X56,Z56,AB56)/COUNTA(E56,G56,I56,K56,M56,O56,Q56,S56,U56,W56,Y56,AA56))</f>
        <v>0</v>
      </c>
      <c r="AD56" s="55"/>
    </row>
    <row r="57" spans="1:30" ht="35.1" hidden="1" customHeight="1" x14ac:dyDescent="0.2">
      <c r="A57" s="394" t="s">
        <v>96</v>
      </c>
      <c r="B57" s="395"/>
      <c r="C57" s="395"/>
      <c r="D57" s="396"/>
      <c r="E57" s="100">
        <f t="shared" ref="E57:AB57" si="1">SUM(E20:E56)</f>
        <v>0</v>
      </c>
      <c r="F57" s="94">
        <f t="shared" si="1"/>
        <v>0</v>
      </c>
      <c r="G57" s="100">
        <f t="shared" si="1"/>
        <v>0</v>
      </c>
      <c r="H57" s="94">
        <f t="shared" si="1"/>
        <v>0</v>
      </c>
      <c r="I57" s="100">
        <f t="shared" si="1"/>
        <v>0</v>
      </c>
      <c r="J57" s="94">
        <f t="shared" si="1"/>
        <v>0</v>
      </c>
      <c r="K57" s="100">
        <f t="shared" si="1"/>
        <v>0</v>
      </c>
      <c r="L57" s="94">
        <f t="shared" si="1"/>
        <v>0</v>
      </c>
      <c r="M57" s="100">
        <f t="shared" si="1"/>
        <v>0</v>
      </c>
      <c r="N57" s="94">
        <f t="shared" si="1"/>
        <v>0</v>
      </c>
      <c r="O57" s="100">
        <f t="shared" si="1"/>
        <v>0</v>
      </c>
      <c r="P57" s="94">
        <f t="shared" si="1"/>
        <v>0</v>
      </c>
      <c r="Q57" s="100">
        <f t="shared" si="1"/>
        <v>0</v>
      </c>
      <c r="R57" s="94">
        <f t="shared" si="1"/>
        <v>0</v>
      </c>
      <c r="S57" s="100">
        <f t="shared" si="1"/>
        <v>0</v>
      </c>
      <c r="T57" s="94">
        <f t="shared" si="1"/>
        <v>0</v>
      </c>
      <c r="U57" s="100">
        <f t="shared" si="1"/>
        <v>0</v>
      </c>
      <c r="V57" s="94">
        <f t="shared" si="1"/>
        <v>0</v>
      </c>
      <c r="W57" s="100">
        <f t="shared" si="1"/>
        <v>0</v>
      </c>
      <c r="X57" s="94">
        <f t="shared" si="1"/>
        <v>0</v>
      </c>
      <c r="Y57" s="100">
        <f t="shared" si="1"/>
        <v>0</v>
      </c>
      <c r="Z57" s="94">
        <f t="shared" si="1"/>
        <v>0</v>
      </c>
      <c r="AA57" s="100">
        <f t="shared" si="1"/>
        <v>0</v>
      </c>
      <c r="AB57" s="94">
        <f t="shared" si="1"/>
        <v>0</v>
      </c>
      <c r="AC57" s="567" t="s">
        <v>97</v>
      </c>
      <c r="AD57" s="425"/>
    </row>
    <row r="58" spans="1:30" ht="35.1" hidden="1" customHeight="1" x14ac:dyDescent="0.2">
      <c r="A58" s="428" t="s">
        <v>98</v>
      </c>
      <c r="B58" s="429"/>
      <c r="C58" s="429"/>
      <c r="D58" s="430"/>
      <c r="E58" s="391">
        <f>+E57</f>
        <v>0</v>
      </c>
      <c r="F58" s="392"/>
      <c r="G58" s="391">
        <f>+G57+E58</f>
        <v>0</v>
      </c>
      <c r="H58" s="392"/>
      <c r="I58" s="391">
        <f>+I57+G58</f>
        <v>0</v>
      </c>
      <c r="J58" s="392"/>
      <c r="K58" s="391">
        <f>+K57+I58</f>
        <v>0</v>
      </c>
      <c r="L58" s="392"/>
      <c r="M58" s="391">
        <f>+M57+K58</f>
        <v>0</v>
      </c>
      <c r="N58" s="392"/>
      <c r="O58" s="391">
        <f>+O57+M58</f>
        <v>0</v>
      </c>
      <c r="P58" s="392"/>
      <c r="Q58" s="391">
        <f>+Q57+O58</f>
        <v>0</v>
      </c>
      <c r="R58" s="392"/>
      <c r="S58" s="391">
        <f>+S57+Q58</f>
        <v>0</v>
      </c>
      <c r="T58" s="392"/>
      <c r="U58" s="391">
        <f>+U57+S58</f>
        <v>0</v>
      </c>
      <c r="V58" s="392"/>
      <c r="W58" s="391">
        <f>+W57+U58</f>
        <v>0</v>
      </c>
      <c r="X58" s="392"/>
      <c r="Y58" s="391">
        <f>+Y57+W58</f>
        <v>0</v>
      </c>
      <c r="Z58" s="392"/>
      <c r="AA58" s="391">
        <f>+AA57+Y58</f>
        <v>0</v>
      </c>
      <c r="AB58" s="392"/>
      <c r="AC58" s="568"/>
      <c r="AD58" s="427"/>
    </row>
    <row r="59" spans="1:30" ht="35.1" hidden="1" customHeight="1" x14ac:dyDescent="0.2">
      <c r="A59" s="394" t="s">
        <v>99</v>
      </c>
      <c r="B59" s="395"/>
      <c r="C59" s="395"/>
      <c r="D59" s="396"/>
      <c r="E59" s="391">
        <f>+F57</f>
        <v>0</v>
      </c>
      <c r="F59" s="392"/>
      <c r="G59" s="391">
        <f>+H57+E59</f>
        <v>0</v>
      </c>
      <c r="H59" s="392"/>
      <c r="I59" s="391">
        <f>+J57+G59</f>
        <v>0</v>
      </c>
      <c r="J59" s="392"/>
      <c r="K59" s="391">
        <f>+L57+I59</f>
        <v>0</v>
      </c>
      <c r="L59" s="392"/>
      <c r="M59" s="391">
        <f>+N57+K59</f>
        <v>0</v>
      </c>
      <c r="N59" s="392"/>
      <c r="O59" s="391">
        <f>+P57+M59</f>
        <v>0</v>
      </c>
      <c r="P59" s="392"/>
      <c r="Q59" s="391">
        <f>+R57+O59</f>
        <v>0</v>
      </c>
      <c r="R59" s="392"/>
      <c r="S59" s="391">
        <f>+T57+Q59</f>
        <v>0</v>
      </c>
      <c r="T59" s="392"/>
      <c r="U59" s="391">
        <f>+V57+S59</f>
        <v>0</v>
      </c>
      <c r="V59" s="392"/>
      <c r="W59" s="391">
        <f>+X57+U59</f>
        <v>0</v>
      </c>
      <c r="X59" s="392"/>
      <c r="Y59" s="391">
        <f>+Z57+W59</f>
        <v>0</v>
      </c>
      <c r="Z59" s="392"/>
      <c r="AA59" s="391">
        <f>+AB57+Y59</f>
        <v>0</v>
      </c>
      <c r="AB59" s="392"/>
      <c r="AC59" s="565">
        <f>+AA60</f>
        <v>0</v>
      </c>
      <c r="AD59" s="484"/>
    </row>
    <row r="60" spans="1:30" ht="35.1" hidden="1" customHeight="1" x14ac:dyDescent="0.2">
      <c r="A60" s="487" t="s">
        <v>100</v>
      </c>
      <c r="B60" s="488"/>
      <c r="C60" s="488"/>
      <c r="D60" s="489"/>
      <c r="E60" s="454">
        <f>IF($AA$58=0,0,+E59/$AA$58)</f>
        <v>0</v>
      </c>
      <c r="F60" s="454"/>
      <c r="G60" s="454">
        <f>IF($AA$58=0,0,+G59/$AA$58)</f>
        <v>0</v>
      </c>
      <c r="H60" s="454"/>
      <c r="I60" s="454">
        <f>IF($AA$58=0,0,+I59/$AA$58)</f>
        <v>0</v>
      </c>
      <c r="J60" s="454"/>
      <c r="K60" s="454">
        <f>IF($AA$58=0,0,+K59/$AA$58)</f>
        <v>0</v>
      </c>
      <c r="L60" s="454"/>
      <c r="M60" s="454">
        <f>IF($AA$58=0,0,+M59/$AA$58)</f>
        <v>0</v>
      </c>
      <c r="N60" s="454"/>
      <c r="O60" s="454">
        <f>IF($AA$58=0,0,+O59/$AA$58)</f>
        <v>0</v>
      </c>
      <c r="P60" s="454"/>
      <c r="Q60" s="454">
        <f>IF($AA$58=0,0,+Q59/$AA$58)</f>
        <v>0</v>
      </c>
      <c r="R60" s="454"/>
      <c r="S60" s="454">
        <f>IF($AA$58=0,0,+S59/$AA$58)</f>
        <v>0</v>
      </c>
      <c r="T60" s="454"/>
      <c r="U60" s="454">
        <f>IF($AA$58=0,0,+U59/$AA$58)</f>
        <v>0</v>
      </c>
      <c r="V60" s="454"/>
      <c r="W60" s="454">
        <f>IF($AA$58=0,0,+W59/$AA$58)</f>
        <v>0</v>
      </c>
      <c r="X60" s="454"/>
      <c r="Y60" s="454">
        <f>IF($AA$58=0,0,+Y59/$AA$58)</f>
        <v>0</v>
      </c>
      <c r="Z60" s="454"/>
      <c r="AA60" s="454">
        <f>IF($AA$58=0,0,+AA59/$AA$58)</f>
        <v>0</v>
      </c>
      <c r="AB60" s="454"/>
      <c r="AC60" s="566"/>
      <c r="AD60" s="486"/>
    </row>
    <row r="61" spans="1:30" hidden="1" x14ac:dyDescent="0.2">
      <c r="A61" s="106"/>
      <c r="B61" s="133"/>
      <c r="C61" s="133"/>
      <c r="D61" s="133"/>
      <c r="E61" s="2"/>
      <c r="F61" s="2"/>
      <c r="G61" s="2"/>
      <c r="H61" s="2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34"/>
      <c r="AD61" s="106"/>
    </row>
    <row r="62" spans="1:30" ht="33.75" hidden="1" customHeight="1" x14ac:dyDescent="0.2">
      <c r="A62" s="459" t="s">
        <v>40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460"/>
      <c r="AD62" s="461"/>
    </row>
    <row r="63" spans="1:30" hidden="1" x14ac:dyDescent="0.2">
      <c r="A63" s="106"/>
      <c r="B63" s="133"/>
      <c r="C63" s="133"/>
      <c r="D63" s="133"/>
      <c r="E63" s="2"/>
      <c r="F63" s="2"/>
      <c r="G63" s="2"/>
      <c r="H63" s="2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24.75" hidden="1" customHeight="1" x14ac:dyDescent="0.2">
      <c r="A64" s="397" t="s">
        <v>101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9"/>
      <c r="T64" s="19"/>
      <c r="U64" s="106"/>
      <c r="V64" s="106"/>
      <c r="W64" s="106"/>
      <c r="X64" s="106"/>
      <c r="Y64" s="106"/>
      <c r="Z64" s="106"/>
      <c r="AA64" s="106"/>
      <c r="AB64" s="106"/>
      <c r="AC64" s="134"/>
      <c r="AD64" s="106"/>
    </row>
    <row r="65" spans="1:30" ht="24.75" hidden="1" customHeight="1" x14ac:dyDescent="0.2">
      <c r="A65" s="462" t="s">
        <v>102</v>
      </c>
      <c r="B65" s="463"/>
      <c r="C65" s="463"/>
      <c r="D65" s="463"/>
      <c r="E65" s="463"/>
      <c r="F65" s="464"/>
      <c r="G65" s="462" t="s">
        <v>103</v>
      </c>
      <c r="H65" s="464"/>
      <c r="I65" s="468" t="s">
        <v>104</v>
      </c>
      <c r="J65" s="469"/>
      <c r="K65" s="470"/>
      <c r="L65" s="474" t="s">
        <v>105</v>
      </c>
      <c r="M65" s="475"/>
      <c r="N65" s="475"/>
      <c r="O65" s="476"/>
      <c r="P65" s="477" t="s">
        <v>106</v>
      </c>
      <c r="Q65" s="478"/>
      <c r="R65" s="478"/>
      <c r="S65" s="479"/>
      <c r="T65" s="19"/>
      <c r="U65" s="106"/>
      <c r="V65" s="106"/>
      <c r="W65" s="106"/>
      <c r="X65" s="106"/>
      <c r="Y65" s="106"/>
      <c r="Z65" s="106"/>
      <c r="AA65" s="106"/>
      <c r="AB65" s="106"/>
      <c r="AC65" s="134"/>
      <c r="AD65" s="106"/>
    </row>
    <row r="66" spans="1:30" ht="24.75" hidden="1" customHeight="1" x14ac:dyDescent="0.2">
      <c r="A66" s="465"/>
      <c r="B66" s="466"/>
      <c r="C66" s="466"/>
      <c r="D66" s="466"/>
      <c r="E66" s="466"/>
      <c r="F66" s="467"/>
      <c r="G66" s="465"/>
      <c r="H66" s="467"/>
      <c r="I66" s="471"/>
      <c r="J66" s="472"/>
      <c r="K66" s="473"/>
      <c r="L66" s="7">
        <v>1</v>
      </c>
      <c r="M66" s="7">
        <v>2</v>
      </c>
      <c r="N66" s="7">
        <v>3</v>
      </c>
      <c r="O66" s="7">
        <v>4</v>
      </c>
      <c r="P66" s="480"/>
      <c r="Q66" s="481"/>
      <c r="R66" s="481"/>
      <c r="S66" s="482"/>
      <c r="T66" s="19"/>
      <c r="U66" s="106"/>
      <c r="V66" s="106"/>
      <c r="W66" s="106"/>
      <c r="X66" s="106"/>
      <c r="Y66" s="106"/>
      <c r="Z66" s="106"/>
      <c r="AA66" s="106"/>
      <c r="AB66" s="106"/>
      <c r="AC66" s="134"/>
      <c r="AD66" s="106"/>
    </row>
    <row r="67" spans="1:30" ht="30" hidden="1" customHeight="1" x14ac:dyDescent="0.2">
      <c r="A67" s="433" t="s">
        <v>107</v>
      </c>
      <c r="B67" s="434"/>
      <c r="C67" s="437" t="s">
        <v>108</v>
      </c>
      <c r="D67" s="438"/>
      <c r="E67" s="438"/>
      <c r="F67" s="439"/>
      <c r="G67" s="446">
        <v>0.95</v>
      </c>
      <c r="H67" s="447"/>
      <c r="I67" s="455" t="s">
        <v>109</v>
      </c>
      <c r="J67" s="455"/>
      <c r="K67" s="455"/>
      <c r="L67" s="8">
        <f>+F57+H57+J57</f>
        <v>0</v>
      </c>
      <c r="M67" s="8">
        <f>+L57+N57+P57</f>
        <v>0</v>
      </c>
      <c r="N67" s="8">
        <f>+R57+T57+V57</f>
        <v>0</v>
      </c>
      <c r="O67" s="8">
        <f>+AB57+Z57+X57</f>
        <v>0</v>
      </c>
      <c r="P67" s="456">
        <f>+O67+N67+M67+L67</f>
        <v>0</v>
      </c>
      <c r="Q67" s="457"/>
      <c r="R67" s="457"/>
      <c r="S67" s="458"/>
      <c r="T67" s="18"/>
      <c r="U67" s="106"/>
      <c r="V67" s="106"/>
      <c r="W67" s="106"/>
      <c r="X67" s="106"/>
      <c r="Y67" s="106"/>
      <c r="Z67" s="106"/>
      <c r="AA67" s="106"/>
      <c r="AB67" s="106"/>
      <c r="AC67" s="134"/>
      <c r="AD67" s="106"/>
    </row>
    <row r="68" spans="1:30" ht="30" hidden="1" customHeight="1" x14ac:dyDescent="0.2">
      <c r="A68" s="435"/>
      <c r="B68" s="436"/>
      <c r="C68" s="440"/>
      <c r="D68" s="441"/>
      <c r="E68" s="441"/>
      <c r="F68" s="442"/>
      <c r="G68" s="448"/>
      <c r="H68" s="449"/>
      <c r="I68" s="455" t="s">
        <v>110</v>
      </c>
      <c r="J68" s="455"/>
      <c r="K68" s="455"/>
      <c r="L68" s="8">
        <f>+E57+G57+I57</f>
        <v>0</v>
      </c>
      <c r="M68" s="8">
        <f>+K57+M57+O57</f>
        <v>0</v>
      </c>
      <c r="N68" s="8">
        <f>+Q57+S57+U57</f>
        <v>0</v>
      </c>
      <c r="O68" s="8">
        <f>+AA57+Y57+W57</f>
        <v>0</v>
      </c>
      <c r="P68" s="456">
        <f>+O68+N68+M68+L68</f>
        <v>0</v>
      </c>
      <c r="Q68" s="457"/>
      <c r="R68" s="457"/>
      <c r="S68" s="458"/>
      <c r="T68" s="18"/>
      <c r="U68" s="106"/>
      <c r="V68" s="106"/>
      <c r="W68" s="106"/>
      <c r="X68" s="106"/>
      <c r="Y68" s="106"/>
      <c r="Z68" s="106"/>
      <c r="AA68" s="106"/>
      <c r="AB68" s="106"/>
      <c r="AC68" s="134"/>
      <c r="AD68" s="106"/>
    </row>
    <row r="69" spans="1:30" ht="17.25" hidden="1" customHeight="1" x14ac:dyDescent="0.2">
      <c r="A69" s="435"/>
      <c r="B69" s="436"/>
      <c r="C69" s="443"/>
      <c r="D69" s="444"/>
      <c r="E69" s="444"/>
      <c r="F69" s="445"/>
      <c r="G69" s="450"/>
      <c r="H69" s="451"/>
      <c r="I69" s="455" t="s">
        <v>111</v>
      </c>
      <c r="J69" s="455"/>
      <c r="K69" s="455"/>
      <c r="L69" s="137">
        <f>IFERROR(L67/L68,0)</f>
        <v>0</v>
      </c>
      <c r="M69" s="137">
        <f>IFERROR(M67/M68,0)</f>
        <v>0</v>
      </c>
      <c r="N69" s="137">
        <f>IFERROR(N67/N68,0)</f>
        <v>0</v>
      </c>
      <c r="O69" s="137">
        <f>IFERROR(O67/O68,0)</f>
        <v>0</v>
      </c>
      <c r="P69" s="384">
        <f>IFERROR(P67/P68,0)</f>
        <v>0</v>
      </c>
      <c r="Q69" s="385"/>
      <c r="R69" s="385"/>
      <c r="S69" s="386"/>
      <c r="T69" s="18"/>
      <c r="U69" s="106"/>
      <c r="V69" s="106"/>
      <c r="W69" s="106"/>
      <c r="X69" s="106"/>
      <c r="Y69" s="106"/>
      <c r="Z69" s="106"/>
      <c r="AA69" s="106"/>
      <c r="AB69" s="106"/>
      <c r="AC69" s="134"/>
      <c r="AD69" s="106"/>
    </row>
    <row r="70" spans="1:30" ht="43.5" hidden="1" customHeight="1" x14ac:dyDescent="0.2">
      <c r="A70" s="433" t="s">
        <v>112</v>
      </c>
      <c r="B70" s="434"/>
      <c r="C70" s="500" t="s">
        <v>113</v>
      </c>
      <c r="D70" s="501"/>
      <c r="E70" s="501"/>
      <c r="F70" s="502"/>
      <c r="G70" s="513" t="s">
        <v>114</v>
      </c>
      <c r="H70" s="514"/>
      <c r="I70" s="375" t="s">
        <v>115</v>
      </c>
      <c r="J70" s="376"/>
      <c r="K70" s="377"/>
      <c r="L70" s="282">
        <v>0</v>
      </c>
      <c r="M70" s="282">
        <v>0</v>
      </c>
      <c r="N70" s="282">
        <v>0</v>
      </c>
      <c r="O70" s="282">
        <v>0</v>
      </c>
      <c r="P70" s="378"/>
      <c r="Q70" s="379"/>
      <c r="R70" s="379"/>
      <c r="S70" s="380"/>
      <c r="T70" s="18"/>
      <c r="U70" s="106"/>
      <c r="V70" s="106"/>
      <c r="W70" s="106"/>
      <c r="X70" s="106"/>
      <c r="Y70" s="106"/>
      <c r="Z70" s="106"/>
      <c r="AA70" s="106"/>
      <c r="AB70" s="106"/>
      <c r="AC70" s="134"/>
      <c r="AD70" s="106"/>
    </row>
    <row r="71" spans="1:30" ht="30" hidden="1" customHeight="1" x14ac:dyDescent="0.2">
      <c r="A71" s="435"/>
      <c r="B71" s="436"/>
      <c r="C71" s="503"/>
      <c r="D71" s="504"/>
      <c r="E71" s="504"/>
      <c r="F71" s="505"/>
      <c r="G71" s="515"/>
      <c r="H71" s="516"/>
      <c r="I71" s="375" t="s">
        <v>116</v>
      </c>
      <c r="J71" s="376"/>
      <c r="K71" s="377"/>
      <c r="L71" s="282">
        <v>0</v>
      </c>
      <c r="M71" s="282">
        <v>0</v>
      </c>
      <c r="N71" s="282">
        <v>0</v>
      </c>
      <c r="O71" s="282">
        <v>0</v>
      </c>
      <c r="P71" s="381"/>
      <c r="Q71" s="382"/>
      <c r="R71" s="382"/>
      <c r="S71" s="383"/>
      <c r="T71" s="18"/>
      <c r="U71" s="106"/>
      <c r="V71" s="106"/>
      <c r="W71" s="106"/>
      <c r="X71" s="106"/>
      <c r="Y71" s="106"/>
      <c r="Z71" s="106"/>
      <c r="AA71" s="106"/>
      <c r="AB71" s="106"/>
      <c r="AC71" s="134"/>
      <c r="AD71" s="106"/>
    </row>
    <row r="72" spans="1:30" ht="30" hidden="1" customHeight="1" x14ac:dyDescent="0.2">
      <c r="A72" s="511"/>
      <c r="B72" s="512"/>
      <c r="C72" s="506"/>
      <c r="D72" s="507"/>
      <c r="E72" s="507"/>
      <c r="F72" s="508"/>
      <c r="G72" s="517"/>
      <c r="H72" s="518"/>
      <c r="I72" s="510" t="s">
        <v>111</v>
      </c>
      <c r="J72" s="373"/>
      <c r="K72" s="374"/>
      <c r="L72" s="137">
        <f>IFERROR(L70/L71,0)</f>
        <v>0</v>
      </c>
      <c r="M72" s="137">
        <f t="shared" ref="M72:O72" si="2">IFERROR(M70/M71,0)</f>
        <v>0</v>
      </c>
      <c r="N72" s="137">
        <f t="shared" si="2"/>
        <v>0</v>
      </c>
      <c r="O72" s="137">
        <f t="shared" si="2"/>
        <v>0</v>
      </c>
      <c r="P72" s="384">
        <v>1</v>
      </c>
      <c r="Q72" s="385"/>
      <c r="R72" s="385"/>
      <c r="S72" s="386"/>
      <c r="T72" s="18"/>
      <c r="U72" s="106"/>
      <c r="V72" s="106"/>
      <c r="W72" s="106"/>
      <c r="X72" s="106"/>
      <c r="Y72" s="106"/>
      <c r="Z72" s="106"/>
      <c r="AA72" s="106"/>
      <c r="AB72" s="106"/>
      <c r="AC72" s="134"/>
      <c r="AD72" s="106"/>
    </row>
    <row r="73" spans="1:30" ht="30" hidden="1" customHeight="1" x14ac:dyDescent="0.2">
      <c r="A73" s="433" t="s">
        <v>112</v>
      </c>
      <c r="B73" s="434"/>
      <c r="C73" s="500" t="s">
        <v>117</v>
      </c>
      <c r="D73" s="501"/>
      <c r="E73" s="501"/>
      <c r="F73" s="502"/>
      <c r="G73" s="513">
        <v>1</v>
      </c>
      <c r="H73" s="514"/>
      <c r="I73" s="375" t="s">
        <v>118</v>
      </c>
      <c r="J73" s="376"/>
      <c r="K73" s="377"/>
      <c r="L73" s="282">
        <v>0</v>
      </c>
      <c r="M73" s="282">
        <v>0</v>
      </c>
      <c r="N73" s="282">
        <v>0</v>
      </c>
      <c r="O73" s="282">
        <v>0</v>
      </c>
      <c r="P73" s="378"/>
      <c r="Q73" s="379"/>
      <c r="R73" s="379"/>
      <c r="S73" s="380"/>
      <c r="T73" s="18"/>
      <c r="U73" s="106"/>
      <c r="V73" s="106"/>
      <c r="W73" s="106"/>
      <c r="X73" s="106"/>
      <c r="Y73" s="106"/>
      <c r="Z73" s="106"/>
      <c r="AA73" s="106"/>
      <c r="AB73" s="106"/>
      <c r="AC73" s="134"/>
      <c r="AD73" s="106"/>
    </row>
    <row r="74" spans="1:30" ht="30" hidden="1" customHeight="1" x14ac:dyDescent="0.2">
      <c r="A74" s="435"/>
      <c r="B74" s="436"/>
      <c r="C74" s="503"/>
      <c r="D74" s="504"/>
      <c r="E74" s="504"/>
      <c r="F74" s="505"/>
      <c r="G74" s="515"/>
      <c r="H74" s="516"/>
      <c r="I74" s="375" t="s">
        <v>119</v>
      </c>
      <c r="J74" s="376"/>
      <c r="K74" s="377"/>
      <c r="L74" s="282">
        <v>0</v>
      </c>
      <c r="M74" s="282">
        <v>0</v>
      </c>
      <c r="N74" s="282">
        <v>0</v>
      </c>
      <c r="O74" s="282">
        <v>0</v>
      </c>
      <c r="P74" s="381"/>
      <c r="Q74" s="382"/>
      <c r="R74" s="382"/>
      <c r="S74" s="383"/>
      <c r="T74" s="18"/>
      <c r="U74" s="106"/>
      <c r="V74" s="106"/>
      <c r="W74" s="106"/>
      <c r="X74" s="106"/>
      <c r="Y74" s="106"/>
      <c r="Z74" s="106"/>
      <c r="AA74" s="106"/>
      <c r="AB74" s="106"/>
      <c r="AC74" s="134"/>
      <c r="AD74" s="106"/>
    </row>
    <row r="75" spans="1:30" ht="30" hidden="1" customHeight="1" x14ac:dyDescent="0.2">
      <c r="A75" s="511"/>
      <c r="B75" s="512"/>
      <c r="C75" s="506"/>
      <c r="D75" s="507"/>
      <c r="E75" s="507"/>
      <c r="F75" s="508"/>
      <c r="G75" s="517"/>
      <c r="H75" s="518"/>
      <c r="I75" s="372" t="s">
        <v>111</v>
      </c>
      <c r="J75" s="373"/>
      <c r="K75" s="374"/>
      <c r="L75" s="137">
        <f>IFERROR(L73/L74,0)</f>
        <v>0</v>
      </c>
      <c r="M75" s="137">
        <f t="shared" ref="M75:O75" si="3">IFERROR(M73/M74,0)</f>
        <v>0</v>
      </c>
      <c r="N75" s="137">
        <f t="shared" si="3"/>
        <v>0</v>
      </c>
      <c r="O75" s="137">
        <f t="shared" si="3"/>
        <v>0</v>
      </c>
      <c r="P75" s="384">
        <v>1</v>
      </c>
      <c r="Q75" s="385"/>
      <c r="R75" s="385"/>
      <c r="S75" s="386"/>
      <c r="T75" s="18"/>
      <c r="U75" s="106"/>
      <c r="V75" s="106"/>
      <c r="W75" s="106"/>
      <c r="X75" s="106"/>
      <c r="Y75" s="106"/>
      <c r="Z75" s="106"/>
      <c r="AA75" s="106"/>
      <c r="AB75" s="106"/>
      <c r="AC75" s="134"/>
      <c r="AD75" s="106"/>
    </row>
    <row r="76" spans="1:30" ht="30" hidden="1" customHeight="1" x14ac:dyDescent="0.2">
      <c r="A76" s="498" t="s">
        <v>120</v>
      </c>
      <c r="B76" s="499"/>
      <c r="C76" s="500" t="s">
        <v>121</v>
      </c>
      <c r="D76" s="501"/>
      <c r="E76" s="501"/>
      <c r="F76" s="502"/>
      <c r="G76" s="446">
        <v>1</v>
      </c>
      <c r="H76" s="447"/>
      <c r="I76" s="509" t="s">
        <v>122</v>
      </c>
      <c r="J76" s="376"/>
      <c r="K76" s="377"/>
      <c r="L76" s="282">
        <v>0</v>
      </c>
      <c r="M76" s="282">
        <v>0</v>
      </c>
      <c r="N76" s="282">
        <v>0</v>
      </c>
      <c r="O76" s="282">
        <v>0</v>
      </c>
      <c r="P76" s="378"/>
      <c r="Q76" s="379"/>
      <c r="R76" s="379"/>
      <c r="S76" s="380"/>
      <c r="T76" s="18"/>
      <c r="U76" s="106"/>
      <c r="V76" s="106"/>
      <c r="W76" s="106"/>
      <c r="X76" s="106"/>
      <c r="Y76" s="106"/>
      <c r="Z76" s="106"/>
      <c r="AA76" s="106"/>
      <c r="AB76" s="106"/>
      <c r="AC76" s="134"/>
      <c r="AD76" s="106"/>
    </row>
    <row r="77" spans="1:30" ht="30" hidden="1" customHeight="1" x14ac:dyDescent="0.2">
      <c r="A77" s="498"/>
      <c r="B77" s="499"/>
      <c r="C77" s="503"/>
      <c r="D77" s="504"/>
      <c r="E77" s="504"/>
      <c r="F77" s="505"/>
      <c r="G77" s="448"/>
      <c r="H77" s="449"/>
      <c r="I77" s="509" t="s">
        <v>123</v>
      </c>
      <c r="J77" s="376"/>
      <c r="K77" s="377"/>
      <c r="L77" s="282">
        <v>0</v>
      </c>
      <c r="M77" s="282">
        <v>0</v>
      </c>
      <c r="N77" s="282">
        <v>0</v>
      </c>
      <c r="O77" s="282">
        <v>0</v>
      </c>
      <c r="P77" s="381"/>
      <c r="Q77" s="382"/>
      <c r="R77" s="382"/>
      <c r="S77" s="383"/>
      <c r="T77" s="18"/>
      <c r="U77" s="106"/>
      <c r="V77" s="106"/>
      <c r="W77" s="106"/>
      <c r="X77" s="106"/>
      <c r="Y77" s="106"/>
      <c r="Z77" s="106"/>
      <c r="AA77" s="106"/>
      <c r="AB77" s="106"/>
      <c r="AC77" s="134"/>
      <c r="AD77" s="106"/>
    </row>
    <row r="78" spans="1:30" ht="30" hidden="1" customHeight="1" x14ac:dyDescent="0.2">
      <c r="A78" s="498"/>
      <c r="B78" s="499"/>
      <c r="C78" s="506"/>
      <c r="D78" s="507"/>
      <c r="E78" s="507"/>
      <c r="F78" s="508"/>
      <c r="G78" s="450"/>
      <c r="H78" s="451"/>
      <c r="I78" s="510" t="s">
        <v>111</v>
      </c>
      <c r="J78" s="373"/>
      <c r="K78" s="374"/>
      <c r="L78" s="137">
        <f>IFERROR(L76/L77,0)</f>
        <v>0</v>
      </c>
      <c r="M78" s="137">
        <f>IFERROR(M76/M77,0)</f>
        <v>0</v>
      </c>
      <c r="N78" s="137">
        <f>IFERROR(N76/N77,0)</f>
        <v>0</v>
      </c>
      <c r="O78" s="137">
        <f>IFERROR(O76/O77,0)</f>
        <v>0</v>
      </c>
      <c r="P78" s="384">
        <f>+M78</f>
        <v>0</v>
      </c>
      <c r="Q78" s="385"/>
      <c r="R78" s="385"/>
      <c r="S78" s="386"/>
      <c r="T78" s="18"/>
      <c r="U78" s="106"/>
      <c r="V78" s="106"/>
      <c r="W78" s="106"/>
      <c r="X78" s="106"/>
      <c r="Y78" s="106"/>
      <c r="Z78" s="106"/>
      <c r="AA78" s="106"/>
      <c r="AB78" s="106"/>
      <c r="AC78" s="134"/>
      <c r="AD78" s="106"/>
    </row>
    <row r="79" spans="1:30" hidden="1" x14ac:dyDescent="0.2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34"/>
      <c r="AD79" s="106"/>
    </row>
    <row r="80" spans="1:30" ht="49.5" hidden="1" customHeight="1" x14ac:dyDescent="0.2">
      <c r="A80" s="492" t="s">
        <v>124</v>
      </c>
      <c r="B80" s="493"/>
      <c r="C80" s="493"/>
      <c r="D80" s="493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4"/>
    </row>
    <row r="81" spans="1:30" ht="90" hidden="1" customHeight="1" x14ac:dyDescent="0.2">
      <c r="A81" s="495" t="s">
        <v>125</v>
      </c>
      <c r="B81" s="496"/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6"/>
      <c r="Q81" s="496"/>
      <c r="R81" s="496"/>
      <c r="S81" s="496"/>
      <c r="T81" s="496"/>
      <c r="U81" s="496"/>
      <c r="V81" s="496"/>
      <c r="W81" s="496"/>
      <c r="X81" s="496"/>
      <c r="Y81" s="496"/>
      <c r="Z81" s="496"/>
      <c r="AA81" s="496"/>
      <c r="AB81" s="496"/>
      <c r="AC81" s="496"/>
      <c r="AD81" s="497"/>
    </row>
    <row r="82" spans="1:30" ht="90" hidden="1" customHeight="1" x14ac:dyDescent="0.2">
      <c r="A82" s="495" t="s">
        <v>126</v>
      </c>
      <c r="B82" s="496"/>
      <c r="C82" s="496"/>
      <c r="D82" s="496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6"/>
      <c r="P82" s="496"/>
      <c r="Q82" s="496"/>
      <c r="R82" s="496"/>
      <c r="S82" s="496"/>
      <c r="T82" s="496"/>
      <c r="U82" s="496"/>
      <c r="V82" s="496"/>
      <c r="W82" s="496"/>
      <c r="X82" s="496"/>
      <c r="Y82" s="496"/>
      <c r="Z82" s="496"/>
      <c r="AA82" s="496"/>
      <c r="AB82" s="496"/>
      <c r="AC82" s="496"/>
      <c r="AD82" s="497"/>
    </row>
    <row r="83" spans="1:30" ht="90" hidden="1" customHeight="1" x14ac:dyDescent="0.2">
      <c r="A83" s="495" t="s">
        <v>127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7"/>
    </row>
    <row r="84" spans="1:30" ht="90" hidden="1" customHeight="1" x14ac:dyDescent="0.2">
      <c r="A84" s="495" t="s">
        <v>128</v>
      </c>
      <c r="B84" s="496"/>
      <c r="C84" s="496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7"/>
    </row>
    <row r="85" spans="1:30" x14ac:dyDescent="0.2">
      <c r="A85" s="219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34"/>
      <c r="AD85" s="106"/>
    </row>
    <row r="98" spans="14:14" x14ac:dyDescent="0.2">
      <c r="N98" s="106"/>
    </row>
    <row r="100" spans="14:14" x14ac:dyDescent="0.2">
      <c r="N100" s="106"/>
    </row>
  </sheetData>
  <mergeCells count="179">
    <mergeCell ref="D9:AC9"/>
    <mergeCell ref="A80:AD80"/>
    <mergeCell ref="A81:AD81"/>
    <mergeCell ref="A82:AD82"/>
    <mergeCell ref="A83:AD83"/>
    <mergeCell ref="A84:AD84"/>
    <mergeCell ref="A76:B78"/>
    <mergeCell ref="C76:F78"/>
    <mergeCell ref="G76:H78"/>
    <mergeCell ref="I76:K76"/>
    <mergeCell ref="P76:S77"/>
    <mergeCell ref="I77:K77"/>
    <mergeCell ref="I78:K78"/>
    <mergeCell ref="P78:S78"/>
    <mergeCell ref="A70:B72"/>
    <mergeCell ref="C70:F72"/>
    <mergeCell ref="G70:H72"/>
    <mergeCell ref="I70:K70"/>
    <mergeCell ref="P70:S71"/>
    <mergeCell ref="I71:K71"/>
    <mergeCell ref="I72:K72"/>
    <mergeCell ref="P72:S72"/>
    <mergeCell ref="A73:B75"/>
    <mergeCell ref="C73:F75"/>
    <mergeCell ref="G73:H75"/>
    <mergeCell ref="I73:K73"/>
    <mergeCell ref="P73:S74"/>
    <mergeCell ref="I74:K74"/>
    <mergeCell ref="I75:K75"/>
    <mergeCell ref="P75:S75"/>
    <mergeCell ref="A65:F66"/>
    <mergeCell ref="G65:H66"/>
    <mergeCell ref="I65:K66"/>
    <mergeCell ref="L65:O65"/>
    <mergeCell ref="P65:S66"/>
    <mergeCell ref="A67:B69"/>
    <mergeCell ref="C67:F69"/>
    <mergeCell ref="G67:H69"/>
    <mergeCell ref="I67:K67"/>
    <mergeCell ref="P67:S67"/>
    <mergeCell ref="I68:K68"/>
    <mergeCell ref="P68:S68"/>
    <mergeCell ref="I69:K69"/>
    <mergeCell ref="P69:S69"/>
    <mergeCell ref="U60:V60"/>
    <mergeCell ref="W60:X60"/>
    <mergeCell ref="Y60:Z60"/>
    <mergeCell ref="AA60:AB60"/>
    <mergeCell ref="A62:AD62"/>
    <mergeCell ref="A64:S64"/>
    <mergeCell ref="AC59:AD60"/>
    <mergeCell ref="A60:D60"/>
    <mergeCell ref="E60:F60"/>
    <mergeCell ref="G60:H60"/>
    <mergeCell ref="I60:J60"/>
    <mergeCell ref="K60:L60"/>
    <mergeCell ref="M60:N60"/>
    <mergeCell ref="O60:P60"/>
    <mergeCell ref="Q60:R60"/>
    <mergeCell ref="S60:T60"/>
    <mergeCell ref="Q59:R59"/>
    <mergeCell ref="S59:T59"/>
    <mergeCell ref="U59:V59"/>
    <mergeCell ref="W59:X59"/>
    <mergeCell ref="Y59:Z59"/>
    <mergeCell ref="AA59:AB59"/>
    <mergeCell ref="A59:D59"/>
    <mergeCell ref="E59:F59"/>
    <mergeCell ref="G59:H59"/>
    <mergeCell ref="I59:J59"/>
    <mergeCell ref="K59:L59"/>
    <mergeCell ref="M59:N59"/>
    <mergeCell ref="O59:P59"/>
    <mergeCell ref="K58:L58"/>
    <mergeCell ref="M58:N58"/>
    <mergeCell ref="O58:P58"/>
    <mergeCell ref="A54:A56"/>
    <mergeCell ref="B54:C54"/>
    <mergeCell ref="B55:C55"/>
    <mergeCell ref="B56:C56"/>
    <mergeCell ref="A57:D57"/>
    <mergeCell ref="B41:C41"/>
    <mergeCell ref="AC57:AD58"/>
    <mergeCell ref="A58:D58"/>
    <mergeCell ref="E58:F58"/>
    <mergeCell ref="G58:H58"/>
    <mergeCell ref="I58:J58"/>
    <mergeCell ref="W58:X58"/>
    <mergeCell ref="Y58:Z58"/>
    <mergeCell ref="AA58:AB58"/>
    <mergeCell ref="Q58:R58"/>
    <mergeCell ref="S58:T58"/>
    <mergeCell ref="U58:V58"/>
    <mergeCell ref="B30:C30"/>
    <mergeCell ref="B31:C31"/>
    <mergeCell ref="B32:C32"/>
    <mergeCell ref="B33:C33"/>
    <mergeCell ref="B34:C34"/>
    <mergeCell ref="B35:C35"/>
    <mergeCell ref="B48:C48"/>
    <mergeCell ref="A50:A53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A30:A45"/>
    <mergeCell ref="B36:C36"/>
    <mergeCell ref="B37:C37"/>
    <mergeCell ref="B38:C38"/>
    <mergeCell ref="B39:C39"/>
    <mergeCell ref="B40:C40"/>
    <mergeCell ref="A20:A29"/>
    <mergeCell ref="B20:C20"/>
    <mergeCell ref="B21:C21"/>
    <mergeCell ref="B22:C22"/>
    <mergeCell ref="B23:C23"/>
    <mergeCell ref="B24:C24"/>
    <mergeCell ref="B25:C25"/>
    <mergeCell ref="B26:C26"/>
    <mergeCell ref="M18:N18"/>
    <mergeCell ref="A17:A19"/>
    <mergeCell ref="B17:C19"/>
    <mergeCell ref="D17:D19"/>
    <mergeCell ref="E17:AB17"/>
    <mergeCell ref="B27:C27"/>
    <mergeCell ref="B28:C28"/>
    <mergeCell ref="B29:C29"/>
    <mergeCell ref="AC17:AC19"/>
    <mergeCell ref="AD17:AD19"/>
    <mergeCell ref="E18:F18"/>
    <mergeCell ref="G18:H18"/>
    <mergeCell ref="I18:J18"/>
    <mergeCell ref="K18:L18"/>
    <mergeCell ref="A12:C12"/>
    <mergeCell ref="D12:AC12"/>
    <mergeCell ref="A13:AD13"/>
    <mergeCell ref="A15:AD15"/>
    <mergeCell ref="A16:C16"/>
    <mergeCell ref="E16:J16"/>
    <mergeCell ref="Y18:Z18"/>
    <mergeCell ref="AA18:AB18"/>
    <mergeCell ref="O18:P18"/>
    <mergeCell ref="Q18:R18"/>
    <mergeCell ref="S18:T18"/>
    <mergeCell ref="U18:V18"/>
    <mergeCell ref="W18:X18"/>
    <mergeCell ref="A14:J14"/>
    <mergeCell ref="K14:Y14"/>
    <mergeCell ref="Z14:AD14"/>
    <mergeCell ref="A1:D3"/>
    <mergeCell ref="E1:AC3"/>
    <mergeCell ref="A4:C4"/>
    <mergeCell ref="D4:AC4"/>
    <mergeCell ref="AD4:AD12"/>
    <mergeCell ref="A5:C5"/>
    <mergeCell ref="D5:AC5"/>
    <mergeCell ref="A6:C6"/>
    <mergeCell ref="D6:AC6"/>
    <mergeCell ref="A7:Q7"/>
    <mergeCell ref="A11:C11"/>
    <mergeCell ref="D11:F11"/>
    <mergeCell ref="G11:H11"/>
    <mergeCell ref="I11:M11"/>
    <mergeCell ref="N11:T11"/>
    <mergeCell ref="U11:AC11"/>
    <mergeCell ref="R7:AC7"/>
    <mergeCell ref="A8:Q8"/>
    <mergeCell ref="R8:AC8"/>
    <mergeCell ref="A10:C10"/>
    <mergeCell ref="D10:M10"/>
    <mergeCell ref="N10:T10"/>
    <mergeCell ref="U10:AC10"/>
    <mergeCell ref="A9:C9"/>
  </mergeCells>
  <conditionalFormatting sqref="E54:E56 G54:G56 I54:I56 K54:K56 M54:M56 O54:O56 Q54:Q56 S54:S56 U54:U56 W54:W56 Y54:Y56 AA54:AA56">
    <cfRule type="cellIs" dxfId="60" priority="19" operator="equal">
      <formula>1</formula>
    </cfRule>
  </conditionalFormatting>
  <conditionalFormatting sqref="F54:F56 H54:H56 J54:J56 L54:L56 N54:N56 P54:P56 R54:R56 T54:T56 V54:V56 X54:X56 Z54:Z56 AB54:AB56 F41:F49 H38:H49 J38:J49 L38:L49 N38:N49 P38:P49 R38:R49 T38:T49 V38:V49 X38:X49 Z38:Z49 AB38:AB49">
    <cfRule type="cellIs" dxfId="59" priority="18" operator="equal">
      <formula>1</formula>
    </cfRule>
  </conditionalFormatting>
  <conditionalFormatting sqref="F20:F33 H20:H33 R20:R23 J20:J33 L20:L33 N20:N33 P20:P33 T20:T33 V20:V33 X20:X33 Z20:Z33 AB20:AB33 R27:R33">
    <cfRule type="cellIs" dxfId="58" priority="9" operator="equal">
      <formula>1</formula>
    </cfRule>
  </conditionalFormatting>
  <conditionalFormatting sqref="F34:F36">
    <cfRule type="cellIs" dxfId="57" priority="7" operator="equal">
      <formula>1</formula>
    </cfRule>
  </conditionalFormatting>
  <conditionalFormatting sqref="E20:E33 G20:G33 Q20:Q23 I20:I33 K20:K33 M20:M33 O20:O33 S20:S33 U20:U33 W20:W33 Y20:Y33 AA20:AA33 Q27:Q33 E41:E49 G41:G49 I41:I49 K41:K49 M41:M49 O41:O49 Q41:Q49 S41:S49 U41:U49 W41:W49 Y41:Y49 AA41:AA49">
    <cfRule type="cellIs" dxfId="56" priority="17" operator="equal">
      <formula>1</formula>
    </cfRule>
  </conditionalFormatting>
  <conditionalFormatting sqref="E37">
    <cfRule type="cellIs" dxfId="55" priority="16" operator="equal">
      <formula>1</formula>
    </cfRule>
  </conditionalFormatting>
  <conditionalFormatting sqref="F37">
    <cfRule type="cellIs" dxfId="54" priority="15" operator="equal">
      <formula>1</formula>
    </cfRule>
  </conditionalFormatting>
  <conditionalFormatting sqref="G37 I37 K37 M37 O37 Q37 S37 U37 Y37 AA37 W37">
    <cfRule type="cellIs" dxfId="53" priority="14" operator="equal">
      <formula>1</formula>
    </cfRule>
  </conditionalFormatting>
  <conditionalFormatting sqref="H37 J37 L37 N37 P37 R37 T37 V37 X37 Z37 AB37">
    <cfRule type="cellIs" dxfId="52" priority="13" operator="equal">
      <formula>1</formula>
    </cfRule>
  </conditionalFormatting>
  <conditionalFormatting sqref="E38:E40">
    <cfRule type="cellIs" dxfId="51" priority="12" operator="equal">
      <formula>1</formula>
    </cfRule>
  </conditionalFormatting>
  <conditionalFormatting sqref="F38:F40">
    <cfRule type="cellIs" dxfId="50" priority="11" operator="equal">
      <formula>1</formula>
    </cfRule>
  </conditionalFormatting>
  <conditionalFormatting sqref="G38:G40 I38:I40 K38:K40 M38:M40 O38:O40 Q38:Q40 S38:S40 U38:U40 Y38:Y40 AA38:AA40 W38:W40">
    <cfRule type="cellIs" dxfId="49" priority="10" operator="equal">
      <formula>1</formula>
    </cfRule>
  </conditionalFormatting>
  <conditionalFormatting sqref="E34:E36">
    <cfRule type="cellIs" dxfId="48" priority="8" operator="equal">
      <formula>1</formula>
    </cfRule>
  </conditionalFormatting>
  <conditionalFormatting sqref="G34:G36 I34:I36 K34:K36 M34:M36 O34:O36 Q34:Q36 S34:S36 U34:U36 Y34:Y36 AA34:AA36 W34:W36">
    <cfRule type="cellIs" dxfId="47" priority="6" operator="equal">
      <formula>1</formula>
    </cfRule>
  </conditionalFormatting>
  <conditionalFormatting sqref="H34:H36 J34:J36 L34:L36 N34:N36 P34:P36 R34:R36 T34:T36 V34:V36 X34:X36 Z34:Z36 AB34:AB36">
    <cfRule type="cellIs" dxfId="46" priority="5" operator="equal">
      <formula>1</formula>
    </cfRule>
  </conditionalFormatting>
  <conditionalFormatting sqref="R24:R26">
    <cfRule type="cellIs" dxfId="45" priority="3" operator="equal">
      <formula>1</formula>
    </cfRule>
  </conditionalFormatting>
  <conditionalFormatting sqref="Q24:Q26">
    <cfRule type="cellIs" dxfId="44" priority="4" operator="equal">
      <formula>1</formula>
    </cfRule>
  </conditionalFormatting>
  <conditionalFormatting sqref="F50:F53 H50:H53 J50:J53 L50:L53 N50:N53 P50:P53 R50:R53 T50:T53 V50:V53 X50:X53 Z50:Z53 AB50:AB53">
    <cfRule type="cellIs" dxfId="43" priority="1" operator="equal">
      <formula>1</formula>
    </cfRule>
  </conditionalFormatting>
  <conditionalFormatting sqref="E50:E53 G50:G53 I50:I53 K50:K53 M50:M53 O50:O53 Q50:Q53 S50:S53 U50:U53 W50:W53 Y50:Y53 AA50:AA53">
    <cfRule type="cellIs" dxfId="42" priority="2" operator="equal">
      <formula>1</formula>
    </cfRule>
  </conditionalFormatting>
  <dataValidations count="1">
    <dataValidation type="list" allowBlank="1" showInputMessage="1" showErrorMessage="1" sqref="D4:AC4" xr:uid="{00000000-0002-0000-0C00-000000000000}">
      <formula1>ENTIDAD</formula1>
    </dataValidation>
  </dataValidations>
  <hyperlinks>
    <hyperlink ref="A15:AD15" location="'PAC CAP'!A1" display="TEMARIO DEL PROGRAMA DE CAPACITACIONES" xr:uid="{00000000-0004-0000-0C00-000000000000}"/>
  </hyperlinks>
  <pageMargins left="0.7" right="0.7" top="0.75" bottom="0.75" header="0.3" footer="0.3"/>
  <pageSetup scale="2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B1:H28"/>
  <sheetViews>
    <sheetView zoomScale="70" zoomScaleNormal="70" workbookViewId="0">
      <selection activeCell="N19" sqref="N19"/>
    </sheetView>
  </sheetViews>
  <sheetFormatPr baseColWidth="10" defaultColWidth="11.42578125" defaultRowHeight="12.75" x14ac:dyDescent="0.2"/>
  <cols>
    <col min="4" max="4" width="59.5703125" customWidth="1"/>
    <col min="5" max="5" width="6.85546875" bestFit="1" customWidth="1"/>
    <col min="6" max="6" width="9.140625" bestFit="1" customWidth="1"/>
    <col min="7" max="8" width="6.7109375" bestFit="1" customWidth="1"/>
  </cols>
  <sheetData>
    <row r="1" spans="2:8" ht="13.5" thickBot="1" x14ac:dyDescent="0.25"/>
    <row r="2" spans="2:8" ht="34.5" customHeight="1" thickBot="1" x14ac:dyDescent="0.25">
      <c r="B2" s="649" t="s">
        <v>335</v>
      </c>
      <c r="C2" s="650"/>
      <c r="D2" s="650"/>
      <c r="E2" s="650"/>
      <c r="F2" s="650"/>
      <c r="G2" s="650"/>
      <c r="H2" s="651"/>
    </row>
    <row r="3" spans="2:8" x14ac:dyDescent="0.2">
      <c r="B3" s="652" t="s">
        <v>45</v>
      </c>
      <c r="C3" s="653"/>
      <c r="D3" s="653"/>
      <c r="E3" s="654"/>
      <c r="F3" s="654"/>
      <c r="G3" s="654"/>
      <c r="H3" s="655"/>
    </row>
    <row r="4" spans="2:8" ht="11.25" customHeight="1" x14ac:dyDescent="0.2">
      <c r="B4" s="543" t="s">
        <v>336</v>
      </c>
      <c r="C4" s="545" t="s">
        <v>337</v>
      </c>
      <c r="D4" s="545"/>
      <c r="E4" s="545" t="s">
        <v>133</v>
      </c>
      <c r="F4" s="545"/>
      <c r="G4" s="545"/>
      <c r="H4" s="656"/>
    </row>
    <row r="5" spans="2:8" ht="12" customHeight="1" x14ac:dyDescent="0.2">
      <c r="B5" s="543"/>
      <c r="C5" s="545"/>
      <c r="D5" s="545"/>
      <c r="E5" s="211">
        <v>2021</v>
      </c>
      <c r="F5" s="211">
        <v>2022</v>
      </c>
      <c r="G5" s="211">
        <v>2023</v>
      </c>
      <c r="H5" s="220">
        <v>2024</v>
      </c>
    </row>
    <row r="6" spans="2:8" ht="18" customHeight="1" x14ac:dyDescent="0.2">
      <c r="B6" s="244">
        <v>1</v>
      </c>
      <c r="C6" s="546" t="s">
        <v>338</v>
      </c>
      <c r="D6" s="546"/>
      <c r="E6" s="235"/>
      <c r="F6" s="235">
        <v>1</v>
      </c>
      <c r="G6" s="235">
        <v>1</v>
      </c>
      <c r="H6" s="236">
        <v>1</v>
      </c>
    </row>
    <row r="7" spans="2:8" x14ac:dyDescent="0.2">
      <c r="B7" s="244">
        <f>+B6+1</f>
        <v>2</v>
      </c>
      <c r="C7" s="546" t="s">
        <v>339</v>
      </c>
      <c r="D7" s="546"/>
      <c r="E7" s="235"/>
      <c r="F7" s="235">
        <v>1</v>
      </c>
      <c r="G7" s="235">
        <v>1</v>
      </c>
      <c r="H7" s="236">
        <v>1</v>
      </c>
    </row>
    <row r="8" spans="2:8" x14ac:dyDescent="0.2">
      <c r="B8" s="244">
        <f t="shared" ref="B8:B17" si="0">+B7+1</f>
        <v>3</v>
      </c>
      <c r="C8" s="546" t="s">
        <v>340</v>
      </c>
      <c r="D8" s="546"/>
      <c r="E8" s="235"/>
      <c r="F8" s="235">
        <v>1</v>
      </c>
      <c r="G8" s="235"/>
      <c r="H8" s="236">
        <v>1</v>
      </c>
    </row>
    <row r="9" spans="2:8" x14ac:dyDescent="0.2">
      <c r="B9" s="244">
        <f t="shared" si="0"/>
        <v>4</v>
      </c>
      <c r="C9" s="546" t="s">
        <v>341</v>
      </c>
      <c r="D9" s="546"/>
      <c r="E9" s="235"/>
      <c r="F9" s="235"/>
      <c r="G9" s="235">
        <v>1</v>
      </c>
      <c r="H9" s="236"/>
    </row>
    <row r="10" spans="2:8" x14ac:dyDescent="0.2">
      <c r="B10" s="244">
        <f t="shared" si="0"/>
        <v>5</v>
      </c>
      <c r="C10" s="546" t="s">
        <v>342</v>
      </c>
      <c r="D10" s="546"/>
      <c r="E10" s="235"/>
      <c r="F10" s="235">
        <v>1</v>
      </c>
      <c r="G10" s="235">
        <v>1</v>
      </c>
      <c r="H10" s="236">
        <v>1</v>
      </c>
    </row>
    <row r="11" spans="2:8" x14ac:dyDescent="0.2">
      <c r="B11" s="244">
        <f t="shared" si="0"/>
        <v>6</v>
      </c>
      <c r="C11" s="546" t="s">
        <v>343</v>
      </c>
      <c r="D11" s="546"/>
      <c r="E11" s="235"/>
      <c r="F11" s="235">
        <v>1</v>
      </c>
      <c r="G11" s="235">
        <v>1</v>
      </c>
      <c r="H11" s="236">
        <v>1</v>
      </c>
    </row>
    <row r="12" spans="2:8" ht="26.25" customHeight="1" x14ac:dyDescent="0.2">
      <c r="B12" s="244">
        <f t="shared" si="0"/>
        <v>7</v>
      </c>
      <c r="C12" s="563" t="s">
        <v>344</v>
      </c>
      <c r="D12" s="563"/>
      <c r="E12" s="235"/>
      <c r="F12" s="235">
        <v>1</v>
      </c>
      <c r="G12" s="235"/>
      <c r="H12" s="236">
        <v>1</v>
      </c>
    </row>
    <row r="13" spans="2:8" ht="28.5" customHeight="1" x14ac:dyDescent="0.2">
      <c r="B13" s="244">
        <f t="shared" si="0"/>
        <v>8</v>
      </c>
      <c r="C13" s="546" t="s">
        <v>345</v>
      </c>
      <c r="D13" s="546"/>
      <c r="E13" s="235"/>
      <c r="F13" s="235">
        <v>1</v>
      </c>
      <c r="G13" s="235"/>
      <c r="H13" s="236"/>
    </row>
    <row r="14" spans="2:8" ht="39.75" customHeight="1" x14ac:dyDescent="0.2">
      <c r="B14" s="244">
        <f t="shared" si="0"/>
        <v>9</v>
      </c>
      <c r="C14" s="546" t="s">
        <v>346</v>
      </c>
      <c r="D14" s="546"/>
      <c r="E14" s="235"/>
      <c r="F14" s="235">
        <v>1</v>
      </c>
      <c r="G14" s="235">
        <v>1</v>
      </c>
      <c r="H14" s="236">
        <v>1</v>
      </c>
    </row>
    <row r="15" spans="2:8" x14ac:dyDescent="0.2">
      <c r="B15" s="244">
        <f t="shared" si="0"/>
        <v>10</v>
      </c>
      <c r="C15" s="546" t="s">
        <v>347</v>
      </c>
      <c r="D15" s="546"/>
      <c r="E15" s="235"/>
      <c r="F15" s="235">
        <v>1</v>
      </c>
      <c r="G15" s="235"/>
      <c r="H15" s="236">
        <v>1</v>
      </c>
    </row>
    <row r="16" spans="2:8" x14ac:dyDescent="0.2">
      <c r="B16" s="244">
        <f t="shared" si="0"/>
        <v>11</v>
      </c>
      <c r="C16" s="664" t="s">
        <v>348</v>
      </c>
      <c r="D16" s="664"/>
      <c r="E16" s="235"/>
      <c r="F16" s="235">
        <v>1</v>
      </c>
      <c r="G16" s="235">
        <v>1</v>
      </c>
      <c r="H16" s="236">
        <v>1</v>
      </c>
    </row>
    <row r="17" spans="2:8" ht="13.5" thickBot="1" x14ac:dyDescent="0.25">
      <c r="B17" s="245">
        <f t="shared" si="0"/>
        <v>12</v>
      </c>
      <c r="C17" s="665" t="s">
        <v>349</v>
      </c>
      <c r="D17" s="665"/>
      <c r="E17" s="237"/>
      <c r="F17" s="237">
        <v>1</v>
      </c>
      <c r="G17" s="237">
        <v>1</v>
      </c>
      <c r="H17" s="238">
        <v>1</v>
      </c>
    </row>
    <row r="18" spans="2:8" ht="13.5" thickBot="1" x14ac:dyDescent="0.25">
      <c r="B18" s="246"/>
      <c r="C18" s="106"/>
      <c r="D18" s="106"/>
      <c r="E18" s="243"/>
      <c r="F18" s="243">
        <f ca="1">SUM(F6:F18)</f>
        <v>11</v>
      </c>
      <c r="G18" s="243">
        <f ca="1">SUM(G6:G18)</f>
        <v>9</v>
      </c>
      <c r="H18" s="243">
        <f ca="1">SUM(H6:H18)</f>
        <v>9</v>
      </c>
    </row>
    <row r="19" spans="2:8" ht="13.5" thickBot="1" x14ac:dyDescent="0.25">
      <c r="B19" s="661" t="s">
        <v>350</v>
      </c>
      <c r="C19" s="662"/>
      <c r="D19" s="662"/>
      <c r="E19" s="662"/>
      <c r="F19" s="662"/>
      <c r="G19" s="662"/>
      <c r="H19" s="663"/>
    </row>
    <row r="20" spans="2:8" ht="12.75" customHeight="1" x14ac:dyDescent="0.2">
      <c r="B20" s="657" t="s">
        <v>336</v>
      </c>
      <c r="C20" s="552" t="s">
        <v>337</v>
      </c>
      <c r="D20" s="552"/>
      <c r="E20" s="552" t="s">
        <v>133</v>
      </c>
      <c r="F20" s="552"/>
      <c r="G20" s="552"/>
      <c r="H20" s="660"/>
    </row>
    <row r="21" spans="2:8" ht="10.5" customHeight="1" x14ac:dyDescent="0.2">
      <c r="B21" s="658"/>
      <c r="C21" s="659"/>
      <c r="D21" s="659"/>
      <c r="E21" s="240">
        <v>2021</v>
      </c>
      <c r="F21" s="240">
        <v>2022</v>
      </c>
      <c r="G21" s="240">
        <v>2023</v>
      </c>
      <c r="H21" s="241">
        <v>2024</v>
      </c>
    </row>
    <row r="22" spans="2:8" x14ac:dyDescent="0.2">
      <c r="B22" s="247">
        <v>1</v>
      </c>
      <c r="C22" s="242" t="s">
        <v>351</v>
      </c>
      <c r="D22" s="242"/>
      <c r="E22" s="235">
        <v>1</v>
      </c>
      <c r="F22" s="235">
        <v>1</v>
      </c>
      <c r="G22" s="235">
        <v>1</v>
      </c>
      <c r="H22" s="236">
        <v>1</v>
      </c>
    </row>
    <row r="23" spans="2:8" x14ac:dyDescent="0.2">
      <c r="B23" s="247">
        <f>1+B22</f>
        <v>2</v>
      </c>
      <c r="C23" s="242" t="s">
        <v>352</v>
      </c>
      <c r="D23" s="242"/>
      <c r="E23" s="235">
        <v>1</v>
      </c>
      <c r="F23" s="235">
        <v>1</v>
      </c>
      <c r="G23" s="235">
        <v>1</v>
      </c>
      <c r="H23" s="236">
        <v>1</v>
      </c>
    </row>
    <row r="24" spans="2:8" x14ac:dyDescent="0.2">
      <c r="B24" s="247">
        <f t="shared" ref="B24:B27" si="1">1+B23</f>
        <v>3</v>
      </c>
      <c r="C24" s="242" t="s">
        <v>353</v>
      </c>
      <c r="D24" s="242"/>
      <c r="E24" s="235">
        <v>1</v>
      </c>
      <c r="F24" s="235">
        <v>1</v>
      </c>
      <c r="G24" s="235">
        <v>1</v>
      </c>
      <c r="H24" s="236">
        <v>1</v>
      </c>
    </row>
    <row r="25" spans="2:8" x14ac:dyDescent="0.2">
      <c r="B25" s="247">
        <f t="shared" si="1"/>
        <v>4</v>
      </c>
      <c r="C25" s="242" t="s">
        <v>349</v>
      </c>
      <c r="D25" s="242"/>
      <c r="E25" s="235"/>
      <c r="F25" s="235">
        <v>1</v>
      </c>
      <c r="G25" s="235">
        <v>1</v>
      </c>
      <c r="H25" s="236">
        <v>1</v>
      </c>
    </row>
    <row r="26" spans="2:8" x14ac:dyDescent="0.2">
      <c r="B26" s="247">
        <f t="shared" si="1"/>
        <v>5</v>
      </c>
      <c r="C26" s="242" t="s">
        <v>354</v>
      </c>
      <c r="D26" s="242"/>
      <c r="E26" s="235"/>
      <c r="F26" s="235"/>
      <c r="G26" s="235">
        <v>1</v>
      </c>
      <c r="H26" s="236"/>
    </row>
    <row r="27" spans="2:8" ht="13.5" thickBot="1" x14ac:dyDescent="0.25">
      <c r="B27" s="248">
        <f t="shared" si="1"/>
        <v>6</v>
      </c>
      <c r="C27" s="249" t="s">
        <v>355</v>
      </c>
      <c r="D27" s="249"/>
      <c r="E27" s="237"/>
      <c r="F27" s="237">
        <v>1</v>
      </c>
      <c r="G27" s="237"/>
      <c r="H27" s="238">
        <v>1</v>
      </c>
    </row>
    <row r="28" spans="2:8" x14ac:dyDescent="0.2">
      <c r="E28" s="239">
        <f>SUM(E22:E27)</f>
        <v>3</v>
      </c>
      <c r="F28" s="239">
        <f t="shared" ref="F28:H28" si="2">SUM(F22:F27)</f>
        <v>5</v>
      </c>
      <c r="G28" s="239">
        <f t="shared" si="2"/>
        <v>5</v>
      </c>
      <c r="H28" s="239">
        <f t="shared" si="2"/>
        <v>5</v>
      </c>
    </row>
  </sheetData>
  <mergeCells count="22">
    <mergeCell ref="B20:B21"/>
    <mergeCell ref="C20:D21"/>
    <mergeCell ref="E20:H20"/>
    <mergeCell ref="B19:H19"/>
    <mergeCell ref="C14:D14"/>
    <mergeCell ref="C15:D15"/>
    <mergeCell ref="C16:D16"/>
    <mergeCell ref="C17:D17"/>
    <mergeCell ref="C11:D11"/>
    <mergeCell ref="C12:D12"/>
    <mergeCell ref="C13:D13"/>
    <mergeCell ref="B2:H2"/>
    <mergeCell ref="B3:D3"/>
    <mergeCell ref="E3:H3"/>
    <mergeCell ref="B4:B5"/>
    <mergeCell ref="C4:D5"/>
    <mergeCell ref="E4:H4"/>
    <mergeCell ref="C6:D6"/>
    <mergeCell ref="C7:D7"/>
    <mergeCell ref="C8:D8"/>
    <mergeCell ref="C9:D9"/>
    <mergeCell ref="C10:D10"/>
  </mergeCells>
  <conditionalFormatting sqref="G15:G17 E15:E17">
    <cfRule type="cellIs" dxfId="41" priority="9" operator="equal">
      <formula>1</formula>
    </cfRule>
  </conditionalFormatting>
  <conditionalFormatting sqref="H6:H7 F6:F7 F9:F12 H9:H12 H14:H17 F14:F17">
    <cfRule type="cellIs" dxfId="40" priority="8" operator="equal">
      <formula>1</formula>
    </cfRule>
  </conditionalFormatting>
  <conditionalFormatting sqref="G6:G7 G14 G9:G12 E6:E14">
    <cfRule type="cellIs" dxfId="39" priority="7" operator="equal">
      <formula>1</formula>
    </cfRule>
  </conditionalFormatting>
  <conditionalFormatting sqref="H13 F13">
    <cfRule type="cellIs" dxfId="38" priority="6" operator="equal">
      <formula>1</formula>
    </cfRule>
  </conditionalFormatting>
  <conditionalFormatting sqref="G13">
    <cfRule type="cellIs" dxfId="37" priority="5" operator="equal">
      <formula>1</formula>
    </cfRule>
  </conditionalFormatting>
  <conditionalFormatting sqref="F8 H8">
    <cfRule type="cellIs" dxfId="36" priority="4" operator="equal">
      <formula>1</formula>
    </cfRule>
  </conditionalFormatting>
  <conditionalFormatting sqref="G8">
    <cfRule type="cellIs" dxfId="35" priority="3" operator="equal">
      <formula>1</formula>
    </cfRule>
  </conditionalFormatting>
  <conditionalFormatting sqref="H22:H27 F22:F27">
    <cfRule type="cellIs" dxfId="34" priority="2" operator="equal">
      <formula>1</formula>
    </cfRule>
  </conditionalFormatting>
  <conditionalFormatting sqref="G22:G27 E22:E27">
    <cfRule type="cellIs" dxfId="33" priority="1" operator="equal">
      <formula>1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AD56"/>
  <sheetViews>
    <sheetView showGridLines="0" view="pageBreakPreview" zoomScale="55" zoomScaleNormal="64" zoomScaleSheetLayoutView="55" workbookViewId="0">
      <selection activeCell="J16" sqref="J16"/>
    </sheetView>
  </sheetViews>
  <sheetFormatPr baseColWidth="10" defaultColWidth="11.42578125" defaultRowHeight="12.75" x14ac:dyDescent="0.2"/>
  <cols>
    <col min="1" max="1" width="11.42578125" style="106"/>
    <col min="2" max="2" width="16.42578125" style="106" customWidth="1"/>
    <col min="3" max="3" width="45.7109375" style="106" customWidth="1"/>
    <col min="4" max="4" width="30.140625" style="106" customWidth="1"/>
    <col min="5" max="8" width="6.7109375" style="106" customWidth="1"/>
    <col min="9" max="9" width="8.28515625" style="106" customWidth="1"/>
    <col min="10" max="10" width="9" style="106" customWidth="1"/>
    <col min="11" max="11" width="8.42578125" style="106" customWidth="1"/>
    <col min="12" max="15" width="6.7109375" style="106" customWidth="1"/>
    <col min="16" max="16" width="8.85546875" style="106" customWidth="1"/>
    <col min="17" max="19" width="6.7109375" style="106" customWidth="1"/>
    <col min="20" max="20" width="8" style="106" customWidth="1"/>
    <col min="21" max="28" width="6.7109375" style="106" customWidth="1"/>
    <col min="29" max="29" width="20" style="134" customWidth="1"/>
    <col min="30" max="30" width="44.42578125" style="106" customWidth="1"/>
    <col min="31" max="16384" width="11.42578125" style="106"/>
  </cols>
  <sheetData>
    <row r="1" spans="1:30" ht="30" customHeight="1" x14ac:dyDescent="0.2">
      <c r="A1" s="721"/>
      <c r="B1" s="721"/>
      <c r="C1" s="721"/>
      <c r="D1" s="722"/>
      <c r="E1" s="725" t="s">
        <v>356</v>
      </c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7"/>
      <c r="AD1" s="20" t="s">
        <v>357</v>
      </c>
    </row>
    <row r="2" spans="1:30" ht="30" customHeight="1" x14ac:dyDescent="0.2">
      <c r="A2" s="721"/>
      <c r="B2" s="721"/>
      <c r="C2" s="721"/>
      <c r="D2" s="722"/>
      <c r="E2" s="725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26"/>
      <c r="AA2" s="726"/>
      <c r="AB2" s="726"/>
      <c r="AC2" s="727"/>
      <c r="AD2" s="20" t="s">
        <v>15</v>
      </c>
    </row>
    <row r="3" spans="1:30" ht="30" customHeight="1" x14ac:dyDescent="0.2">
      <c r="A3" s="723"/>
      <c r="B3" s="723"/>
      <c r="C3" s="723"/>
      <c r="D3" s="724"/>
      <c r="E3" s="728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30"/>
      <c r="AD3" s="27" t="s">
        <v>16</v>
      </c>
    </row>
    <row r="4" spans="1:30" ht="45" customHeight="1" x14ac:dyDescent="0.2">
      <c r="A4" s="731" t="s">
        <v>1</v>
      </c>
      <c r="B4" s="731"/>
      <c r="C4" s="731"/>
      <c r="D4" s="732" t="s">
        <v>2</v>
      </c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4"/>
      <c r="AD4" s="418"/>
    </row>
    <row r="5" spans="1:30" ht="45" customHeight="1" x14ac:dyDescent="0.2">
      <c r="A5" s="713" t="s">
        <v>17</v>
      </c>
      <c r="B5" s="713"/>
      <c r="C5" s="713"/>
      <c r="D5" s="735" t="s">
        <v>358</v>
      </c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6"/>
      <c r="AC5" s="737"/>
      <c r="AD5" s="419"/>
    </row>
    <row r="6" spans="1:30" ht="45" customHeight="1" x14ac:dyDescent="0.2">
      <c r="A6" s="713" t="s">
        <v>359</v>
      </c>
      <c r="B6" s="713"/>
      <c r="C6" s="713"/>
      <c r="D6" s="735" t="s">
        <v>360</v>
      </c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7"/>
      <c r="AD6" s="419"/>
    </row>
    <row r="7" spans="1:30" ht="45" customHeight="1" x14ac:dyDescent="0.2">
      <c r="A7" s="713" t="s">
        <v>361</v>
      </c>
      <c r="B7" s="713"/>
      <c r="C7" s="713"/>
      <c r="D7" s="706" t="e">
        <f>+INDICE!#REF!</f>
        <v>#REF!</v>
      </c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8" t="s">
        <v>5</v>
      </c>
      <c r="U7" s="709"/>
      <c r="V7" s="709"/>
      <c r="W7" s="709"/>
      <c r="X7" s="710"/>
      <c r="Y7" s="711" t="str">
        <f>+INDICE!D6</f>
        <v>2021 - 2024</v>
      </c>
      <c r="Z7" s="711"/>
      <c r="AA7" s="711"/>
      <c r="AB7" s="711"/>
      <c r="AC7" s="712"/>
      <c r="AD7" s="419"/>
    </row>
    <row r="8" spans="1:30" ht="45" customHeight="1" x14ac:dyDescent="0.2">
      <c r="A8" s="713" t="s">
        <v>3</v>
      </c>
      <c r="B8" s="713"/>
      <c r="C8" s="713"/>
      <c r="D8" s="107" t="str">
        <f>+INDICE!I5</f>
        <v>BOGOTA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/>
      <c r="Z8" s="110"/>
      <c r="AA8" s="110"/>
      <c r="AB8" s="110"/>
      <c r="AC8" s="111"/>
      <c r="AD8" s="419"/>
    </row>
    <row r="9" spans="1:30" ht="58.5" customHeight="1" x14ac:dyDescent="0.2">
      <c r="A9" s="714" t="s">
        <v>45</v>
      </c>
      <c r="B9" s="715"/>
      <c r="C9" s="716"/>
      <c r="D9" s="112"/>
      <c r="E9" s="717"/>
      <c r="F9" s="718"/>
      <c r="G9" s="718"/>
      <c r="H9" s="718"/>
      <c r="I9" s="718"/>
      <c r="J9" s="719"/>
      <c r="K9" s="113"/>
      <c r="L9" s="113"/>
      <c r="M9" s="113"/>
      <c r="N9" s="113"/>
      <c r="O9" s="113"/>
      <c r="P9" s="113"/>
      <c r="Q9" s="113"/>
      <c r="R9" s="113"/>
      <c r="S9" s="113"/>
      <c r="T9" s="720"/>
      <c r="U9" s="720"/>
      <c r="V9" s="720"/>
      <c r="W9" s="720"/>
      <c r="X9" s="720"/>
      <c r="Y9" s="113"/>
      <c r="Z9" s="113"/>
      <c r="AA9" s="113"/>
      <c r="AB9" s="113"/>
      <c r="AC9" s="114"/>
      <c r="AD9" s="420"/>
    </row>
    <row r="10" spans="1:30" ht="15.75" x14ac:dyDescent="0.2">
      <c r="A10" s="367" t="s">
        <v>46</v>
      </c>
      <c r="B10" s="697" t="s">
        <v>47</v>
      </c>
      <c r="C10" s="698"/>
      <c r="D10" s="701" t="s">
        <v>48</v>
      </c>
      <c r="E10" s="704">
        <v>2016</v>
      </c>
      <c r="F10" s="704"/>
      <c r="G10" s="704"/>
      <c r="H10" s="704"/>
      <c r="I10" s="704"/>
      <c r="J10" s="704"/>
      <c r="K10" s="704"/>
      <c r="L10" s="704"/>
      <c r="M10" s="704"/>
      <c r="N10" s="704"/>
      <c r="O10" s="704"/>
      <c r="P10" s="704"/>
      <c r="Q10" s="704"/>
      <c r="R10" s="704"/>
      <c r="S10" s="704"/>
      <c r="T10" s="704"/>
      <c r="U10" s="704"/>
      <c r="V10" s="704"/>
      <c r="W10" s="704"/>
      <c r="X10" s="704"/>
      <c r="Y10" s="704"/>
      <c r="Z10" s="704"/>
      <c r="AA10" s="704"/>
      <c r="AB10" s="704"/>
      <c r="AC10" s="705" t="s">
        <v>50</v>
      </c>
      <c r="AD10" s="407" t="s">
        <v>51</v>
      </c>
    </row>
    <row r="11" spans="1:30" ht="20.100000000000001" customHeight="1" x14ac:dyDescent="0.2">
      <c r="A11" s="367"/>
      <c r="B11" s="697"/>
      <c r="C11" s="698"/>
      <c r="D11" s="702"/>
      <c r="E11" s="364" t="s">
        <v>52</v>
      </c>
      <c r="F11" s="365"/>
      <c r="G11" s="364" t="s">
        <v>53</v>
      </c>
      <c r="H11" s="365"/>
      <c r="I11" s="364" t="s">
        <v>54</v>
      </c>
      <c r="J11" s="365"/>
      <c r="K11" s="364" t="s">
        <v>55</v>
      </c>
      <c r="L11" s="365"/>
      <c r="M11" s="364" t="s">
        <v>56</v>
      </c>
      <c r="N11" s="365"/>
      <c r="O11" s="364" t="s">
        <v>57</v>
      </c>
      <c r="P11" s="365"/>
      <c r="Q11" s="364" t="s">
        <v>58</v>
      </c>
      <c r="R11" s="365"/>
      <c r="S11" s="364" t="s">
        <v>59</v>
      </c>
      <c r="T11" s="365"/>
      <c r="U11" s="364" t="s">
        <v>60</v>
      </c>
      <c r="V11" s="365"/>
      <c r="W11" s="364" t="s">
        <v>61</v>
      </c>
      <c r="X11" s="365"/>
      <c r="Y11" s="364" t="s">
        <v>62</v>
      </c>
      <c r="Z11" s="365"/>
      <c r="AA11" s="364" t="s">
        <v>63</v>
      </c>
      <c r="AB11" s="365"/>
      <c r="AC11" s="602"/>
      <c r="AD11" s="408"/>
    </row>
    <row r="12" spans="1:30" ht="20.100000000000001" customHeight="1" x14ac:dyDescent="0.2">
      <c r="A12" s="368"/>
      <c r="B12" s="699"/>
      <c r="C12" s="700"/>
      <c r="D12" s="703"/>
      <c r="E12" s="3" t="s">
        <v>64</v>
      </c>
      <c r="F12" s="21" t="s">
        <v>65</v>
      </c>
      <c r="G12" s="3" t="s">
        <v>64</v>
      </c>
      <c r="H12" s="21" t="s">
        <v>65</v>
      </c>
      <c r="I12" s="3" t="s">
        <v>64</v>
      </c>
      <c r="J12" s="21" t="s">
        <v>65</v>
      </c>
      <c r="K12" s="3" t="s">
        <v>64</v>
      </c>
      <c r="L12" s="21" t="s">
        <v>65</v>
      </c>
      <c r="M12" s="3" t="s">
        <v>64</v>
      </c>
      <c r="N12" s="21" t="s">
        <v>65</v>
      </c>
      <c r="O12" s="3" t="s">
        <v>64</v>
      </c>
      <c r="P12" s="21" t="s">
        <v>65</v>
      </c>
      <c r="Q12" s="3" t="s">
        <v>64</v>
      </c>
      <c r="R12" s="21" t="s">
        <v>65</v>
      </c>
      <c r="S12" s="3" t="s">
        <v>64</v>
      </c>
      <c r="T12" s="21" t="s">
        <v>65</v>
      </c>
      <c r="U12" s="3" t="s">
        <v>64</v>
      </c>
      <c r="V12" s="21" t="s">
        <v>65</v>
      </c>
      <c r="W12" s="3" t="s">
        <v>64</v>
      </c>
      <c r="X12" s="21" t="s">
        <v>65</v>
      </c>
      <c r="Y12" s="3" t="s">
        <v>64</v>
      </c>
      <c r="Z12" s="21" t="s">
        <v>65</v>
      </c>
      <c r="AA12" s="3" t="s">
        <v>64</v>
      </c>
      <c r="AB12" s="21" t="s">
        <v>65</v>
      </c>
      <c r="AC12" s="603"/>
      <c r="AD12" s="409"/>
    </row>
    <row r="13" spans="1:30" ht="35.1" customHeight="1" x14ac:dyDescent="0.2">
      <c r="A13" s="351" t="s">
        <v>64</v>
      </c>
      <c r="B13" s="345"/>
      <c r="C13" s="346"/>
      <c r="D13" s="115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25"/>
      <c r="P13" s="26"/>
      <c r="Q13" s="25"/>
      <c r="R13" s="26"/>
      <c r="S13" s="25"/>
      <c r="T13" s="26"/>
      <c r="U13" s="25"/>
      <c r="V13" s="26"/>
      <c r="W13" s="25"/>
      <c r="X13" s="26"/>
      <c r="Y13" s="25"/>
      <c r="Z13" s="26"/>
      <c r="AA13" s="25"/>
      <c r="AB13" s="26"/>
      <c r="AC13" s="50">
        <f>IF(COUNTA(E13,G13,I13,K13,M13,O13,Q13,S13,U13,W13,Y13,AA13)=0,0,COUNTA(F13,H13,J13,L13,N13,P13,R13,T13,V13,X13,Z13,AB13)/COUNTA(E13,G13,I13,K13,M13,O13,Q13,S13,U13,W13,Y13,AA13))</f>
        <v>0</v>
      </c>
      <c r="AD13" s="90"/>
    </row>
    <row r="14" spans="1:30" ht="35.1" customHeight="1" x14ac:dyDescent="0.2">
      <c r="A14" s="352"/>
      <c r="B14" s="343"/>
      <c r="C14" s="344"/>
      <c r="D14" s="115"/>
      <c r="E14" s="4"/>
      <c r="F14" s="22"/>
      <c r="G14" s="4"/>
      <c r="H14" s="22"/>
      <c r="I14" s="4"/>
      <c r="J14" s="22"/>
      <c r="K14" s="4"/>
      <c r="L14" s="22"/>
      <c r="M14" s="4"/>
      <c r="N14" s="22"/>
      <c r="O14" s="4"/>
      <c r="P14" s="22"/>
      <c r="Q14" s="4"/>
      <c r="R14" s="22"/>
      <c r="S14" s="4"/>
      <c r="T14" s="22"/>
      <c r="U14" s="4"/>
      <c r="V14" s="22"/>
      <c r="W14" s="4"/>
      <c r="X14" s="22"/>
      <c r="Y14" s="4"/>
      <c r="Z14" s="22"/>
      <c r="AA14" s="4"/>
      <c r="AB14" s="22"/>
      <c r="AC14" s="51">
        <f t="shared" ref="AC14:AC31" si="0">IF(COUNTA(E14,G14,I14,K14,M14,O14,Q14,S14,U14,W14,Y14,AA14)=0,0,COUNTA(F14,H14,J14,L14,N14,P14,R14,T14,V14,X14,Z14,AB14)/COUNTA(E14,G14,I14,K14,M14,O14,Q14,S14,U14,W14,Y14,AA14))</f>
        <v>0</v>
      </c>
      <c r="AD14" s="88"/>
    </row>
    <row r="15" spans="1:30" ht="35.1" customHeight="1" x14ac:dyDescent="0.2">
      <c r="A15" s="353"/>
      <c r="B15" s="341"/>
      <c r="C15" s="342"/>
      <c r="D15" s="6"/>
      <c r="E15" s="58"/>
      <c r="F15" s="59"/>
      <c r="G15" s="58"/>
      <c r="H15" s="59"/>
      <c r="I15" s="58"/>
      <c r="J15" s="59"/>
      <c r="K15" s="58"/>
      <c r="L15" s="59"/>
      <c r="M15" s="58"/>
      <c r="N15" s="59"/>
      <c r="O15" s="58"/>
      <c r="P15" s="59"/>
      <c r="Q15" s="58"/>
      <c r="R15" s="59"/>
      <c r="S15" s="58"/>
      <c r="T15" s="59"/>
      <c r="U15" s="58"/>
      <c r="V15" s="59"/>
      <c r="W15" s="58"/>
      <c r="X15" s="59"/>
      <c r="Y15" s="58"/>
      <c r="Z15" s="59"/>
      <c r="AA15" s="58"/>
      <c r="AB15" s="59"/>
      <c r="AC15" s="91">
        <f t="shared" si="0"/>
        <v>0</v>
      </c>
      <c r="AD15" s="116"/>
    </row>
    <row r="16" spans="1:30" ht="35.1" customHeight="1" x14ac:dyDescent="0.2">
      <c r="A16" s="359" t="s">
        <v>78</v>
      </c>
      <c r="B16" s="343"/>
      <c r="C16" s="344"/>
      <c r="D16" s="117"/>
      <c r="E16" s="85"/>
      <c r="F16" s="86"/>
      <c r="G16" s="85"/>
      <c r="H16" s="86"/>
      <c r="I16" s="85"/>
      <c r="J16" s="86"/>
      <c r="K16" s="85"/>
      <c r="L16" s="86"/>
      <c r="M16" s="85"/>
      <c r="N16" s="86"/>
      <c r="O16" s="85"/>
      <c r="P16" s="86"/>
      <c r="Q16" s="85"/>
      <c r="R16" s="86"/>
      <c r="S16" s="85"/>
      <c r="T16" s="86"/>
      <c r="U16" s="85"/>
      <c r="V16" s="86"/>
      <c r="W16" s="85"/>
      <c r="X16" s="86"/>
      <c r="Y16" s="85"/>
      <c r="Z16" s="86"/>
      <c r="AA16" s="85"/>
      <c r="AB16" s="86"/>
      <c r="AC16" s="51">
        <f t="shared" si="0"/>
        <v>0</v>
      </c>
      <c r="AD16" s="118"/>
    </row>
    <row r="17" spans="1:30" ht="35.1" customHeight="1" x14ac:dyDescent="0.2">
      <c r="A17" s="360"/>
      <c r="B17" s="691" t="s">
        <v>362</v>
      </c>
      <c r="C17" s="692"/>
      <c r="D17" s="117"/>
      <c r="E17" s="85"/>
      <c r="F17" s="86"/>
      <c r="G17" s="85"/>
      <c r="H17" s="86"/>
      <c r="I17" s="85"/>
      <c r="J17" s="86"/>
      <c r="K17" s="85"/>
      <c r="L17" s="86"/>
      <c r="M17" s="85"/>
      <c r="N17" s="86"/>
      <c r="O17" s="85"/>
      <c r="P17" s="86"/>
      <c r="Q17" s="85"/>
      <c r="R17" s="86"/>
      <c r="S17" s="85"/>
      <c r="T17" s="86"/>
      <c r="U17" s="85"/>
      <c r="V17" s="86"/>
      <c r="W17" s="85"/>
      <c r="X17" s="86"/>
      <c r="Y17" s="85"/>
      <c r="Z17" s="86"/>
      <c r="AA17" s="85"/>
      <c r="AB17" s="86"/>
      <c r="AC17" s="51"/>
      <c r="AD17" s="118"/>
    </row>
    <row r="18" spans="1:30" ht="35.1" customHeight="1" x14ac:dyDescent="0.2">
      <c r="A18" s="360"/>
      <c r="B18" s="693"/>
      <c r="C18" s="694"/>
      <c r="D18" s="131"/>
      <c r="E18" s="4"/>
      <c r="F18" s="22"/>
      <c r="G18" s="4"/>
      <c r="H18" s="22"/>
      <c r="I18" s="4"/>
      <c r="J18" s="22"/>
      <c r="K18" s="4"/>
      <c r="L18" s="22"/>
      <c r="M18" s="4"/>
      <c r="N18" s="22"/>
      <c r="O18" s="4"/>
      <c r="P18" s="22"/>
      <c r="Q18" s="4"/>
      <c r="R18" s="22"/>
      <c r="S18" s="4"/>
      <c r="T18" s="22"/>
      <c r="U18" s="4"/>
      <c r="V18" s="22"/>
      <c r="W18" s="4"/>
      <c r="X18" s="22"/>
      <c r="Y18" s="4"/>
      <c r="Z18" s="22"/>
      <c r="AA18" s="4"/>
      <c r="AB18" s="22"/>
      <c r="AC18" s="51">
        <f t="shared" si="0"/>
        <v>0</v>
      </c>
      <c r="AD18" s="88"/>
    </row>
    <row r="19" spans="1:30" ht="35.1" customHeight="1" x14ac:dyDescent="0.2">
      <c r="A19" s="360"/>
      <c r="B19" s="343"/>
      <c r="C19" s="344"/>
      <c r="D19" s="131"/>
      <c r="E19" s="85"/>
      <c r="F19" s="86"/>
      <c r="G19" s="85"/>
      <c r="H19" s="86"/>
      <c r="I19" s="4"/>
      <c r="J19" s="22"/>
      <c r="K19" s="4"/>
      <c r="L19" s="22"/>
      <c r="M19" s="85"/>
      <c r="N19" s="86"/>
      <c r="O19" s="4"/>
      <c r="P19" s="22"/>
      <c r="Q19" s="4"/>
      <c r="R19" s="22"/>
      <c r="S19" s="4"/>
      <c r="T19" s="22"/>
      <c r="U19" s="4"/>
      <c r="V19" s="22"/>
      <c r="W19" s="4"/>
      <c r="X19" s="22"/>
      <c r="Y19" s="85"/>
      <c r="Z19" s="86"/>
      <c r="AA19" s="4"/>
      <c r="AB19" s="22"/>
      <c r="AC19" s="51">
        <f t="shared" si="0"/>
        <v>0</v>
      </c>
      <c r="AD19" s="88"/>
    </row>
    <row r="20" spans="1:30" ht="35.1" customHeight="1" x14ac:dyDescent="0.2">
      <c r="A20" s="360"/>
      <c r="B20" s="695"/>
      <c r="C20" s="696"/>
      <c r="D20" s="131"/>
      <c r="E20" s="4"/>
      <c r="F20" s="22"/>
      <c r="G20" s="4"/>
      <c r="H20" s="22"/>
      <c r="I20" s="4"/>
      <c r="J20" s="22"/>
      <c r="K20" s="4"/>
      <c r="L20" s="22"/>
      <c r="M20" s="4"/>
      <c r="N20" s="22"/>
      <c r="O20" s="4"/>
      <c r="P20" s="22"/>
      <c r="Q20" s="4"/>
      <c r="R20" s="22"/>
      <c r="S20" s="4"/>
      <c r="T20" s="22"/>
      <c r="U20" s="4"/>
      <c r="V20" s="22"/>
      <c r="W20" s="4"/>
      <c r="X20" s="22"/>
      <c r="Y20" s="4"/>
      <c r="Z20" s="22"/>
      <c r="AA20" s="4"/>
      <c r="AB20" s="22"/>
      <c r="AC20" s="51">
        <f t="shared" si="0"/>
        <v>0</v>
      </c>
      <c r="AD20" s="89"/>
    </row>
    <row r="21" spans="1:30" ht="35.1" customHeight="1" x14ac:dyDescent="0.2">
      <c r="A21" s="360"/>
      <c r="B21" s="691" t="s">
        <v>363</v>
      </c>
      <c r="C21" s="692"/>
      <c r="D21" s="120"/>
      <c r="E21" s="4"/>
      <c r="F21" s="22"/>
      <c r="G21" s="4"/>
      <c r="H21" s="22"/>
      <c r="I21" s="4"/>
      <c r="J21" s="22"/>
      <c r="K21" s="4"/>
      <c r="L21" s="22"/>
      <c r="M21" s="4"/>
      <c r="N21" s="22"/>
      <c r="O21" s="4"/>
      <c r="P21" s="22"/>
      <c r="Q21" s="4"/>
      <c r="R21" s="22"/>
      <c r="S21" s="4"/>
      <c r="T21" s="22"/>
      <c r="U21" s="4"/>
      <c r="V21" s="22"/>
      <c r="W21" s="4"/>
      <c r="X21" s="22"/>
      <c r="Y21" s="4"/>
      <c r="Z21" s="22"/>
      <c r="AA21" s="4"/>
      <c r="AB21" s="22"/>
      <c r="AC21" s="52"/>
      <c r="AD21" s="88"/>
    </row>
    <row r="22" spans="1:30" ht="35.1" customHeight="1" x14ac:dyDescent="0.2">
      <c r="A22" s="360"/>
      <c r="B22" s="349"/>
      <c r="C22" s="350"/>
      <c r="D22" s="120"/>
      <c r="E22" s="4"/>
      <c r="F22" s="22"/>
      <c r="G22" s="4"/>
      <c r="H22" s="22"/>
      <c r="I22" s="4"/>
      <c r="J22" s="22"/>
      <c r="K22" s="4"/>
      <c r="L22" s="22"/>
      <c r="M22" s="85"/>
      <c r="N22" s="86"/>
      <c r="O22" s="85"/>
      <c r="P22" s="86"/>
      <c r="Q22" s="85"/>
      <c r="R22" s="86"/>
      <c r="S22" s="85"/>
      <c r="T22" s="86"/>
      <c r="U22" s="85"/>
      <c r="V22" s="86"/>
      <c r="W22" s="85"/>
      <c r="X22" s="86"/>
      <c r="Y22" s="85"/>
      <c r="Z22" s="86"/>
      <c r="AA22" s="85"/>
      <c r="AB22" s="86"/>
      <c r="AC22" s="51">
        <f t="shared" si="0"/>
        <v>0</v>
      </c>
      <c r="AD22" s="88"/>
    </row>
    <row r="23" spans="1:30" ht="35.1" customHeight="1" x14ac:dyDescent="0.2">
      <c r="A23" s="360"/>
      <c r="B23" s="349"/>
      <c r="C23" s="350"/>
      <c r="D23" s="117"/>
      <c r="E23" s="4"/>
      <c r="F23" s="22"/>
      <c r="G23" s="4"/>
      <c r="H23" s="22"/>
      <c r="I23" s="4"/>
      <c r="J23" s="22"/>
      <c r="K23" s="4"/>
      <c r="L23" s="22"/>
      <c r="M23" s="85"/>
      <c r="N23" s="86"/>
      <c r="O23" s="85"/>
      <c r="P23" s="86"/>
      <c r="Q23" s="85"/>
      <c r="R23" s="86"/>
      <c r="S23" s="85"/>
      <c r="T23" s="86"/>
      <c r="U23" s="85"/>
      <c r="V23" s="86"/>
      <c r="W23" s="85"/>
      <c r="X23" s="86"/>
      <c r="Y23" s="85"/>
      <c r="Z23" s="86"/>
      <c r="AA23" s="85"/>
      <c r="AB23" s="86"/>
      <c r="AC23" s="51">
        <f t="shared" si="0"/>
        <v>0</v>
      </c>
      <c r="AD23" s="89"/>
    </row>
    <row r="24" spans="1:30" ht="35.1" customHeight="1" x14ac:dyDescent="0.2">
      <c r="A24" s="360"/>
      <c r="B24" s="343"/>
      <c r="C24" s="344"/>
      <c r="D24" s="119"/>
      <c r="E24" s="85"/>
      <c r="F24" s="86"/>
      <c r="G24" s="85"/>
      <c r="H24" s="86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51">
        <f t="shared" si="0"/>
        <v>0</v>
      </c>
      <c r="AD24" s="88"/>
    </row>
    <row r="25" spans="1:30" ht="35.1" customHeight="1" x14ac:dyDescent="0.2">
      <c r="A25" s="360"/>
      <c r="B25" s="343"/>
      <c r="C25" s="344"/>
      <c r="D25" s="119"/>
      <c r="E25" s="121"/>
      <c r="F25" s="122"/>
      <c r="G25" s="121"/>
      <c r="H25" s="122"/>
      <c r="I25" s="123"/>
      <c r="J25" s="124"/>
      <c r="K25" s="123"/>
      <c r="L25" s="124"/>
      <c r="M25" s="123"/>
      <c r="N25" s="124"/>
      <c r="O25" s="123"/>
      <c r="P25" s="124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  <c r="AB25" s="124"/>
      <c r="AC25" s="51">
        <f t="shared" si="0"/>
        <v>0</v>
      </c>
      <c r="AD25" s="125"/>
    </row>
    <row r="26" spans="1:30" ht="35.1" customHeight="1" x14ac:dyDescent="0.2">
      <c r="A26" s="360"/>
      <c r="B26" s="343"/>
      <c r="C26" s="344"/>
      <c r="D26" s="126"/>
      <c r="E26" s="123"/>
      <c r="F26" s="124"/>
      <c r="G26" s="123"/>
      <c r="H26" s="124"/>
      <c r="I26" s="123"/>
      <c r="J26" s="124"/>
      <c r="K26" s="123"/>
      <c r="L26" s="124"/>
      <c r="M26" s="123"/>
      <c r="N26" s="124"/>
      <c r="O26" s="123"/>
      <c r="P26" s="124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  <c r="AB26" s="124"/>
      <c r="AC26" s="127">
        <f>IF(COUNTA(E20,G20,I20,K20,M20,O20,Q20,S20,U20,W20,Y26,AA26)=0,0,COUNTA(F20,H20,J20,L20,N20,P20,R20,T20,V20,X20,Z26,AB26)/COUNTA(E20,G20,I20,K20,M20,O20,Q20,S20,U20,W20,Y26,AA26))</f>
        <v>0</v>
      </c>
      <c r="AD26" s="125"/>
    </row>
    <row r="27" spans="1:30" ht="35.1" customHeight="1" x14ac:dyDescent="0.2">
      <c r="A27" s="360"/>
      <c r="B27" s="687"/>
      <c r="C27" s="688"/>
      <c r="D27" s="128"/>
      <c r="E27" s="58"/>
      <c r="F27" s="59"/>
      <c r="G27" s="58"/>
      <c r="H27" s="59"/>
      <c r="I27" s="58"/>
      <c r="J27" s="59"/>
      <c r="K27" s="58"/>
      <c r="L27" s="59"/>
      <c r="M27" s="58"/>
      <c r="N27" s="59"/>
      <c r="O27" s="58"/>
      <c r="P27" s="59"/>
      <c r="Q27" s="58"/>
      <c r="R27" s="59"/>
      <c r="S27" s="58"/>
      <c r="T27" s="59"/>
      <c r="U27" s="58"/>
      <c r="V27" s="59"/>
      <c r="W27" s="58"/>
      <c r="X27" s="59"/>
      <c r="Y27" s="58"/>
      <c r="Z27" s="59"/>
      <c r="AA27" s="58"/>
      <c r="AB27" s="59"/>
      <c r="AC27" s="91">
        <f>IF(COUNTA(E27,G27,I27,K27,M27,O27,Q27,S27,U27,W27,Y27,AA27)=0,0,COUNTA(F27,H27,J27,L27,N27,P27,R27,T27,V27,X27,Z27,AB27)/COUNTA(E27,G27,I27,K27,M27,O27,Q27,S27,U27,W27,Y27,AA27))</f>
        <v>0</v>
      </c>
      <c r="AD27" s="116"/>
    </row>
    <row r="28" spans="1:30" ht="30" customHeight="1" x14ac:dyDescent="0.2">
      <c r="A28" s="361" t="s">
        <v>91</v>
      </c>
      <c r="B28" s="689"/>
      <c r="C28" s="690"/>
      <c r="D28" s="129"/>
      <c r="E28" s="60"/>
      <c r="F28" s="61"/>
      <c r="G28" s="60"/>
      <c r="H28" s="61"/>
      <c r="I28" s="4"/>
      <c r="J28" s="22"/>
      <c r="K28" s="4"/>
      <c r="L28" s="22"/>
      <c r="M28" s="4"/>
      <c r="N28" s="22"/>
      <c r="O28" s="4"/>
      <c r="P28" s="22"/>
      <c r="Q28" s="4"/>
      <c r="R28" s="22"/>
      <c r="S28" s="4"/>
      <c r="T28" s="22"/>
      <c r="U28" s="4"/>
      <c r="V28" s="22"/>
      <c r="W28" s="4"/>
      <c r="X28" s="22"/>
      <c r="Y28" s="4"/>
      <c r="Z28" s="22"/>
      <c r="AA28" s="4"/>
      <c r="AB28" s="22"/>
      <c r="AC28" s="87">
        <f t="shared" si="0"/>
        <v>0</v>
      </c>
      <c r="AD28" s="130"/>
    </row>
    <row r="29" spans="1:30" ht="39.75" customHeight="1" x14ac:dyDescent="0.2">
      <c r="A29" s="363"/>
      <c r="B29" s="343"/>
      <c r="C29" s="344"/>
      <c r="D29" s="131"/>
      <c r="E29" s="4"/>
      <c r="F29" s="22"/>
      <c r="G29" s="4"/>
      <c r="H29" s="22"/>
      <c r="I29" s="4"/>
      <c r="J29" s="22"/>
      <c r="K29" s="4"/>
      <c r="L29" s="22"/>
      <c r="M29" s="4"/>
      <c r="N29" s="22"/>
      <c r="O29" s="4"/>
      <c r="P29" s="22"/>
      <c r="Q29" s="4"/>
      <c r="R29" s="22"/>
      <c r="S29" s="4"/>
      <c r="T29" s="22"/>
      <c r="U29" s="4"/>
      <c r="V29" s="22"/>
      <c r="W29" s="4"/>
      <c r="X29" s="22"/>
      <c r="Y29" s="4"/>
      <c r="Z29" s="22"/>
      <c r="AA29" s="4"/>
      <c r="AB29" s="22"/>
      <c r="AC29" s="52">
        <f>IF(COUNTA(E29,G29,#REF!,#REF!,#REF!,#REF!,#REF!,#REF!,#REF!,#REF!,#REF!,#REF!)=0,0,COUNTA(F29,H29,#REF!,#REF!,#REF!,#REF!,#REF!,#REF!,#REF!,#REF!,#REF!,#REF!)/COUNTA(E29,G29,#REF!,#REF!,#REF!,#REF!,#REF!,#REF!,#REF!,#REF!,#REF!,#REF!))</f>
        <v>1</v>
      </c>
      <c r="AD29" s="53"/>
    </row>
    <row r="30" spans="1:30" ht="36" customHeight="1" x14ac:dyDescent="0.2">
      <c r="A30" s="685" t="s">
        <v>95</v>
      </c>
      <c r="B30" s="345"/>
      <c r="C30" s="346"/>
      <c r="D30" s="115"/>
      <c r="E30" s="25"/>
      <c r="F30" s="26"/>
      <c r="G30" s="25"/>
      <c r="H30" s="26"/>
      <c r="I30" s="4"/>
      <c r="J30" s="22"/>
      <c r="K30" s="4"/>
      <c r="L30" s="22"/>
      <c r="M30" s="4"/>
      <c r="N30" s="22"/>
      <c r="O30" s="4"/>
      <c r="P30" s="22"/>
      <c r="Q30" s="4"/>
      <c r="R30" s="22"/>
      <c r="S30" s="4"/>
      <c r="T30" s="22"/>
      <c r="U30" s="4"/>
      <c r="V30" s="22"/>
      <c r="W30" s="4"/>
      <c r="X30" s="22"/>
      <c r="Y30" s="4"/>
      <c r="Z30" s="22"/>
      <c r="AA30" s="4"/>
      <c r="AB30" s="22"/>
      <c r="AC30" s="56">
        <f>IF(COUNTA(E30,G30,I29,K29,M29,O29,Q29,S29,U29,W29,Y29,AA29)=0,0,COUNTA(F30,H30,J29,L29,N29,P29,R29,T29,V29,X29,Z29,AB29)/COUNTA(E30,G30,I29,K29,M29,O29,Q29,S29,U29,W29,Y29,AA29))</f>
        <v>0</v>
      </c>
      <c r="AD30" s="57"/>
    </row>
    <row r="31" spans="1:30" ht="36.75" customHeight="1" x14ac:dyDescent="0.2">
      <c r="A31" s="686"/>
      <c r="D31" s="131"/>
      <c r="E31" s="4"/>
      <c r="F31" s="22"/>
      <c r="G31" s="4"/>
      <c r="H31" s="22"/>
      <c r="I31" s="4"/>
      <c r="J31" s="22"/>
      <c r="K31" s="4"/>
      <c r="L31" s="22"/>
      <c r="M31" s="4"/>
      <c r="N31" s="22"/>
      <c r="O31" s="4"/>
      <c r="P31" s="22"/>
      <c r="Q31" s="4"/>
      <c r="R31" s="22"/>
      <c r="S31" s="4"/>
      <c r="T31" s="22"/>
      <c r="U31" s="4"/>
      <c r="V31" s="22"/>
      <c r="W31" s="4"/>
      <c r="X31" s="22"/>
      <c r="Y31" s="4"/>
      <c r="Z31" s="22"/>
      <c r="AA31" s="4"/>
      <c r="AB31" s="22"/>
      <c r="AC31" s="52">
        <f t="shared" si="0"/>
        <v>0</v>
      </c>
      <c r="AD31" s="53"/>
    </row>
    <row r="32" spans="1:30" ht="35.1" customHeight="1" x14ac:dyDescent="0.2">
      <c r="A32" s="394" t="s">
        <v>96</v>
      </c>
      <c r="B32" s="395"/>
      <c r="C32" s="395"/>
      <c r="D32" s="396"/>
      <c r="E32" s="132">
        <f t="shared" ref="E32:AB32" si="1">SUM(E13:E31)</f>
        <v>0</v>
      </c>
      <c r="F32" s="132">
        <f t="shared" si="1"/>
        <v>0</v>
      </c>
      <c r="G32" s="132">
        <f t="shared" si="1"/>
        <v>0</v>
      </c>
      <c r="H32" s="132">
        <f t="shared" si="1"/>
        <v>0</v>
      </c>
      <c r="I32" s="132">
        <f t="shared" si="1"/>
        <v>0</v>
      </c>
      <c r="J32" s="132">
        <f t="shared" si="1"/>
        <v>0</v>
      </c>
      <c r="K32" s="132">
        <f t="shared" si="1"/>
        <v>0</v>
      </c>
      <c r="L32" s="132">
        <f t="shared" si="1"/>
        <v>0</v>
      </c>
      <c r="M32" s="132">
        <f t="shared" si="1"/>
        <v>0</v>
      </c>
      <c r="N32" s="132">
        <f t="shared" si="1"/>
        <v>0</v>
      </c>
      <c r="O32" s="132">
        <f t="shared" si="1"/>
        <v>0</v>
      </c>
      <c r="P32" s="132">
        <f t="shared" si="1"/>
        <v>0</v>
      </c>
      <c r="Q32" s="132">
        <f t="shared" si="1"/>
        <v>0</v>
      </c>
      <c r="R32" s="132">
        <f t="shared" si="1"/>
        <v>0</v>
      </c>
      <c r="S32" s="132">
        <f t="shared" si="1"/>
        <v>0</v>
      </c>
      <c r="T32" s="132">
        <f t="shared" si="1"/>
        <v>0</v>
      </c>
      <c r="U32" s="132">
        <f t="shared" si="1"/>
        <v>0</v>
      </c>
      <c r="V32" s="132">
        <f t="shared" si="1"/>
        <v>0</v>
      </c>
      <c r="W32" s="132">
        <f t="shared" si="1"/>
        <v>0</v>
      </c>
      <c r="X32" s="132">
        <f t="shared" si="1"/>
        <v>0</v>
      </c>
      <c r="Y32" s="132">
        <f t="shared" si="1"/>
        <v>0</v>
      </c>
      <c r="Z32" s="132">
        <f t="shared" si="1"/>
        <v>0</v>
      </c>
      <c r="AA32" s="132">
        <f t="shared" si="1"/>
        <v>0</v>
      </c>
      <c r="AB32" s="132">
        <f t="shared" si="1"/>
        <v>0</v>
      </c>
      <c r="AC32" s="567" t="s">
        <v>97</v>
      </c>
      <c r="AD32" s="425"/>
    </row>
    <row r="33" spans="1:30" ht="35.1" customHeight="1" x14ac:dyDescent="0.2">
      <c r="A33" s="428" t="s">
        <v>98</v>
      </c>
      <c r="B33" s="429"/>
      <c r="C33" s="429"/>
      <c r="D33" s="430"/>
      <c r="E33" s="391">
        <f>+E32</f>
        <v>0</v>
      </c>
      <c r="F33" s="392"/>
      <c r="G33" s="391">
        <f>+G32+E33</f>
        <v>0</v>
      </c>
      <c r="H33" s="392"/>
      <c r="I33" s="391">
        <f>+I32+G33</f>
        <v>0</v>
      </c>
      <c r="J33" s="392"/>
      <c r="K33" s="391">
        <f>+K32+I33</f>
        <v>0</v>
      </c>
      <c r="L33" s="392"/>
      <c r="M33" s="391">
        <f>+M32+K33</f>
        <v>0</v>
      </c>
      <c r="N33" s="392"/>
      <c r="O33" s="391">
        <f>+O32+M33</f>
        <v>0</v>
      </c>
      <c r="P33" s="392"/>
      <c r="Q33" s="391">
        <f>+Q32+O33</f>
        <v>0</v>
      </c>
      <c r="R33" s="392"/>
      <c r="S33" s="391">
        <f>+S32+Q33</f>
        <v>0</v>
      </c>
      <c r="T33" s="392"/>
      <c r="U33" s="391">
        <f>+U32+S33</f>
        <v>0</v>
      </c>
      <c r="V33" s="392"/>
      <c r="W33" s="391">
        <f>+W32+U33</f>
        <v>0</v>
      </c>
      <c r="X33" s="392"/>
      <c r="Y33" s="391">
        <f>+Y32+W33</f>
        <v>0</v>
      </c>
      <c r="Z33" s="392"/>
      <c r="AA33" s="391">
        <f>+AA32+Y33</f>
        <v>0</v>
      </c>
      <c r="AB33" s="392"/>
      <c r="AC33" s="568"/>
      <c r="AD33" s="427"/>
    </row>
    <row r="34" spans="1:30" ht="35.1" customHeight="1" x14ac:dyDescent="0.2">
      <c r="A34" s="394" t="s">
        <v>99</v>
      </c>
      <c r="B34" s="395"/>
      <c r="C34" s="395"/>
      <c r="D34" s="396"/>
      <c r="E34" s="391">
        <f>+F32</f>
        <v>0</v>
      </c>
      <c r="F34" s="392"/>
      <c r="G34" s="391">
        <f>+H32+E34</f>
        <v>0</v>
      </c>
      <c r="H34" s="392"/>
      <c r="I34" s="391">
        <f>+J32+G34</f>
        <v>0</v>
      </c>
      <c r="J34" s="392"/>
      <c r="K34" s="391">
        <f>+L32+I34</f>
        <v>0</v>
      </c>
      <c r="L34" s="392"/>
      <c r="M34" s="391">
        <f>+N32+K34</f>
        <v>0</v>
      </c>
      <c r="N34" s="392"/>
      <c r="O34" s="391">
        <f>+P32+M34</f>
        <v>0</v>
      </c>
      <c r="P34" s="392"/>
      <c r="Q34" s="391">
        <f>+R32+O34</f>
        <v>0</v>
      </c>
      <c r="R34" s="392"/>
      <c r="S34" s="391">
        <f>+T32+Q34</f>
        <v>0</v>
      </c>
      <c r="T34" s="392"/>
      <c r="U34" s="391">
        <f>+V32+S34</f>
        <v>0</v>
      </c>
      <c r="V34" s="392"/>
      <c r="W34" s="391">
        <f>+X32+U34</f>
        <v>0</v>
      </c>
      <c r="X34" s="392"/>
      <c r="Y34" s="391">
        <f>+Z32+W34</f>
        <v>0</v>
      </c>
      <c r="Z34" s="392"/>
      <c r="AA34" s="391">
        <f>+AB32+Y34</f>
        <v>0</v>
      </c>
      <c r="AB34" s="392"/>
      <c r="AC34" s="565">
        <f>+AA35</f>
        <v>0</v>
      </c>
      <c r="AD34" s="484"/>
    </row>
    <row r="35" spans="1:30" ht="35.1" customHeight="1" x14ac:dyDescent="0.2">
      <c r="A35" s="487" t="s">
        <v>100</v>
      </c>
      <c r="B35" s="488"/>
      <c r="C35" s="488"/>
      <c r="D35" s="489"/>
      <c r="E35" s="454">
        <f>IF($AA$33=0,0,+E34/$AA$33)</f>
        <v>0</v>
      </c>
      <c r="F35" s="454"/>
      <c r="G35" s="454">
        <f>IF($AA$33=0,0,+G34/$AA$33)</f>
        <v>0</v>
      </c>
      <c r="H35" s="454"/>
      <c r="I35" s="454">
        <f>IF($AA$33=0,0,+I34/$AA$33)</f>
        <v>0</v>
      </c>
      <c r="J35" s="454"/>
      <c r="K35" s="454">
        <f>IF($AA$33=0,0,+K34/$AA$33)</f>
        <v>0</v>
      </c>
      <c r="L35" s="454"/>
      <c r="M35" s="454">
        <f>IF($AA$33=0,0,+M34/$AA$33)</f>
        <v>0</v>
      </c>
      <c r="N35" s="454"/>
      <c r="O35" s="454">
        <f>IF($AA$33=0,0,+O34/$AA$33)</f>
        <v>0</v>
      </c>
      <c r="P35" s="454"/>
      <c r="Q35" s="454">
        <f>IF($AA$33=0,0,+Q34/$AA$33)</f>
        <v>0</v>
      </c>
      <c r="R35" s="454"/>
      <c r="S35" s="454">
        <f>IF($AA$33=0,0,+S34/$AA$33)</f>
        <v>0</v>
      </c>
      <c r="T35" s="454"/>
      <c r="U35" s="454">
        <f>IF($AA$33=0,0,+U34/$AA$33)</f>
        <v>0</v>
      </c>
      <c r="V35" s="454"/>
      <c r="W35" s="454">
        <f>IF($AA$33=0,0,+W34/$AA$33)</f>
        <v>0</v>
      </c>
      <c r="X35" s="454"/>
      <c r="Y35" s="454">
        <f>IF($AA$33=0,0,+Y34/$AA$33)</f>
        <v>0</v>
      </c>
      <c r="Z35" s="454"/>
      <c r="AA35" s="454">
        <f>IF($AA$33=0,0,+AA34/$AA$33)</f>
        <v>0</v>
      </c>
      <c r="AB35" s="454"/>
      <c r="AC35" s="566"/>
      <c r="AD35" s="486"/>
    </row>
    <row r="36" spans="1:30" ht="35.1" customHeight="1" x14ac:dyDescent="0.2">
      <c r="B36" s="133"/>
      <c r="C36" s="133"/>
      <c r="D36" s="133"/>
      <c r="E36" s="2"/>
      <c r="F36" s="2"/>
      <c r="G36" s="2"/>
      <c r="H36" s="2"/>
    </row>
    <row r="37" spans="1:30" ht="35.1" customHeight="1" x14ac:dyDescent="0.2">
      <c r="A37" s="459" t="s">
        <v>40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1"/>
    </row>
    <row r="38" spans="1:30" ht="35.1" customHeight="1" x14ac:dyDescent="0.2">
      <c r="B38" s="133"/>
      <c r="C38" s="133"/>
      <c r="D38" s="133"/>
      <c r="E38" s="2"/>
      <c r="F38" s="2"/>
      <c r="G38" s="2"/>
      <c r="H38" s="2"/>
    </row>
    <row r="39" spans="1:30" ht="35.1" customHeight="1" x14ac:dyDescent="0.2">
      <c r="A39" s="397" t="s">
        <v>101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9"/>
      <c r="T39" s="19"/>
    </row>
    <row r="40" spans="1:30" ht="24.75" customHeight="1" x14ac:dyDescent="0.2">
      <c r="A40" s="462" t="s">
        <v>102</v>
      </c>
      <c r="B40" s="463"/>
      <c r="C40" s="463"/>
      <c r="D40" s="463"/>
      <c r="E40" s="463"/>
      <c r="F40" s="464"/>
      <c r="G40" s="462" t="s">
        <v>103</v>
      </c>
      <c r="H40" s="464"/>
      <c r="I40" s="468" t="s">
        <v>104</v>
      </c>
      <c r="J40" s="469"/>
      <c r="K40" s="470"/>
      <c r="L40" s="474" t="s">
        <v>105</v>
      </c>
      <c r="M40" s="475"/>
      <c r="N40" s="475"/>
      <c r="O40" s="476"/>
      <c r="P40" s="679" t="s">
        <v>106</v>
      </c>
      <c r="Q40" s="680"/>
      <c r="R40" s="680"/>
      <c r="S40" s="681"/>
      <c r="T40" s="19"/>
    </row>
    <row r="41" spans="1:30" ht="24.75" customHeight="1" x14ac:dyDescent="0.2">
      <c r="A41" s="465"/>
      <c r="B41" s="466"/>
      <c r="C41" s="466"/>
      <c r="D41" s="466"/>
      <c r="E41" s="466"/>
      <c r="F41" s="467"/>
      <c r="G41" s="465"/>
      <c r="H41" s="467"/>
      <c r="I41" s="471"/>
      <c r="J41" s="472"/>
      <c r="K41" s="473"/>
      <c r="L41" s="135">
        <v>1</v>
      </c>
      <c r="M41" s="135">
        <v>2</v>
      </c>
      <c r="N41" s="135">
        <v>3</v>
      </c>
      <c r="O41" s="135">
        <v>4</v>
      </c>
      <c r="P41" s="682"/>
      <c r="Q41" s="683"/>
      <c r="R41" s="683"/>
      <c r="S41" s="684"/>
      <c r="T41" s="19"/>
    </row>
    <row r="42" spans="1:30" ht="30" customHeight="1" x14ac:dyDescent="0.2">
      <c r="A42" s="666" t="s">
        <v>107</v>
      </c>
      <c r="B42" s="667"/>
      <c r="C42" s="668" t="s">
        <v>364</v>
      </c>
      <c r="D42" s="669"/>
      <c r="E42" s="669"/>
      <c r="F42" s="669"/>
      <c r="G42" s="446">
        <v>0.9</v>
      </c>
      <c r="H42" s="447"/>
      <c r="I42" s="677" t="s">
        <v>109</v>
      </c>
      <c r="J42" s="677"/>
      <c r="K42" s="677"/>
      <c r="L42" s="136">
        <f>+I33</f>
        <v>0</v>
      </c>
      <c r="M42" s="136">
        <f>+L32+N32+P32</f>
        <v>0</v>
      </c>
      <c r="N42" s="136">
        <f>+R32+T32+V32</f>
        <v>0</v>
      </c>
      <c r="O42" s="136">
        <f>+X32+Z32+AB32</f>
        <v>0</v>
      </c>
      <c r="P42" s="456">
        <f>+L42+M42+N42+O42</f>
        <v>0</v>
      </c>
      <c r="Q42" s="457"/>
      <c r="R42" s="457"/>
      <c r="S42" s="458"/>
      <c r="T42" s="18"/>
    </row>
    <row r="43" spans="1:30" ht="30" customHeight="1" x14ac:dyDescent="0.2">
      <c r="A43" s="666"/>
      <c r="B43" s="667"/>
      <c r="C43" s="670"/>
      <c r="D43" s="671"/>
      <c r="E43" s="671"/>
      <c r="F43" s="671"/>
      <c r="G43" s="448"/>
      <c r="H43" s="449"/>
      <c r="I43" s="677" t="s">
        <v>110</v>
      </c>
      <c r="J43" s="677"/>
      <c r="K43" s="677"/>
      <c r="L43" s="136">
        <f>+I34</f>
        <v>0</v>
      </c>
      <c r="M43" s="136">
        <f>+K32+M32+O32</f>
        <v>0</v>
      </c>
      <c r="N43" s="136">
        <f>+Q32+S32+U32</f>
        <v>0</v>
      </c>
      <c r="O43" s="136">
        <f>+W32+Y32+AA32</f>
        <v>0</v>
      </c>
      <c r="P43" s="456">
        <f>+L43+M43+N43+O43</f>
        <v>0</v>
      </c>
      <c r="Q43" s="457"/>
      <c r="R43" s="457"/>
      <c r="S43" s="458"/>
      <c r="T43" s="18"/>
    </row>
    <row r="44" spans="1:30" ht="30" customHeight="1" x14ac:dyDescent="0.2">
      <c r="A44" s="666"/>
      <c r="B44" s="667"/>
      <c r="C44" s="672"/>
      <c r="D44" s="673"/>
      <c r="E44" s="673"/>
      <c r="F44" s="673"/>
      <c r="G44" s="450"/>
      <c r="H44" s="451"/>
      <c r="I44" s="677" t="s">
        <v>111</v>
      </c>
      <c r="J44" s="677"/>
      <c r="K44" s="677"/>
      <c r="L44" s="137">
        <f>IFERROR(L42/L43,0)</f>
        <v>0</v>
      </c>
      <c r="M44" s="137">
        <f>IFERROR(M42/M43,0)</f>
        <v>0</v>
      </c>
      <c r="N44" s="137">
        <f>IFERROR(N42/N43,0)</f>
        <v>0</v>
      </c>
      <c r="O44" s="137">
        <f>IFERROR(O42/O43,0)</f>
        <v>0</v>
      </c>
      <c r="P44" s="384">
        <f>IFERROR(P42/P43,0)</f>
        <v>0</v>
      </c>
      <c r="Q44" s="385"/>
      <c r="R44" s="385"/>
      <c r="S44" s="386"/>
      <c r="T44" s="18"/>
    </row>
    <row r="45" spans="1:30" ht="30" customHeight="1" x14ac:dyDescent="0.2">
      <c r="A45" s="666" t="s">
        <v>107</v>
      </c>
      <c r="B45" s="667"/>
      <c r="C45" s="668" t="s">
        <v>365</v>
      </c>
      <c r="D45" s="669"/>
      <c r="E45" s="669"/>
      <c r="F45" s="669"/>
      <c r="G45" s="513" t="s">
        <v>366</v>
      </c>
      <c r="H45" s="514"/>
      <c r="I45" s="677" t="s">
        <v>367</v>
      </c>
      <c r="J45" s="677"/>
      <c r="K45" s="677"/>
      <c r="L45" s="136">
        <v>0</v>
      </c>
      <c r="M45" s="136">
        <v>2</v>
      </c>
      <c r="N45" s="136">
        <v>1</v>
      </c>
      <c r="O45" s="136"/>
      <c r="P45" s="456">
        <f>+L45+M45+N45+O45</f>
        <v>3</v>
      </c>
      <c r="Q45" s="457"/>
      <c r="R45" s="457"/>
      <c r="S45" s="458"/>
      <c r="T45" s="678"/>
    </row>
    <row r="46" spans="1:30" ht="30" customHeight="1" x14ac:dyDescent="0.2">
      <c r="A46" s="666"/>
      <c r="B46" s="667"/>
      <c r="C46" s="670"/>
      <c r="D46" s="671"/>
      <c r="E46" s="671"/>
      <c r="F46" s="671"/>
      <c r="G46" s="515"/>
      <c r="H46" s="516"/>
      <c r="I46" s="677" t="s">
        <v>368</v>
      </c>
      <c r="J46" s="677"/>
      <c r="K46" s="677"/>
      <c r="L46" s="136">
        <v>0</v>
      </c>
      <c r="M46" s="136">
        <v>2</v>
      </c>
      <c r="N46" s="136">
        <v>1</v>
      </c>
      <c r="O46" s="136"/>
      <c r="P46" s="456">
        <f>+L46+M46+N46+O46</f>
        <v>3</v>
      </c>
      <c r="Q46" s="457"/>
      <c r="R46" s="457"/>
      <c r="S46" s="458"/>
      <c r="T46" s="678"/>
    </row>
    <row r="47" spans="1:30" ht="30" customHeight="1" x14ac:dyDescent="0.2">
      <c r="A47" s="666"/>
      <c r="B47" s="667"/>
      <c r="C47" s="672"/>
      <c r="D47" s="673"/>
      <c r="E47" s="673"/>
      <c r="F47" s="673"/>
      <c r="G47" s="517"/>
      <c r="H47" s="518"/>
      <c r="I47" s="677" t="s">
        <v>111</v>
      </c>
      <c r="J47" s="677"/>
      <c r="K47" s="677"/>
      <c r="L47" s="137">
        <f>IFERROR(L45/L46,0)</f>
        <v>0</v>
      </c>
      <c r="M47" s="137">
        <f>IFERROR(M45/M46,0)</f>
        <v>1</v>
      </c>
      <c r="N47" s="137">
        <f>IFERROR(N45/N46,0)</f>
        <v>1</v>
      </c>
      <c r="O47" s="137">
        <f>IFERROR(O45/O46,0)</f>
        <v>0</v>
      </c>
      <c r="P47" s="384">
        <f>IFERROR(P45/P46,0)</f>
        <v>1</v>
      </c>
      <c r="Q47" s="385"/>
      <c r="R47" s="385"/>
      <c r="S47" s="386"/>
      <c r="T47" s="678"/>
    </row>
    <row r="48" spans="1:30" ht="40.5" customHeight="1" x14ac:dyDescent="0.2">
      <c r="A48" s="666" t="s">
        <v>120</v>
      </c>
      <c r="B48" s="667"/>
      <c r="C48" s="668" t="s">
        <v>369</v>
      </c>
      <c r="D48" s="669"/>
      <c r="E48" s="669"/>
      <c r="F48" s="669"/>
      <c r="G48" s="513">
        <v>0.85</v>
      </c>
      <c r="H48" s="674"/>
      <c r="I48" s="677" t="s">
        <v>122</v>
      </c>
      <c r="J48" s="677"/>
      <c r="K48" s="677"/>
      <c r="L48" s="136"/>
      <c r="M48" s="136">
        <v>12</v>
      </c>
      <c r="N48" s="135">
        <v>16</v>
      </c>
      <c r="O48" s="135"/>
      <c r="P48" s="456">
        <f>+L48+M48+N48+O48</f>
        <v>28</v>
      </c>
      <c r="Q48" s="457"/>
      <c r="R48" s="457"/>
      <c r="S48" s="458"/>
      <c r="T48" s="678"/>
    </row>
    <row r="49" spans="1:30" ht="55.5" customHeight="1" x14ac:dyDescent="0.2">
      <c r="A49" s="666"/>
      <c r="B49" s="667"/>
      <c r="C49" s="670"/>
      <c r="D49" s="671"/>
      <c r="E49" s="671"/>
      <c r="F49" s="671"/>
      <c r="G49" s="515"/>
      <c r="H49" s="675"/>
      <c r="I49" s="677" t="s">
        <v>370</v>
      </c>
      <c r="J49" s="677"/>
      <c r="K49" s="677"/>
      <c r="L49" s="136"/>
      <c r="M49" s="136">
        <v>16</v>
      </c>
      <c r="N49" s="135">
        <v>16</v>
      </c>
      <c r="O49" s="135"/>
      <c r="P49" s="456">
        <f>+L49+M49+N49+O49</f>
        <v>32</v>
      </c>
      <c r="Q49" s="457"/>
      <c r="R49" s="457"/>
      <c r="S49" s="458"/>
      <c r="T49" s="678"/>
    </row>
    <row r="50" spans="1:30" ht="25.5" customHeight="1" x14ac:dyDescent="0.2">
      <c r="A50" s="666"/>
      <c r="B50" s="667"/>
      <c r="C50" s="672"/>
      <c r="D50" s="673"/>
      <c r="E50" s="673"/>
      <c r="F50" s="673"/>
      <c r="G50" s="517"/>
      <c r="H50" s="676"/>
      <c r="I50" s="677" t="s">
        <v>111</v>
      </c>
      <c r="J50" s="677"/>
      <c r="K50" s="677"/>
      <c r="L50" s="137">
        <f>IFERROR(L48/L49,0)</f>
        <v>0</v>
      </c>
      <c r="M50" s="137">
        <f>IFERROR(M48/M49,0)</f>
        <v>0.75</v>
      </c>
      <c r="N50" s="137">
        <f>IFERROR(N48/N49,0)</f>
        <v>1</v>
      </c>
      <c r="O50" s="137">
        <f>IFERROR(O48/O49,0)</f>
        <v>0</v>
      </c>
      <c r="P50" s="384">
        <f>IFERROR(P48/P49,0)</f>
        <v>0.875</v>
      </c>
      <c r="Q50" s="385"/>
      <c r="R50" s="385"/>
      <c r="S50" s="386"/>
      <c r="T50" s="678"/>
    </row>
    <row r="52" spans="1:30" ht="15.75" x14ac:dyDescent="0.2">
      <c r="A52" s="492" t="s">
        <v>124</v>
      </c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493"/>
      <c r="AD52" s="494"/>
    </row>
    <row r="53" spans="1:30" ht="90" customHeight="1" x14ac:dyDescent="0.2">
      <c r="A53" s="495" t="s">
        <v>371</v>
      </c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S53" s="496"/>
      <c r="T53" s="496"/>
      <c r="U53" s="496"/>
      <c r="V53" s="496"/>
      <c r="W53" s="496"/>
      <c r="X53" s="496"/>
      <c r="Y53" s="496"/>
      <c r="Z53" s="496"/>
      <c r="AA53" s="496"/>
      <c r="AB53" s="496"/>
      <c r="AC53" s="496"/>
      <c r="AD53" s="497"/>
    </row>
    <row r="54" spans="1:30" ht="90" customHeight="1" x14ac:dyDescent="0.2">
      <c r="A54" s="495" t="s">
        <v>126</v>
      </c>
      <c r="B54" s="496"/>
      <c r="C54" s="496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496"/>
      <c r="S54" s="496"/>
      <c r="T54" s="496"/>
      <c r="U54" s="496"/>
      <c r="V54" s="496"/>
      <c r="W54" s="496"/>
      <c r="X54" s="496"/>
      <c r="Y54" s="496"/>
      <c r="Z54" s="496"/>
      <c r="AA54" s="496"/>
      <c r="AB54" s="496"/>
      <c r="AC54" s="496"/>
      <c r="AD54" s="497"/>
    </row>
    <row r="55" spans="1:30" ht="90" customHeight="1" x14ac:dyDescent="0.2">
      <c r="A55" s="495" t="s">
        <v>372</v>
      </c>
      <c r="B55" s="496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6"/>
      <c r="P55" s="496"/>
      <c r="Q55" s="496"/>
      <c r="R55" s="496"/>
      <c r="S55" s="496"/>
      <c r="T55" s="496"/>
      <c r="U55" s="496"/>
      <c r="V55" s="496"/>
      <c r="W55" s="496"/>
      <c r="X55" s="496"/>
      <c r="Y55" s="496"/>
      <c r="Z55" s="496"/>
      <c r="AA55" s="496"/>
      <c r="AB55" s="496"/>
      <c r="AC55" s="496"/>
      <c r="AD55" s="497"/>
    </row>
    <row r="56" spans="1:30" ht="90" customHeight="1" x14ac:dyDescent="0.2">
      <c r="A56" s="495" t="s">
        <v>128</v>
      </c>
      <c r="B56" s="496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6"/>
      <c r="P56" s="496"/>
      <c r="Q56" s="496"/>
      <c r="R56" s="496"/>
      <c r="S56" s="496"/>
      <c r="T56" s="496"/>
      <c r="U56" s="496"/>
      <c r="V56" s="496"/>
      <c r="W56" s="496"/>
      <c r="X56" s="496"/>
      <c r="Y56" s="496"/>
      <c r="Z56" s="496"/>
      <c r="AA56" s="496"/>
      <c r="AB56" s="496"/>
      <c r="AC56" s="496"/>
      <c r="AD56" s="497"/>
    </row>
  </sheetData>
  <mergeCells count="140">
    <mergeCell ref="A8:C8"/>
    <mergeCell ref="A9:C9"/>
    <mergeCell ref="E9:J9"/>
    <mergeCell ref="T9:X9"/>
    <mergeCell ref="A1:D3"/>
    <mergeCell ref="E1:AC3"/>
    <mergeCell ref="A4:C4"/>
    <mergeCell ref="D4:AC4"/>
    <mergeCell ref="AD4:AD9"/>
    <mergeCell ref="A5:C5"/>
    <mergeCell ref="D5:AC5"/>
    <mergeCell ref="A6:C6"/>
    <mergeCell ref="D6:AC6"/>
    <mergeCell ref="A7:C7"/>
    <mergeCell ref="AC10:AC12"/>
    <mergeCell ref="AD10:AD12"/>
    <mergeCell ref="E11:F11"/>
    <mergeCell ref="G11:H11"/>
    <mergeCell ref="I11:J11"/>
    <mergeCell ref="K11:L11"/>
    <mergeCell ref="D7:S7"/>
    <mergeCell ref="T7:X7"/>
    <mergeCell ref="Y7:AC7"/>
    <mergeCell ref="Y11:Z11"/>
    <mergeCell ref="AA11:AB11"/>
    <mergeCell ref="W11:X11"/>
    <mergeCell ref="A13:A15"/>
    <mergeCell ref="B13:C13"/>
    <mergeCell ref="B14:C14"/>
    <mergeCell ref="B15:C15"/>
    <mergeCell ref="M11:N11"/>
    <mergeCell ref="O11:P11"/>
    <mergeCell ref="Q11:R11"/>
    <mergeCell ref="S11:T11"/>
    <mergeCell ref="U11:V11"/>
    <mergeCell ref="A10:A12"/>
    <mergeCell ref="B10:C12"/>
    <mergeCell ref="D10:D12"/>
    <mergeCell ref="E10:AB10"/>
    <mergeCell ref="B25:C25"/>
    <mergeCell ref="B26:C26"/>
    <mergeCell ref="B27:C27"/>
    <mergeCell ref="A28:A29"/>
    <mergeCell ref="B28:C28"/>
    <mergeCell ref="B29:C29"/>
    <mergeCell ref="A16:A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0:A31"/>
    <mergeCell ref="B30:C30"/>
    <mergeCell ref="A32:D32"/>
    <mergeCell ref="AC32:AD33"/>
    <mergeCell ref="A33:D33"/>
    <mergeCell ref="E33:F33"/>
    <mergeCell ref="G33:H33"/>
    <mergeCell ref="I33:J33"/>
    <mergeCell ref="K33:L33"/>
    <mergeCell ref="M33:N33"/>
    <mergeCell ref="AA33:AB33"/>
    <mergeCell ref="O33:P33"/>
    <mergeCell ref="Q33:R33"/>
    <mergeCell ref="S33:T33"/>
    <mergeCell ref="U33:V33"/>
    <mergeCell ref="W33:X33"/>
    <mergeCell ref="Y33:Z33"/>
    <mergeCell ref="U34:V34"/>
    <mergeCell ref="W34:X34"/>
    <mergeCell ref="Y34:Z34"/>
    <mergeCell ref="AA34:AB34"/>
    <mergeCell ref="AC34:AD35"/>
    <mergeCell ref="A35:D35"/>
    <mergeCell ref="E35:F35"/>
    <mergeCell ref="G35:H35"/>
    <mergeCell ref="I35:J35"/>
    <mergeCell ref="K35:L35"/>
    <mergeCell ref="Y35:Z35"/>
    <mergeCell ref="AA35:AB35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37:AD37"/>
    <mergeCell ref="A39:S39"/>
    <mergeCell ref="A40:F41"/>
    <mergeCell ref="G40:H41"/>
    <mergeCell ref="I40:K41"/>
    <mergeCell ref="L40:O40"/>
    <mergeCell ref="P40:S41"/>
    <mergeCell ref="M35:N35"/>
    <mergeCell ref="O35:P35"/>
    <mergeCell ref="Q35:R35"/>
    <mergeCell ref="S35:T35"/>
    <mergeCell ref="U35:V35"/>
    <mergeCell ref="W35:X35"/>
    <mergeCell ref="A42:B44"/>
    <mergeCell ref="C42:F44"/>
    <mergeCell ref="G42:H44"/>
    <mergeCell ref="I42:K42"/>
    <mergeCell ref="P42:S42"/>
    <mergeCell ref="I43:K43"/>
    <mergeCell ref="P43:S43"/>
    <mergeCell ref="I44:K44"/>
    <mergeCell ref="P44:S44"/>
    <mergeCell ref="A45:B47"/>
    <mergeCell ref="C45:F47"/>
    <mergeCell ref="G45:H47"/>
    <mergeCell ref="I45:K45"/>
    <mergeCell ref="P45:S45"/>
    <mergeCell ref="T45:T47"/>
    <mergeCell ref="I46:K46"/>
    <mergeCell ref="P46:S46"/>
    <mergeCell ref="I47:K47"/>
    <mergeCell ref="P47:S47"/>
    <mergeCell ref="A52:AD52"/>
    <mergeCell ref="A53:AD53"/>
    <mergeCell ref="A54:AD54"/>
    <mergeCell ref="A55:AD55"/>
    <mergeCell ref="A56:AD56"/>
    <mergeCell ref="A48:B50"/>
    <mergeCell ref="C48:F50"/>
    <mergeCell ref="G48:H50"/>
    <mergeCell ref="I48:K48"/>
    <mergeCell ref="P48:S48"/>
    <mergeCell ref="T48:T50"/>
    <mergeCell ref="I49:K49"/>
    <mergeCell ref="P49:S49"/>
    <mergeCell ref="I50:K50"/>
    <mergeCell ref="P50:S50"/>
  </mergeCells>
  <conditionalFormatting sqref="F16:F17 H16:H17 J16:J17 L16:L17 N16:N17 P16:P17 R16:R17 T16:T17 V16:V17 X16:X17 Z16:Z17 AB16:AB17 F27:F31 H27:H31">
    <cfRule type="cellIs" dxfId="32" priority="33" operator="equal">
      <formula>1</formula>
    </cfRule>
  </conditionalFormatting>
  <conditionalFormatting sqref="G20:G21 E20:E21 Y29 AA29 W29 U29 S29 Q29 O29 M31 M29 K31 K29 I31 I29 M20:M21 Y20:Y21 E13:E18 G13:G18 I13:I21 K13:K21 M13:M18 O13:O21 Q13:Q21 S13:S21 U13:U21 Y13:Y18 AA13:AA21 W13:W21 E27:E31 G27:G31">
    <cfRule type="cellIs" dxfId="31" priority="32" operator="equal">
      <formula>1</formula>
    </cfRule>
  </conditionalFormatting>
  <conditionalFormatting sqref="Z18 H18 F18 F13:F15 H13:H15 J13:J15 L13:L15 N13:N15 P13:P15 R13:R15 T13:T15 V13:V15 X13:X15 Z13:Z15 AB13:AB15 N18 X18:X21 V18:V21 T18:T21 R18:R21 P18:P21 L18:L21 J18:J21 H20:H21 F20:F21 AB18:AB21 Z29 AB29 X29 V29 T29 R29 P29 N31 N29 L31 L29 J31 J29 N20:N21 Z20:Z21">
    <cfRule type="cellIs" dxfId="30" priority="31" operator="equal">
      <formula>1</formula>
    </cfRule>
  </conditionalFormatting>
  <conditionalFormatting sqref="E19">
    <cfRule type="cellIs" dxfId="29" priority="30" operator="equal">
      <formula>1</formula>
    </cfRule>
  </conditionalFormatting>
  <conditionalFormatting sqref="F19">
    <cfRule type="cellIs" dxfId="28" priority="29" operator="equal">
      <formula>1</formula>
    </cfRule>
  </conditionalFormatting>
  <conditionalFormatting sqref="G19 M22:M23 O22:O23 Q22:Q23 S22:S23 U22:U23 Y22:Y23 AA22:AA23 W22:W23">
    <cfRule type="cellIs" dxfId="27" priority="28" operator="equal">
      <formula>1</formula>
    </cfRule>
  </conditionalFormatting>
  <conditionalFormatting sqref="H19 N22:N23 P22:P23 R22:R23 T22:T23 V22:V23 X22:X23 Z22:Z23 AB22:AB23">
    <cfRule type="cellIs" dxfId="26" priority="27" operator="equal">
      <formula>1</formula>
    </cfRule>
  </conditionalFormatting>
  <conditionalFormatting sqref="K22:K23 I23 G22:G23 E22:E23">
    <cfRule type="cellIs" dxfId="25" priority="26" operator="equal">
      <formula>1</formula>
    </cfRule>
  </conditionalFormatting>
  <conditionalFormatting sqref="L22:L23 J23 H22:H23 F22:F23">
    <cfRule type="cellIs" dxfId="24" priority="25" operator="equal">
      <formula>1</formula>
    </cfRule>
  </conditionalFormatting>
  <conditionalFormatting sqref="E26 G26 I26 K26">
    <cfRule type="cellIs" dxfId="23" priority="24" operator="equal">
      <formula>1</formula>
    </cfRule>
  </conditionalFormatting>
  <conditionalFormatting sqref="F26 H26 J26 L26">
    <cfRule type="cellIs" dxfId="22" priority="23" operator="equal">
      <formula>1</formula>
    </cfRule>
  </conditionalFormatting>
  <conditionalFormatting sqref="M26 O26 Q26 S26 U26 W26 Y26 AA26">
    <cfRule type="cellIs" dxfId="21" priority="22" operator="equal">
      <formula>1</formula>
    </cfRule>
  </conditionalFormatting>
  <conditionalFormatting sqref="N26 P26 R26 T26 V26 X26 Z26 AB26">
    <cfRule type="cellIs" dxfId="20" priority="21" operator="equal">
      <formula>1</formula>
    </cfRule>
  </conditionalFormatting>
  <conditionalFormatting sqref="Y27 AA27 I27 K27 M27 O27 Q27 S27 U27 W27">
    <cfRule type="cellIs" dxfId="19" priority="20" operator="equal">
      <formula>1</formula>
    </cfRule>
  </conditionalFormatting>
  <conditionalFormatting sqref="Z27 AB27 J27 L27 N27 P27 R27 T27 V27 X27">
    <cfRule type="cellIs" dxfId="18" priority="19" operator="equal">
      <formula>1</formula>
    </cfRule>
  </conditionalFormatting>
  <conditionalFormatting sqref="AA24:AA25 Y24:Y25 I24:I25 K24:K25 M24:M25 O24:O25 Q24:Q25 S24:S25 U24:U25 W24:W25">
    <cfRule type="cellIs" dxfId="17" priority="18" operator="equal">
      <formula>1</formula>
    </cfRule>
  </conditionalFormatting>
  <conditionalFormatting sqref="AB24:AB25 Z24:Z25 J24:J25 L24:L25 N24:N25 P24:P25 R24:R25 T24:T25 V24:V25 X24:X25">
    <cfRule type="cellIs" dxfId="16" priority="17" operator="equal">
      <formula>1</formula>
    </cfRule>
  </conditionalFormatting>
  <conditionalFormatting sqref="E24:E25">
    <cfRule type="cellIs" dxfId="15" priority="16" operator="equal">
      <formula>1</formula>
    </cfRule>
  </conditionalFormatting>
  <conditionalFormatting sqref="F24:F25">
    <cfRule type="cellIs" dxfId="14" priority="15" operator="equal">
      <formula>1</formula>
    </cfRule>
  </conditionalFormatting>
  <conditionalFormatting sqref="G24:G25">
    <cfRule type="cellIs" dxfId="13" priority="14" operator="equal">
      <formula>1</formula>
    </cfRule>
  </conditionalFormatting>
  <conditionalFormatting sqref="H24:H25">
    <cfRule type="cellIs" dxfId="12" priority="13" operator="equal">
      <formula>1</formula>
    </cfRule>
  </conditionalFormatting>
  <conditionalFormatting sqref="Y30 AA30 W30 U30 S30 Q30 O30 M30 K30 I30">
    <cfRule type="cellIs" dxfId="11" priority="12" operator="equal">
      <formula>1</formula>
    </cfRule>
  </conditionalFormatting>
  <conditionalFormatting sqref="Z30 AB30 X30 V30 T30 R30 P30 N30 L30 J30">
    <cfRule type="cellIs" dxfId="10" priority="11" operator="equal">
      <formula>1</formula>
    </cfRule>
  </conditionalFormatting>
  <conditionalFormatting sqref="O31 Q31 S31 U31 W31 Y31 AA31">
    <cfRule type="cellIs" dxfId="9" priority="10" operator="equal">
      <formula>1</formula>
    </cfRule>
  </conditionalFormatting>
  <conditionalFormatting sqref="P31 R31 T31 V31 X31 Z31 AB31">
    <cfRule type="cellIs" dxfId="8" priority="9" operator="equal">
      <formula>1</formula>
    </cfRule>
  </conditionalFormatting>
  <conditionalFormatting sqref="M19">
    <cfRule type="cellIs" dxfId="7" priority="8" operator="equal">
      <formula>1</formula>
    </cfRule>
  </conditionalFormatting>
  <conditionalFormatting sqref="N19">
    <cfRule type="cellIs" dxfId="6" priority="7" operator="equal">
      <formula>1</formula>
    </cfRule>
  </conditionalFormatting>
  <conditionalFormatting sqref="Y19">
    <cfRule type="cellIs" dxfId="5" priority="6" operator="equal">
      <formula>1</formula>
    </cfRule>
  </conditionalFormatting>
  <conditionalFormatting sqref="Z19">
    <cfRule type="cellIs" dxfId="4" priority="5" operator="equal">
      <formula>1</formula>
    </cfRule>
  </conditionalFormatting>
  <conditionalFormatting sqref="I22">
    <cfRule type="cellIs" dxfId="3" priority="4" operator="equal">
      <formula>1</formula>
    </cfRule>
  </conditionalFormatting>
  <conditionalFormatting sqref="J22">
    <cfRule type="cellIs" dxfId="2" priority="3" operator="equal">
      <formula>1</formula>
    </cfRule>
  </conditionalFormatting>
  <conditionalFormatting sqref="Y28 AA28 W28 U28 S28 Q28 O28 M28 K28 I28">
    <cfRule type="cellIs" dxfId="1" priority="2" operator="equal">
      <formula>1</formula>
    </cfRule>
  </conditionalFormatting>
  <conditionalFormatting sqref="Z28 AB28 X28 V28 T28 R28 P28 N28 L28 J28">
    <cfRule type="cellIs" dxfId="0" priority="1" operator="equal">
      <formula>1</formula>
    </cfRule>
  </conditionalFormatting>
  <dataValidations count="1">
    <dataValidation type="list" allowBlank="1" showInputMessage="1" showErrorMessage="1" sqref="D4:AC4" xr:uid="{00000000-0002-0000-0E00-000000000000}">
      <formula1>ENTIDAD</formula1>
    </dataValidation>
  </dataValidations>
  <pageMargins left="0.7" right="0.7" top="0.75" bottom="0.75" header="0.3" footer="0.3"/>
  <pageSetup scale="2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N20"/>
  <sheetViews>
    <sheetView showGridLines="0" view="pageBreakPreview" zoomScale="60" zoomScaleNormal="100" workbookViewId="0">
      <selection activeCell="N5" sqref="N5"/>
    </sheetView>
  </sheetViews>
  <sheetFormatPr baseColWidth="10" defaultColWidth="11.42578125" defaultRowHeight="12.75" x14ac:dyDescent="0.2"/>
  <cols>
    <col min="2" max="2" width="49.7109375" bestFit="1" customWidth="1"/>
  </cols>
  <sheetData>
    <row r="1" spans="2:14" ht="30" customHeight="1" x14ac:dyDescent="0.2"/>
    <row r="2" spans="2:14" ht="30" customHeight="1" x14ac:dyDescent="0.2"/>
    <row r="3" spans="2:14" ht="30" customHeight="1" x14ac:dyDescent="0.2">
      <c r="C3" s="738" t="s">
        <v>373</v>
      </c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40"/>
    </row>
    <row r="4" spans="2:14" ht="30" customHeight="1" x14ac:dyDescent="0.2">
      <c r="B4" s="42" t="s">
        <v>374</v>
      </c>
      <c r="C4" s="43" t="s">
        <v>375</v>
      </c>
      <c r="D4" s="43" t="s">
        <v>53</v>
      </c>
      <c r="E4" s="43" t="s">
        <v>54</v>
      </c>
      <c r="F4" s="43" t="s">
        <v>55</v>
      </c>
      <c r="G4" s="43" t="s">
        <v>56</v>
      </c>
      <c r="H4" s="44" t="s">
        <v>57</v>
      </c>
      <c r="I4" s="43" t="s">
        <v>58</v>
      </c>
      <c r="J4" s="43" t="s">
        <v>59</v>
      </c>
      <c r="K4" s="43" t="s">
        <v>60</v>
      </c>
      <c r="L4" s="43" t="s">
        <v>61</v>
      </c>
      <c r="M4" s="43" t="s">
        <v>62</v>
      </c>
      <c r="N4" s="45" t="s">
        <v>376</v>
      </c>
    </row>
    <row r="5" spans="2:14" ht="30" customHeight="1" x14ac:dyDescent="0.2">
      <c r="B5" s="90" t="s">
        <v>377</v>
      </c>
      <c r="C5" s="9">
        <f>+'GESTION RESIDUOS'!E59</f>
        <v>0</v>
      </c>
      <c r="D5" s="9">
        <f>+'GESTION RESIDUOS'!G59</f>
        <v>0</v>
      </c>
      <c r="E5" s="9">
        <f>+'GESTION RESIDUOS'!I59</f>
        <v>0</v>
      </c>
      <c r="F5" s="9">
        <f>+'GESTION RESIDUOS'!K59</f>
        <v>0</v>
      </c>
      <c r="G5" s="9">
        <f>+'GESTION RESIDUOS'!M59</f>
        <v>0</v>
      </c>
      <c r="H5" s="10">
        <f>+'GESTION RESIDUOS'!O59</f>
        <v>0</v>
      </c>
      <c r="I5" s="9">
        <f>+'GESTION RESIDUOS'!Q59</f>
        <v>0</v>
      </c>
      <c r="J5" s="9">
        <f>+'GESTION RESIDUOS'!S59</f>
        <v>0</v>
      </c>
      <c r="K5" s="9">
        <f>+'GESTION RESIDUOS'!U59</f>
        <v>0</v>
      </c>
      <c r="L5" s="9">
        <f>+'GESTION RESIDUOS'!W59</f>
        <v>0</v>
      </c>
      <c r="M5" s="9">
        <f>+'GESTION RESIDUOS'!Y59</f>
        <v>0</v>
      </c>
      <c r="N5" s="9">
        <f>+'GESTION RESIDUOS'!AA59</f>
        <v>0</v>
      </c>
    </row>
    <row r="6" spans="2:14" ht="30" customHeight="1" x14ac:dyDescent="0.2">
      <c r="B6" s="125" t="s">
        <v>378</v>
      </c>
      <c r="C6" s="11">
        <f>+'GESTION RESIDUOS'!F59</f>
        <v>0</v>
      </c>
      <c r="D6" s="11">
        <f>+'GESTION RESIDUOS'!H59</f>
        <v>0</v>
      </c>
      <c r="E6" s="11">
        <f>+'GESTION RESIDUOS'!J59</f>
        <v>0</v>
      </c>
      <c r="F6" s="11">
        <f>+'GESTION RESIDUOS'!L59</f>
        <v>0</v>
      </c>
      <c r="G6" s="11">
        <f>+'GESTION RESIDUOS'!N59</f>
        <v>0</v>
      </c>
      <c r="H6" s="12">
        <f>+'GESTION RESIDUOS'!P59</f>
        <v>0</v>
      </c>
      <c r="I6" s="11">
        <f>+'GESTION RESIDUOS'!R59</f>
        <v>0</v>
      </c>
      <c r="J6" s="11">
        <f>+'GESTION RESIDUOS'!T59</f>
        <v>0</v>
      </c>
      <c r="K6" s="11">
        <f>+'GESTION RESIDUOS'!V59</f>
        <v>0</v>
      </c>
      <c r="L6" s="11">
        <f>+'GESTION RESIDUOS'!X59</f>
        <v>0</v>
      </c>
      <c r="M6" s="11">
        <f>+'GESTION RESIDUOS'!Z59</f>
        <v>0</v>
      </c>
      <c r="N6" s="11">
        <f>+'GESTION RESIDUOS'!AB59</f>
        <v>0</v>
      </c>
    </row>
    <row r="7" spans="2:14" ht="30" customHeight="1" x14ac:dyDescent="0.2">
      <c r="B7" s="90" t="s">
        <v>379</v>
      </c>
      <c r="C7" s="13">
        <f>+C5</f>
        <v>0</v>
      </c>
      <c r="D7" s="13">
        <f>+C7+D5</f>
        <v>0</v>
      </c>
      <c r="E7" s="13">
        <f t="shared" ref="E7:E8" si="0">+D7+E5</f>
        <v>0</v>
      </c>
      <c r="F7" s="13">
        <f t="shared" ref="F7:F8" si="1">+E7+F5</f>
        <v>0</v>
      </c>
      <c r="G7" s="13">
        <f t="shared" ref="G7:G8" si="2">+F7+G5</f>
        <v>0</v>
      </c>
      <c r="H7" s="13">
        <f t="shared" ref="H7:H8" si="3">+G7+H5</f>
        <v>0</v>
      </c>
      <c r="I7" s="13">
        <f t="shared" ref="I7:I8" si="4">+H7+I5</f>
        <v>0</v>
      </c>
      <c r="J7" s="13">
        <f t="shared" ref="J7:J8" si="5">+I7+J5</f>
        <v>0</v>
      </c>
      <c r="K7" s="13">
        <f t="shared" ref="K7:K8" si="6">+J7+K5</f>
        <v>0</v>
      </c>
      <c r="L7" s="13">
        <f t="shared" ref="L7:L8" si="7">+K7+L5</f>
        <v>0</v>
      </c>
      <c r="M7" s="13">
        <f t="shared" ref="M7:M8" si="8">+L7+M5</f>
        <v>0</v>
      </c>
      <c r="N7" s="13">
        <f t="shared" ref="N7:N8" si="9">+M7+N5</f>
        <v>0</v>
      </c>
    </row>
    <row r="8" spans="2:14" ht="30" customHeight="1" x14ac:dyDescent="0.2">
      <c r="B8" s="116" t="s">
        <v>380</v>
      </c>
      <c r="C8" s="14">
        <f>+C6</f>
        <v>0</v>
      </c>
      <c r="D8" s="14">
        <f>+C8+D6</f>
        <v>0</v>
      </c>
      <c r="E8" s="14">
        <f t="shared" si="0"/>
        <v>0</v>
      </c>
      <c r="F8" s="14">
        <f t="shared" si="1"/>
        <v>0</v>
      </c>
      <c r="G8" s="14">
        <f t="shared" si="2"/>
        <v>0</v>
      </c>
      <c r="H8" s="14">
        <f t="shared" si="3"/>
        <v>0</v>
      </c>
      <c r="I8" s="14">
        <f t="shared" si="4"/>
        <v>0</v>
      </c>
      <c r="J8" s="14">
        <f t="shared" si="5"/>
        <v>0</v>
      </c>
      <c r="K8" s="14">
        <f t="shared" si="6"/>
        <v>0</v>
      </c>
      <c r="L8" s="14">
        <f t="shared" si="7"/>
        <v>0</v>
      </c>
      <c r="M8" s="14">
        <f t="shared" si="8"/>
        <v>0</v>
      </c>
      <c r="N8" s="14">
        <f t="shared" si="9"/>
        <v>0</v>
      </c>
    </row>
    <row r="9" spans="2:14" ht="30" customHeight="1" x14ac:dyDescent="0.2">
      <c r="B9" s="15" t="s">
        <v>381</v>
      </c>
      <c r="C9" s="16">
        <f>IF(C7=0,0,+C8/$N$7)</f>
        <v>0</v>
      </c>
      <c r="D9" s="16">
        <f t="shared" ref="D9:N9" si="10">IF(D7=0,0,+D8/$N$7)</f>
        <v>0</v>
      </c>
      <c r="E9" s="16">
        <f t="shared" si="10"/>
        <v>0</v>
      </c>
      <c r="F9" s="16">
        <f t="shared" si="10"/>
        <v>0</v>
      </c>
      <c r="G9" s="16">
        <f t="shared" si="10"/>
        <v>0</v>
      </c>
      <c r="H9" s="16">
        <f t="shared" si="10"/>
        <v>0</v>
      </c>
      <c r="I9" s="16">
        <f t="shared" si="10"/>
        <v>0</v>
      </c>
      <c r="J9" s="16">
        <f t="shared" si="10"/>
        <v>0</v>
      </c>
      <c r="K9" s="16">
        <f t="shared" si="10"/>
        <v>0</v>
      </c>
      <c r="L9" s="16">
        <f t="shared" si="10"/>
        <v>0</v>
      </c>
      <c r="M9" s="16">
        <f t="shared" si="10"/>
        <v>0</v>
      </c>
      <c r="N9" s="16">
        <f t="shared" si="10"/>
        <v>0</v>
      </c>
    </row>
    <row r="10" spans="2:14" ht="30" customHeight="1" x14ac:dyDescent="0.2">
      <c r="B10" s="284" t="s">
        <v>382</v>
      </c>
      <c r="C10" s="17">
        <f>IF(C7=0,0,(+C7/$N$7))*0.95</f>
        <v>0</v>
      </c>
      <c r="D10" s="17">
        <f t="shared" ref="D10:N10" si="11">IF(D7=0,0,(+D7/$N$7))*0.95</f>
        <v>0</v>
      </c>
      <c r="E10" s="17">
        <f t="shared" si="11"/>
        <v>0</v>
      </c>
      <c r="F10" s="17">
        <f t="shared" si="11"/>
        <v>0</v>
      </c>
      <c r="G10" s="17">
        <f t="shared" si="11"/>
        <v>0</v>
      </c>
      <c r="H10" s="17">
        <f t="shared" si="11"/>
        <v>0</v>
      </c>
      <c r="I10" s="17">
        <f t="shared" si="11"/>
        <v>0</v>
      </c>
      <c r="J10" s="17">
        <f t="shared" si="11"/>
        <v>0</v>
      </c>
      <c r="K10" s="17">
        <f t="shared" si="11"/>
        <v>0</v>
      </c>
      <c r="L10" s="17">
        <f t="shared" si="11"/>
        <v>0</v>
      </c>
      <c r="M10" s="17">
        <f t="shared" si="11"/>
        <v>0</v>
      </c>
      <c r="N10" s="17">
        <f t="shared" si="11"/>
        <v>0</v>
      </c>
    </row>
    <row r="11" spans="2:14" ht="30" customHeight="1" x14ac:dyDescent="0.2"/>
    <row r="12" spans="2:14" ht="30" customHeight="1" x14ac:dyDescent="0.2">
      <c r="C12" s="738" t="s">
        <v>383</v>
      </c>
      <c r="D12" s="739"/>
      <c r="E12" s="739"/>
      <c r="F12" s="739"/>
      <c r="G12" s="739"/>
      <c r="H12" s="739"/>
      <c r="I12" s="739"/>
      <c r="J12" s="739"/>
      <c r="K12" s="739"/>
      <c r="L12" s="739"/>
      <c r="M12" s="739"/>
      <c r="N12" s="740"/>
    </row>
    <row r="13" spans="2:14" ht="30" customHeight="1" x14ac:dyDescent="0.2">
      <c r="B13" s="42" t="s">
        <v>374</v>
      </c>
      <c r="C13" s="43" t="s">
        <v>375</v>
      </c>
      <c r="D13" s="43" t="s">
        <v>53</v>
      </c>
      <c r="E13" s="43" t="s">
        <v>54</v>
      </c>
      <c r="F13" s="43" t="s">
        <v>55</v>
      </c>
      <c r="G13" s="43" t="s">
        <v>56</v>
      </c>
      <c r="H13" s="44" t="s">
        <v>57</v>
      </c>
      <c r="I13" s="43" t="s">
        <v>58</v>
      </c>
      <c r="J13" s="43" t="s">
        <v>59</v>
      </c>
      <c r="K13" s="43" t="s">
        <v>60</v>
      </c>
      <c r="L13" s="43" t="s">
        <v>61</v>
      </c>
      <c r="M13" s="43" t="s">
        <v>62</v>
      </c>
      <c r="N13" s="45" t="s">
        <v>376</v>
      </c>
    </row>
    <row r="14" spans="2:14" ht="30" customHeight="1" x14ac:dyDescent="0.2">
      <c r="B14" s="90" t="s">
        <v>377</v>
      </c>
      <c r="C14" s="9">
        <f>+'1'!$E$32</f>
        <v>0</v>
      </c>
      <c r="D14" s="9">
        <f>+'1'!$G$32</f>
        <v>0</v>
      </c>
      <c r="E14" s="9">
        <f>+'1'!$K$32</f>
        <v>0</v>
      </c>
      <c r="F14" s="9">
        <f>+'1'!$K$32</f>
        <v>0</v>
      </c>
      <c r="G14" s="9">
        <f>+'1'!$M$32</f>
        <v>0</v>
      </c>
      <c r="H14" s="10">
        <f>+'1'!$O$32</f>
        <v>0</v>
      </c>
      <c r="I14" s="9">
        <f>+'1'!$Q$32</f>
        <v>0</v>
      </c>
      <c r="J14" s="9">
        <f>+'1'!$S$32</f>
        <v>0</v>
      </c>
      <c r="K14" s="9">
        <f>+'GESTION RESIDUOS'!$U$59</f>
        <v>0</v>
      </c>
      <c r="L14" s="9">
        <f>+'1'!$W$32</f>
        <v>0</v>
      </c>
      <c r="M14" s="9">
        <f>+'1'!$Y$32</f>
        <v>0</v>
      </c>
      <c r="N14" s="9">
        <f>+'1'!$AA$32</f>
        <v>0</v>
      </c>
    </row>
    <row r="15" spans="2:14" ht="30" customHeight="1" x14ac:dyDescent="0.2">
      <c r="B15" s="125" t="s">
        <v>378</v>
      </c>
      <c r="C15" s="11">
        <f>+'1'!$F$32</f>
        <v>0</v>
      </c>
      <c r="D15" s="11">
        <f>+'1'!$H$32</f>
        <v>0</v>
      </c>
      <c r="E15" s="11">
        <f>+'1'!$J$32</f>
        <v>0</v>
      </c>
      <c r="F15" s="11">
        <f>+'1'!$L$32</f>
        <v>0</v>
      </c>
      <c r="G15" s="11">
        <f>+'1'!$N$32</f>
        <v>0</v>
      </c>
      <c r="H15" s="12">
        <f>+'1'!$P$32</f>
        <v>0</v>
      </c>
      <c r="I15" s="11">
        <f>+'1'!$R$32</f>
        <v>0</v>
      </c>
      <c r="J15" s="11">
        <f>+'1'!$T$32</f>
        <v>0</v>
      </c>
      <c r="K15" s="11">
        <f>+'1'!$V$32</f>
        <v>0</v>
      </c>
      <c r="L15" s="11">
        <f>+'1'!$X$32</f>
        <v>0</v>
      </c>
      <c r="M15" s="11">
        <f>+'1'!$Z$32</f>
        <v>0</v>
      </c>
      <c r="N15" s="11">
        <f>+'1'!$AB$32</f>
        <v>0</v>
      </c>
    </row>
    <row r="16" spans="2:14" ht="24.95" customHeight="1" x14ac:dyDescent="0.2">
      <c r="B16" s="90" t="s">
        <v>379</v>
      </c>
      <c r="C16" s="13">
        <f>+C14</f>
        <v>0</v>
      </c>
      <c r="D16" s="13">
        <f>+C16+D14</f>
        <v>0</v>
      </c>
      <c r="E16" s="13">
        <f t="shared" ref="E16:E17" si="12">+D16+E14</f>
        <v>0</v>
      </c>
      <c r="F16" s="13">
        <f t="shared" ref="F16:F17" si="13">+E16+F14</f>
        <v>0</v>
      </c>
      <c r="G16" s="13">
        <f t="shared" ref="G16:G17" si="14">+F16+G14</f>
        <v>0</v>
      </c>
      <c r="H16" s="13">
        <f t="shared" ref="H16:H17" si="15">+G16+H14</f>
        <v>0</v>
      </c>
      <c r="I16" s="13">
        <f t="shared" ref="I16:I17" si="16">+H16+I14</f>
        <v>0</v>
      </c>
      <c r="J16" s="13">
        <f t="shared" ref="J16:J17" si="17">+I16+J14</f>
        <v>0</v>
      </c>
      <c r="K16" s="13">
        <f t="shared" ref="K16:K17" si="18">+J16+K14</f>
        <v>0</v>
      </c>
      <c r="L16" s="13">
        <f t="shared" ref="L16:L17" si="19">+K16+L14</f>
        <v>0</v>
      </c>
      <c r="M16" s="13">
        <f t="shared" ref="M16:M17" si="20">+L16+M14</f>
        <v>0</v>
      </c>
      <c r="N16" s="13">
        <f t="shared" ref="N16:N17" si="21">+M16+N14</f>
        <v>0</v>
      </c>
    </row>
    <row r="17" spans="2:14" ht="24.95" customHeight="1" x14ac:dyDescent="0.2">
      <c r="B17" s="116" t="s">
        <v>380</v>
      </c>
      <c r="C17" s="14">
        <f>+C15</f>
        <v>0</v>
      </c>
      <c r="D17" s="14">
        <f>+C17+D15</f>
        <v>0</v>
      </c>
      <c r="E17" s="14">
        <f t="shared" si="12"/>
        <v>0</v>
      </c>
      <c r="F17" s="14">
        <f t="shared" si="13"/>
        <v>0</v>
      </c>
      <c r="G17" s="14">
        <f t="shared" si="14"/>
        <v>0</v>
      </c>
      <c r="H17" s="14">
        <f t="shared" si="15"/>
        <v>0</v>
      </c>
      <c r="I17" s="14">
        <f t="shared" si="16"/>
        <v>0</v>
      </c>
      <c r="J17" s="14">
        <f t="shared" si="17"/>
        <v>0</v>
      </c>
      <c r="K17" s="14">
        <f t="shared" si="18"/>
        <v>0</v>
      </c>
      <c r="L17" s="14">
        <f t="shared" si="19"/>
        <v>0</v>
      </c>
      <c r="M17" s="14">
        <f t="shared" si="20"/>
        <v>0</v>
      </c>
      <c r="N17" s="14">
        <f t="shared" si="21"/>
        <v>0</v>
      </c>
    </row>
    <row r="18" spans="2:14" ht="24.95" customHeight="1" x14ac:dyDescent="0.2">
      <c r="B18" s="15" t="s">
        <v>381</v>
      </c>
      <c r="C18" s="16">
        <f>IF(C16=0,0,+C17/$N$7)</f>
        <v>0</v>
      </c>
      <c r="D18" s="16">
        <f t="shared" ref="D18:N18" si="22">IF(D16=0,0,+D17/$N$7)</f>
        <v>0</v>
      </c>
      <c r="E18" s="16">
        <f t="shared" si="22"/>
        <v>0</v>
      </c>
      <c r="F18" s="16">
        <f t="shared" si="22"/>
        <v>0</v>
      </c>
      <c r="G18" s="16">
        <f t="shared" si="22"/>
        <v>0</v>
      </c>
      <c r="H18" s="16">
        <f t="shared" si="22"/>
        <v>0</v>
      </c>
      <c r="I18" s="16">
        <f t="shared" si="22"/>
        <v>0</v>
      </c>
      <c r="J18" s="16">
        <f t="shared" si="22"/>
        <v>0</v>
      </c>
      <c r="K18" s="16">
        <f t="shared" si="22"/>
        <v>0</v>
      </c>
      <c r="L18" s="16">
        <f t="shared" si="22"/>
        <v>0</v>
      </c>
      <c r="M18" s="16">
        <f t="shared" si="22"/>
        <v>0</v>
      </c>
      <c r="N18" s="16">
        <f t="shared" si="22"/>
        <v>0</v>
      </c>
    </row>
    <row r="19" spans="2:14" ht="24.95" customHeight="1" x14ac:dyDescent="0.2">
      <c r="B19" s="284" t="s">
        <v>382</v>
      </c>
      <c r="C19" s="17">
        <f>IF(C16=0,0,(+C16/$N$7))*0.95</f>
        <v>0</v>
      </c>
      <c r="D19" s="17">
        <f t="shared" ref="D19:N19" si="23">IF(D16=0,0,(+D16/$N$7))*0.95</f>
        <v>0</v>
      </c>
      <c r="E19" s="17">
        <f t="shared" si="23"/>
        <v>0</v>
      </c>
      <c r="F19" s="17">
        <f t="shared" si="23"/>
        <v>0</v>
      </c>
      <c r="G19" s="17">
        <f t="shared" si="23"/>
        <v>0</v>
      </c>
      <c r="H19" s="17">
        <f t="shared" si="23"/>
        <v>0</v>
      </c>
      <c r="I19" s="17">
        <f t="shared" si="23"/>
        <v>0</v>
      </c>
      <c r="J19" s="17">
        <f t="shared" si="23"/>
        <v>0</v>
      </c>
      <c r="K19" s="17">
        <f t="shared" si="23"/>
        <v>0</v>
      </c>
      <c r="L19" s="17">
        <f t="shared" si="23"/>
        <v>0</v>
      </c>
      <c r="M19" s="17">
        <f t="shared" si="23"/>
        <v>0</v>
      </c>
      <c r="N19" s="17">
        <f t="shared" si="23"/>
        <v>0</v>
      </c>
    </row>
    <row r="20" spans="2:14" ht="24.95" customHeight="1" x14ac:dyDescent="0.2"/>
  </sheetData>
  <mergeCells count="2">
    <mergeCell ref="C3:N3"/>
    <mergeCell ref="C12:N12"/>
  </mergeCell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B1:L72"/>
  <sheetViews>
    <sheetView showGridLines="0" view="pageBreakPreview" zoomScale="60" zoomScaleNormal="82" workbookViewId="0"/>
  </sheetViews>
  <sheetFormatPr baseColWidth="10" defaultColWidth="11.42578125" defaultRowHeight="12.75" x14ac:dyDescent="0.2"/>
  <cols>
    <col min="1" max="1" width="11.42578125" style="1" customWidth="1"/>
    <col min="2" max="2" width="21.42578125" style="1" customWidth="1"/>
    <col min="3" max="3" width="18.85546875" style="1" customWidth="1"/>
    <col min="4" max="4" width="18.7109375" style="1" customWidth="1"/>
    <col min="5" max="5" width="11.42578125" style="1"/>
    <col min="6" max="6" width="19.42578125" style="1" customWidth="1"/>
    <col min="7" max="7" width="24.42578125" style="1" customWidth="1"/>
    <col min="8" max="8" width="21" style="1" customWidth="1"/>
    <col min="9" max="9" width="11.42578125" style="1"/>
    <col min="10" max="10" width="19.85546875" style="1" customWidth="1"/>
    <col min="11" max="11" width="25.42578125" style="1" customWidth="1"/>
    <col min="12" max="12" width="23.42578125" style="1" customWidth="1"/>
    <col min="13" max="16384" width="11.42578125" style="1"/>
  </cols>
  <sheetData>
    <row r="1" spans="2:12" ht="35.1" customHeight="1" x14ac:dyDescent="0.2">
      <c r="B1" s="741"/>
      <c r="C1" s="742"/>
      <c r="D1" s="742"/>
      <c r="E1" s="743"/>
      <c r="F1" s="745" t="s">
        <v>384</v>
      </c>
      <c r="G1" s="745"/>
      <c r="H1" s="745"/>
      <c r="I1" s="745"/>
      <c r="J1" s="745"/>
      <c r="K1" s="745"/>
      <c r="L1" s="746"/>
    </row>
    <row r="2" spans="2:12" ht="35.1" customHeight="1" x14ac:dyDescent="0.2">
      <c r="B2" s="744"/>
      <c r="C2" s="723"/>
      <c r="D2" s="723"/>
      <c r="E2" s="724"/>
      <c r="F2" s="747"/>
      <c r="G2" s="747"/>
      <c r="H2" s="747"/>
      <c r="I2" s="747"/>
      <c r="J2" s="747"/>
      <c r="K2" s="747"/>
      <c r="L2" s="748"/>
    </row>
    <row r="3" spans="2:12" ht="24.75" customHeight="1" x14ac:dyDescent="0.2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2" ht="30" customHeight="1" x14ac:dyDescent="0.2">
      <c r="B4" s="31" t="s">
        <v>385</v>
      </c>
      <c r="C4" s="32"/>
      <c r="D4" s="296" t="str">
        <f>+INDICE!D5</f>
        <v>INSTITUTO NACIONAL PARA CIEGOS - INCI</v>
      </c>
      <c r="E4" s="749"/>
      <c r="F4" s="749"/>
      <c r="G4" s="749"/>
      <c r="H4" s="750"/>
      <c r="I4" s="285"/>
      <c r="J4" s="286"/>
      <c r="K4" s="286"/>
      <c r="L4" s="286"/>
    </row>
    <row r="5" spans="2:12" ht="30" customHeight="1" x14ac:dyDescent="0.2">
      <c r="B5" s="31" t="s">
        <v>361</v>
      </c>
      <c r="C5" s="32"/>
      <c r="D5" s="296" t="e">
        <f>+INDICE!#REF!</f>
        <v>#REF!</v>
      </c>
      <c r="E5" s="749"/>
      <c r="F5" s="749"/>
      <c r="G5" s="749"/>
      <c r="H5" s="750"/>
      <c r="I5" s="285"/>
      <c r="J5" s="286"/>
      <c r="K5" s="286"/>
      <c r="L5" s="286"/>
    </row>
    <row r="6" spans="2:12" ht="30" customHeight="1" x14ac:dyDescent="0.2">
      <c r="B6" s="31" t="s">
        <v>5</v>
      </c>
      <c r="C6" s="32"/>
      <c r="D6" s="296" t="str">
        <f>+INDICE!D6</f>
        <v>2021 - 2024</v>
      </c>
      <c r="E6" s="749"/>
      <c r="F6" s="749"/>
      <c r="G6" s="749"/>
      <c r="H6" s="750"/>
      <c r="I6" s="285"/>
      <c r="J6" s="286"/>
      <c r="K6" s="286"/>
      <c r="L6" s="286"/>
    </row>
    <row r="7" spans="2:12" ht="57" customHeight="1" x14ac:dyDescent="0.2">
      <c r="B7" s="287"/>
      <c r="C7" s="288"/>
      <c r="D7" s="106"/>
      <c r="E7" s="106"/>
      <c r="F7" s="106"/>
      <c r="G7" s="106"/>
      <c r="H7" s="106"/>
      <c r="I7" s="106"/>
      <c r="J7" s="106"/>
      <c r="K7" s="106"/>
      <c r="L7" s="106"/>
    </row>
    <row r="8" spans="2:12" ht="24.75" customHeight="1" x14ac:dyDescent="0.2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2:12" ht="24.75" customHeight="1" x14ac:dyDescent="0.2">
      <c r="B9" s="106"/>
      <c r="C9" s="106"/>
      <c r="D9" s="106"/>
      <c r="E9" s="106"/>
      <c r="F9" s="106"/>
      <c r="G9" s="33" t="s">
        <v>386</v>
      </c>
      <c r="H9" s="106"/>
      <c r="I9" s="106"/>
      <c r="J9" s="106"/>
      <c r="K9" s="33" t="s">
        <v>386</v>
      </c>
      <c r="L9" s="106"/>
    </row>
    <row r="10" spans="2:12" ht="38.25" x14ac:dyDescent="0.2">
      <c r="B10" s="34" t="s">
        <v>387</v>
      </c>
      <c r="C10" s="35" t="s">
        <v>388</v>
      </c>
      <c r="D10" s="36" t="s">
        <v>389</v>
      </c>
      <c r="E10" s="106"/>
      <c r="F10" s="35" t="s">
        <v>387</v>
      </c>
      <c r="G10" s="35" t="s">
        <v>390</v>
      </c>
      <c r="H10" s="36" t="s">
        <v>389</v>
      </c>
      <c r="I10" s="106"/>
      <c r="J10" s="35" t="s">
        <v>387</v>
      </c>
      <c r="K10" s="35" t="s">
        <v>391</v>
      </c>
      <c r="L10" s="36" t="s">
        <v>389</v>
      </c>
    </row>
    <row r="11" spans="2:12" ht="24.95" customHeight="1" x14ac:dyDescent="0.2">
      <c r="B11" s="62" t="s">
        <v>392</v>
      </c>
      <c r="C11" s="79">
        <v>0</v>
      </c>
      <c r="D11" s="78">
        <v>0</v>
      </c>
      <c r="E11" s="289"/>
      <c r="F11" s="62" t="s">
        <v>392</v>
      </c>
      <c r="G11" s="78">
        <v>0</v>
      </c>
      <c r="H11" s="78">
        <v>0</v>
      </c>
      <c r="I11" s="289"/>
      <c r="J11" s="62" t="s">
        <v>392</v>
      </c>
      <c r="K11" s="84">
        <v>0</v>
      </c>
      <c r="L11" s="78">
        <v>0</v>
      </c>
    </row>
    <row r="12" spans="2:12" ht="24.95" customHeight="1" x14ac:dyDescent="0.2">
      <c r="B12" s="65" t="s">
        <v>393</v>
      </c>
      <c r="C12" s="76">
        <v>0</v>
      </c>
      <c r="D12" s="80">
        <v>0</v>
      </c>
      <c r="E12" s="289"/>
      <c r="F12" s="65" t="s">
        <v>393</v>
      </c>
      <c r="G12" s="69">
        <v>0</v>
      </c>
      <c r="H12" s="67">
        <v>0</v>
      </c>
      <c r="I12" s="289"/>
      <c r="J12" s="65" t="s">
        <v>393</v>
      </c>
      <c r="K12" s="72">
        <v>0</v>
      </c>
      <c r="L12" s="80">
        <v>0</v>
      </c>
    </row>
    <row r="13" spans="2:12" ht="24.95" customHeight="1" x14ac:dyDescent="0.2">
      <c r="B13" s="65" t="s">
        <v>394</v>
      </c>
      <c r="C13" s="76">
        <v>0</v>
      </c>
      <c r="D13" s="80">
        <v>0</v>
      </c>
      <c r="E13" s="289"/>
      <c r="F13" s="65" t="s">
        <v>394</v>
      </c>
      <c r="G13" s="72">
        <v>0</v>
      </c>
      <c r="H13" s="80">
        <v>0</v>
      </c>
      <c r="I13" s="289"/>
      <c r="J13" s="65" t="s">
        <v>394</v>
      </c>
      <c r="K13" s="72">
        <v>0</v>
      </c>
      <c r="L13" s="80">
        <v>0</v>
      </c>
    </row>
    <row r="14" spans="2:12" ht="24.95" customHeight="1" x14ac:dyDescent="0.2">
      <c r="B14" s="65" t="s">
        <v>395</v>
      </c>
      <c r="C14" s="76">
        <v>0</v>
      </c>
      <c r="D14" s="80">
        <v>0</v>
      </c>
      <c r="E14" s="289"/>
      <c r="F14" s="65" t="s">
        <v>395</v>
      </c>
      <c r="G14" s="72">
        <v>0</v>
      </c>
      <c r="H14" s="80">
        <v>0</v>
      </c>
      <c r="I14" s="289"/>
      <c r="J14" s="65" t="s">
        <v>395</v>
      </c>
      <c r="K14" s="72">
        <v>0</v>
      </c>
      <c r="L14" s="80">
        <v>0</v>
      </c>
    </row>
    <row r="15" spans="2:12" ht="24.95" customHeight="1" x14ac:dyDescent="0.2">
      <c r="B15" s="65" t="s">
        <v>396</v>
      </c>
      <c r="C15" s="76">
        <v>0</v>
      </c>
      <c r="D15" s="80">
        <v>0</v>
      </c>
      <c r="E15" s="289"/>
      <c r="F15" s="65" t="s">
        <v>396</v>
      </c>
      <c r="G15" s="72">
        <v>0</v>
      </c>
      <c r="H15" s="80">
        <v>0</v>
      </c>
      <c r="I15" s="289"/>
      <c r="J15" s="65" t="s">
        <v>396</v>
      </c>
      <c r="K15" s="72">
        <v>0</v>
      </c>
      <c r="L15" s="80">
        <v>0</v>
      </c>
    </row>
    <row r="16" spans="2:12" ht="24.95" customHeight="1" x14ac:dyDescent="0.2">
      <c r="B16" s="65" t="s">
        <v>397</v>
      </c>
      <c r="C16" s="76">
        <v>0</v>
      </c>
      <c r="D16" s="80">
        <v>0</v>
      </c>
      <c r="E16" s="289"/>
      <c r="F16" s="65" t="s">
        <v>397</v>
      </c>
      <c r="G16" s="72">
        <v>0</v>
      </c>
      <c r="H16" s="80">
        <v>0</v>
      </c>
      <c r="I16" s="289"/>
      <c r="J16" s="65" t="s">
        <v>397</v>
      </c>
      <c r="K16" s="72">
        <v>0</v>
      </c>
      <c r="L16" s="80">
        <v>0</v>
      </c>
    </row>
    <row r="17" spans="2:12" ht="24.95" customHeight="1" x14ac:dyDescent="0.2">
      <c r="B17" s="65" t="s">
        <v>398</v>
      </c>
      <c r="C17" s="76">
        <v>0</v>
      </c>
      <c r="D17" s="80">
        <v>0</v>
      </c>
      <c r="E17" s="289"/>
      <c r="F17" s="65" t="s">
        <v>398</v>
      </c>
      <c r="G17" s="72">
        <v>0</v>
      </c>
      <c r="H17" s="80">
        <v>0</v>
      </c>
      <c r="I17" s="289"/>
      <c r="J17" s="65" t="s">
        <v>398</v>
      </c>
      <c r="K17" s="72">
        <v>0</v>
      </c>
      <c r="L17" s="80">
        <v>0</v>
      </c>
    </row>
    <row r="18" spans="2:12" ht="24.95" customHeight="1" x14ac:dyDescent="0.2">
      <c r="B18" s="65" t="s">
        <v>399</v>
      </c>
      <c r="C18" s="76">
        <v>0</v>
      </c>
      <c r="D18" s="80">
        <v>0</v>
      </c>
      <c r="E18" s="289"/>
      <c r="F18" s="65" t="s">
        <v>399</v>
      </c>
      <c r="G18" s="72">
        <v>0</v>
      </c>
      <c r="H18" s="80">
        <v>0</v>
      </c>
      <c r="I18" s="289"/>
      <c r="J18" s="65" t="s">
        <v>399</v>
      </c>
      <c r="K18" s="72">
        <v>0</v>
      </c>
      <c r="L18" s="80">
        <v>0</v>
      </c>
    </row>
    <row r="19" spans="2:12" ht="24.95" customHeight="1" x14ac:dyDescent="0.2">
      <c r="B19" s="65" t="s">
        <v>400</v>
      </c>
      <c r="C19" s="82">
        <v>0</v>
      </c>
      <c r="D19" s="82">
        <v>0</v>
      </c>
      <c r="E19" s="289"/>
      <c r="F19" s="65" t="s">
        <v>400</v>
      </c>
      <c r="G19" s="72">
        <v>0</v>
      </c>
      <c r="H19" s="80">
        <v>0</v>
      </c>
      <c r="I19" s="289"/>
      <c r="J19" s="65" t="s">
        <v>400</v>
      </c>
      <c r="K19" s="72">
        <v>0</v>
      </c>
      <c r="L19" s="82">
        <v>0</v>
      </c>
    </row>
    <row r="20" spans="2:12" ht="24.95" customHeight="1" x14ac:dyDescent="0.2">
      <c r="B20" s="65" t="s">
        <v>401</v>
      </c>
      <c r="C20" s="82">
        <v>0</v>
      </c>
      <c r="D20" s="82">
        <v>0</v>
      </c>
      <c r="E20" s="289"/>
      <c r="F20" s="65" t="s">
        <v>401</v>
      </c>
      <c r="G20" s="72">
        <v>0</v>
      </c>
      <c r="H20" s="80">
        <v>0</v>
      </c>
      <c r="I20" s="289"/>
      <c r="J20" s="65" t="s">
        <v>401</v>
      </c>
      <c r="K20" s="72">
        <v>0</v>
      </c>
      <c r="L20" s="82">
        <v>0</v>
      </c>
    </row>
    <row r="21" spans="2:12" ht="24.95" customHeight="1" x14ac:dyDescent="0.2">
      <c r="B21" s="65" t="s">
        <v>402</v>
      </c>
      <c r="C21" s="82">
        <v>0</v>
      </c>
      <c r="D21" s="82">
        <v>0</v>
      </c>
      <c r="E21" s="289"/>
      <c r="F21" s="65" t="s">
        <v>402</v>
      </c>
      <c r="G21" s="72">
        <v>0</v>
      </c>
      <c r="H21" s="80">
        <v>0</v>
      </c>
      <c r="I21" s="289"/>
      <c r="J21" s="65" t="s">
        <v>402</v>
      </c>
      <c r="K21" s="72">
        <v>0</v>
      </c>
      <c r="L21" s="82">
        <v>0</v>
      </c>
    </row>
    <row r="22" spans="2:12" ht="24.95" customHeight="1" x14ac:dyDescent="0.2">
      <c r="B22" s="68" t="s">
        <v>403</v>
      </c>
      <c r="C22" s="77">
        <v>0</v>
      </c>
      <c r="D22" s="77">
        <v>0</v>
      </c>
      <c r="E22" s="289"/>
      <c r="F22" s="68" t="s">
        <v>403</v>
      </c>
      <c r="G22" s="70">
        <v>0</v>
      </c>
      <c r="H22" s="71">
        <v>0</v>
      </c>
      <c r="I22" s="289"/>
      <c r="J22" s="68" t="s">
        <v>403</v>
      </c>
      <c r="K22" s="73">
        <v>0</v>
      </c>
      <c r="L22" s="77">
        <v>0</v>
      </c>
    </row>
    <row r="24" spans="2:12" ht="25.5" customHeight="1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33" t="s">
        <v>386</v>
      </c>
      <c r="L24" s="106"/>
    </row>
    <row r="25" spans="2:12" ht="38.25" x14ac:dyDescent="0.2">
      <c r="B25" s="34" t="s">
        <v>404</v>
      </c>
      <c r="C25" s="93" t="s">
        <v>405</v>
      </c>
      <c r="D25" s="36" t="s">
        <v>389</v>
      </c>
      <c r="E25" s="106"/>
      <c r="F25" s="35" t="s">
        <v>387</v>
      </c>
      <c r="G25" s="93" t="s">
        <v>406</v>
      </c>
      <c r="H25" s="36" t="s">
        <v>389</v>
      </c>
      <c r="I25" s="290"/>
      <c r="J25" s="35" t="s">
        <v>387</v>
      </c>
      <c r="K25" s="35" t="s">
        <v>407</v>
      </c>
      <c r="L25" s="36" t="s">
        <v>389</v>
      </c>
    </row>
    <row r="26" spans="2:12" s="37" customFormat="1" ht="24.95" customHeight="1" x14ac:dyDescent="0.2">
      <c r="B26" s="62" t="s">
        <v>392</v>
      </c>
      <c r="C26" s="79">
        <v>0</v>
      </c>
      <c r="D26" s="78">
        <v>0</v>
      </c>
      <c r="E26" s="289"/>
      <c r="F26" s="62" t="s">
        <v>392</v>
      </c>
      <c r="G26" s="84">
        <v>0</v>
      </c>
      <c r="H26" s="84">
        <v>0</v>
      </c>
      <c r="I26" s="289"/>
      <c r="J26" s="62" t="s">
        <v>392</v>
      </c>
      <c r="K26" s="78">
        <v>0</v>
      </c>
      <c r="L26" s="78">
        <v>0</v>
      </c>
    </row>
    <row r="27" spans="2:12" s="37" customFormat="1" ht="24.95" customHeight="1" x14ac:dyDescent="0.2">
      <c r="B27" s="65" t="s">
        <v>393</v>
      </c>
      <c r="C27" s="76">
        <v>0</v>
      </c>
      <c r="D27" s="80">
        <v>0</v>
      </c>
      <c r="E27" s="289"/>
      <c r="F27" s="65" t="s">
        <v>393</v>
      </c>
      <c r="G27" s="72">
        <v>0</v>
      </c>
      <c r="H27" s="72">
        <v>0</v>
      </c>
      <c r="I27" s="289"/>
      <c r="J27" s="65" t="s">
        <v>393</v>
      </c>
      <c r="K27" s="72">
        <v>0</v>
      </c>
      <c r="L27" s="72">
        <v>0</v>
      </c>
    </row>
    <row r="28" spans="2:12" s="37" customFormat="1" ht="24.95" customHeight="1" x14ac:dyDescent="0.2">
      <c r="B28" s="65" t="s">
        <v>394</v>
      </c>
      <c r="C28" s="76">
        <v>0</v>
      </c>
      <c r="D28" s="80">
        <v>0</v>
      </c>
      <c r="E28" s="289"/>
      <c r="F28" s="65" t="s">
        <v>394</v>
      </c>
      <c r="G28" s="72">
        <v>0</v>
      </c>
      <c r="H28" s="72">
        <v>0</v>
      </c>
      <c r="I28" s="289"/>
      <c r="J28" s="65" t="s">
        <v>394</v>
      </c>
      <c r="K28" s="72">
        <v>0</v>
      </c>
      <c r="L28" s="72">
        <v>0</v>
      </c>
    </row>
    <row r="29" spans="2:12" s="37" customFormat="1" ht="24.95" customHeight="1" x14ac:dyDescent="0.2">
      <c r="B29" s="65" t="s">
        <v>395</v>
      </c>
      <c r="C29" s="76">
        <v>0</v>
      </c>
      <c r="D29" s="80">
        <v>0</v>
      </c>
      <c r="E29" s="289"/>
      <c r="F29" s="65" t="s">
        <v>395</v>
      </c>
      <c r="G29" s="72">
        <v>0</v>
      </c>
      <c r="H29" s="72">
        <v>0</v>
      </c>
      <c r="I29" s="289"/>
      <c r="J29" s="65" t="s">
        <v>395</v>
      </c>
      <c r="K29" s="72">
        <v>0</v>
      </c>
      <c r="L29" s="72">
        <v>0</v>
      </c>
    </row>
    <row r="30" spans="2:12" s="37" customFormat="1" ht="24.95" customHeight="1" x14ac:dyDescent="0.2">
      <c r="B30" s="65" t="s">
        <v>396</v>
      </c>
      <c r="C30" s="76">
        <v>0</v>
      </c>
      <c r="D30" s="80">
        <v>0</v>
      </c>
      <c r="E30" s="289"/>
      <c r="F30" s="65" t="s">
        <v>396</v>
      </c>
      <c r="G30" s="72">
        <v>0</v>
      </c>
      <c r="H30" s="80">
        <v>0</v>
      </c>
      <c r="I30" s="289"/>
      <c r="J30" s="65" t="s">
        <v>396</v>
      </c>
      <c r="K30" s="72">
        <v>0</v>
      </c>
      <c r="L30" s="80">
        <v>0</v>
      </c>
    </row>
    <row r="31" spans="2:12" s="37" customFormat="1" ht="24.95" customHeight="1" x14ac:dyDescent="0.2">
      <c r="B31" s="65" t="s">
        <v>397</v>
      </c>
      <c r="C31" s="76">
        <v>0</v>
      </c>
      <c r="D31" s="80">
        <v>0</v>
      </c>
      <c r="E31" s="289"/>
      <c r="F31" s="65" t="s">
        <v>397</v>
      </c>
      <c r="G31" s="72">
        <v>0</v>
      </c>
      <c r="H31" s="80">
        <v>0</v>
      </c>
      <c r="I31" s="289"/>
      <c r="J31" s="65" t="s">
        <v>397</v>
      </c>
      <c r="K31" s="72">
        <v>0</v>
      </c>
      <c r="L31" s="80">
        <v>0</v>
      </c>
    </row>
    <row r="32" spans="2:12" s="37" customFormat="1" ht="24.95" customHeight="1" x14ac:dyDescent="0.2">
      <c r="B32" s="65" t="s">
        <v>398</v>
      </c>
      <c r="C32" s="76">
        <v>0</v>
      </c>
      <c r="D32" s="80">
        <v>0</v>
      </c>
      <c r="E32" s="289"/>
      <c r="F32" s="65" t="s">
        <v>398</v>
      </c>
      <c r="G32" s="72">
        <v>0</v>
      </c>
      <c r="H32" s="80">
        <v>0</v>
      </c>
      <c r="I32" s="289"/>
      <c r="J32" s="65" t="s">
        <v>398</v>
      </c>
      <c r="K32" s="72">
        <v>0</v>
      </c>
      <c r="L32" s="80">
        <v>0</v>
      </c>
    </row>
    <row r="33" spans="2:12" s="37" customFormat="1" ht="24.95" customHeight="1" x14ac:dyDescent="0.2">
      <c r="B33" s="65" t="s">
        <v>399</v>
      </c>
      <c r="C33" s="76">
        <v>0</v>
      </c>
      <c r="D33" s="80">
        <v>0</v>
      </c>
      <c r="E33" s="289"/>
      <c r="F33" s="65" t="s">
        <v>399</v>
      </c>
      <c r="G33" s="72">
        <v>0</v>
      </c>
      <c r="H33" s="80">
        <v>0</v>
      </c>
      <c r="I33" s="289"/>
      <c r="J33" s="65" t="s">
        <v>399</v>
      </c>
      <c r="K33" s="72">
        <v>0</v>
      </c>
      <c r="L33" s="80">
        <v>0</v>
      </c>
    </row>
    <row r="34" spans="2:12" s="37" customFormat="1" ht="24.95" customHeight="1" x14ac:dyDescent="0.2">
      <c r="B34" s="65" t="s">
        <v>400</v>
      </c>
      <c r="C34" s="76">
        <v>0</v>
      </c>
      <c r="D34" s="80">
        <v>0</v>
      </c>
      <c r="E34" s="289"/>
      <c r="F34" s="65" t="s">
        <v>400</v>
      </c>
      <c r="G34" s="72">
        <v>0</v>
      </c>
      <c r="H34" s="80">
        <v>0</v>
      </c>
      <c r="I34" s="289"/>
      <c r="J34" s="65" t="s">
        <v>400</v>
      </c>
      <c r="K34" s="72">
        <v>0</v>
      </c>
      <c r="L34" s="80">
        <v>0</v>
      </c>
    </row>
    <row r="35" spans="2:12" s="37" customFormat="1" ht="24.95" customHeight="1" x14ac:dyDescent="0.2">
      <c r="B35" s="65" t="s">
        <v>401</v>
      </c>
      <c r="C35" s="76">
        <v>0</v>
      </c>
      <c r="D35" s="80">
        <v>0</v>
      </c>
      <c r="E35" s="289"/>
      <c r="F35" s="65" t="s">
        <v>401</v>
      </c>
      <c r="G35" s="72">
        <v>0</v>
      </c>
      <c r="H35" s="80">
        <v>0</v>
      </c>
      <c r="I35" s="289"/>
      <c r="J35" s="65" t="s">
        <v>401</v>
      </c>
      <c r="K35" s="72">
        <v>0</v>
      </c>
      <c r="L35" s="80">
        <v>0</v>
      </c>
    </row>
    <row r="36" spans="2:12" s="37" customFormat="1" ht="24.95" customHeight="1" x14ac:dyDescent="0.2">
      <c r="B36" s="65" t="s">
        <v>402</v>
      </c>
      <c r="C36" s="76">
        <v>0</v>
      </c>
      <c r="D36" s="80">
        <v>0</v>
      </c>
      <c r="E36" s="289"/>
      <c r="F36" s="65" t="s">
        <v>402</v>
      </c>
      <c r="G36" s="72">
        <v>0</v>
      </c>
      <c r="H36" s="80">
        <v>0</v>
      </c>
      <c r="I36" s="289"/>
      <c r="J36" s="65" t="s">
        <v>402</v>
      </c>
      <c r="K36" s="72">
        <v>0</v>
      </c>
      <c r="L36" s="80">
        <v>0</v>
      </c>
    </row>
    <row r="37" spans="2:12" s="37" customFormat="1" ht="24.95" customHeight="1" x14ac:dyDescent="0.2">
      <c r="B37" s="68" t="s">
        <v>403</v>
      </c>
      <c r="C37" s="81">
        <v>0</v>
      </c>
      <c r="D37" s="83">
        <v>0</v>
      </c>
      <c r="E37" s="289"/>
      <c r="F37" s="68" t="s">
        <v>403</v>
      </c>
      <c r="G37" s="73">
        <v>0</v>
      </c>
      <c r="H37" s="83">
        <v>0</v>
      </c>
      <c r="I37" s="289"/>
      <c r="J37" s="68" t="s">
        <v>403</v>
      </c>
      <c r="K37" s="73">
        <v>0</v>
      </c>
      <c r="L37" s="83">
        <v>0</v>
      </c>
    </row>
    <row r="39" spans="2:12" ht="27.75" customHeight="1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33" t="s">
        <v>386</v>
      </c>
      <c r="L39" s="106"/>
    </row>
    <row r="40" spans="2:12" ht="25.5" x14ac:dyDescent="0.2">
      <c r="B40" s="34" t="s">
        <v>387</v>
      </c>
      <c r="C40" s="35" t="s">
        <v>408</v>
      </c>
      <c r="D40" s="36" t="s">
        <v>409</v>
      </c>
      <c r="E40" s="106"/>
      <c r="F40" s="35" t="s">
        <v>387</v>
      </c>
      <c r="G40" s="35" t="s">
        <v>410</v>
      </c>
      <c r="H40" s="36" t="s">
        <v>409</v>
      </c>
      <c r="I40" s="152"/>
      <c r="J40" s="35" t="s">
        <v>387</v>
      </c>
      <c r="K40" s="35" t="s">
        <v>411</v>
      </c>
      <c r="L40" s="36" t="s">
        <v>409</v>
      </c>
    </row>
    <row r="41" spans="2:12" ht="24.95" customHeight="1" x14ac:dyDescent="0.2">
      <c r="B41" s="62" t="s">
        <v>392</v>
      </c>
      <c r="C41" s="79">
        <v>0</v>
      </c>
      <c r="D41" s="78">
        <v>0</v>
      </c>
      <c r="E41" s="106"/>
      <c r="F41" s="62" t="s">
        <v>392</v>
      </c>
      <c r="G41" s="78">
        <v>0</v>
      </c>
      <c r="H41" s="79">
        <v>0</v>
      </c>
      <c r="I41" s="38"/>
      <c r="J41" s="62" t="s">
        <v>392</v>
      </c>
      <c r="K41" s="78">
        <v>0</v>
      </c>
      <c r="L41" s="79">
        <v>0</v>
      </c>
    </row>
    <row r="42" spans="2:12" ht="24.95" customHeight="1" x14ac:dyDescent="0.2">
      <c r="B42" s="65" t="s">
        <v>393</v>
      </c>
      <c r="C42" s="76">
        <v>0</v>
      </c>
      <c r="D42" s="80">
        <v>0</v>
      </c>
      <c r="E42" s="106"/>
      <c r="F42" s="65" t="s">
        <v>393</v>
      </c>
      <c r="G42" s="72">
        <v>0</v>
      </c>
      <c r="H42" s="76">
        <v>0</v>
      </c>
      <c r="I42" s="38"/>
      <c r="J42" s="65" t="s">
        <v>393</v>
      </c>
      <c r="K42" s="72">
        <v>0</v>
      </c>
      <c r="L42" s="76">
        <v>0</v>
      </c>
    </row>
    <row r="43" spans="2:12" ht="24.95" customHeight="1" x14ac:dyDescent="0.2">
      <c r="B43" s="65" t="s">
        <v>394</v>
      </c>
      <c r="C43" s="76">
        <v>0</v>
      </c>
      <c r="D43" s="80">
        <v>0</v>
      </c>
      <c r="E43" s="106"/>
      <c r="F43" s="65" t="s">
        <v>394</v>
      </c>
      <c r="G43" s="72">
        <v>0</v>
      </c>
      <c r="H43" s="76">
        <v>0</v>
      </c>
      <c r="I43" s="38"/>
      <c r="J43" s="65" t="s">
        <v>394</v>
      </c>
      <c r="K43" s="69">
        <v>0</v>
      </c>
      <c r="L43" s="66">
        <v>0</v>
      </c>
    </row>
    <row r="44" spans="2:12" ht="24.95" customHeight="1" x14ac:dyDescent="0.2">
      <c r="B44" s="65" t="s">
        <v>395</v>
      </c>
      <c r="C44" s="76">
        <v>0</v>
      </c>
      <c r="D44" s="80">
        <v>0</v>
      </c>
      <c r="E44" s="106"/>
      <c r="F44" s="65" t="s">
        <v>395</v>
      </c>
      <c r="G44" s="72">
        <v>0</v>
      </c>
      <c r="H44" s="76">
        <v>0</v>
      </c>
      <c r="I44" s="38"/>
      <c r="J44" s="65" t="s">
        <v>395</v>
      </c>
      <c r="K44" s="72">
        <v>0</v>
      </c>
      <c r="L44" s="76">
        <v>0</v>
      </c>
    </row>
    <row r="45" spans="2:12" ht="24.95" customHeight="1" x14ac:dyDescent="0.2">
      <c r="B45" s="65" t="s">
        <v>396</v>
      </c>
      <c r="C45" s="76">
        <v>0</v>
      </c>
      <c r="D45" s="80">
        <v>0</v>
      </c>
      <c r="E45" s="106"/>
      <c r="F45" s="65" t="s">
        <v>396</v>
      </c>
      <c r="G45" s="72">
        <v>0</v>
      </c>
      <c r="H45" s="76">
        <v>0</v>
      </c>
      <c r="I45" s="38"/>
      <c r="J45" s="65" t="s">
        <v>396</v>
      </c>
      <c r="K45" s="72">
        <v>0</v>
      </c>
      <c r="L45" s="76">
        <v>0</v>
      </c>
    </row>
    <row r="46" spans="2:12" ht="24.95" customHeight="1" x14ac:dyDescent="0.2">
      <c r="B46" s="65" t="s">
        <v>397</v>
      </c>
      <c r="C46" s="76">
        <v>0</v>
      </c>
      <c r="D46" s="76">
        <v>0</v>
      </c>
      <c r="E46" s="106"/>
      <c r="F46" s="65" t="s">
        <v>397</v>
      </c>
      <c r="G46" s="72">
        <v>0</v>
      </c>
      <c r="H46" s="76">
        <v>0</v>
      </c>
      <c r="I46" s="38"/>
      <c r="J46" s="65" t="s">
        <v>397</v>
      </c>
      <c r="K46" s="72">
        <v>0</v>
      </c>
      <c r="L46" s="76">
        <v>0</v>
      </c>
    </row>
    <row r="47" spans="2:12" ht="24.95" customHeight="1" x14ac:dyDescent="0.2">
      <c r="B47" s="65" t="s">
        <v>398</v>
      </c>
      <c r="C47" s="76">
        <v>0</v>
      </c>
      <c r="D47" s="76">
        <v>0</v>
      </c>
      <c r="E47" s="106"/>
      <c r="F47" s="65" t="s">
        <v>398</v>
      </c>
      <c r="G47" s="72">
        <v>0</v>
      </c>
      <c r="H47" s="76">
        <v>0</v>
      </c>
      <c r="I47" s="38"/>
      <c r="J47" s="65" t="s">
        <v>398</v>
      </c>
      <c r="K47" s="72">
        <v>0</v>
      </c>
      <c r="L47" s="76">
        <v>0</v>
      </c>
    </row>
    <row r="48" spans="2:12" ht="24.95" customHeight="1" x14ac:dyDescent="0.2">
      <c r="B48" s="65" t="s">
        <v>399</v>
      </c>
      <c r="C48" s="76">
        <v>0</v>
      </c>
      <c r="D48" s="76">
        <v>0</v>
      </c>
      <c r="E48" s="106"/>
      <c r="F48" s="65" t="s">
        <v>399</v>
      </c>
      <c r="G48" s="72">
        <v>0</v>
      </c>
      <c r="H48" s="76">
        <v>0</v>
      </c>
      <c r="I48" s="38"/>
      <c r="J48" s="65" t="s">
        <v>399</v>
      </c>
      <c r="K48" s="72">
        <v>0</v>
      </c>
      <c r="L48" s="76">
        <v>0</v>
      </c>
    </row>
    <row r="49" spans="2:12" ht="24.95" customHeight="1" x14ac:dyDescent="0.2">
      <c r="B49" s="65" t="s">
        <v>400</v>
      </c>
      <c r="C49" s="76">
        <v>0</v>
      </c>
      <c r="D49" s="76">
        <v>0</v>
      </c>
      <c r="E49" s="106"/>
      <c r="F49" s="65" t="s">
        <v>400</v>
      </c>
      <c r="G49" s="72">
        <v>0</v>
      </c>
      <c r="H49" s="76">
        <v>0</v>
      </c>
      <c r="I49" s="291"/>
      <c r="J49" s="65" t="s">
        <v>400</v>
      </c>
      <c r="K49" s="72">
        <v>0</v>
      </c>
      <c r="L49" s="76">
        <v>0</v>
      </c>
    </row>
    <row r="50" spans="2:12" ht="24.95" customHeight="1" x14ac:dyDescent="0.2">
      <c r="B50" s="65" t="s">
        <v>401</v>
      </c>
      <c r="C50" s="76">
        <v>0</v>
      </c>
      <c r="D50" s="76">
        <v>0</v>
      </c>
      <c r="E50" s="106"/>
      <c r="F50" s="65" t="s">
        <v>401</v>
      </c>
      <c r="G50" s="72">
        <v>0</v>
      </c>
      <c r="H50" s="76">
        <v>0</v>
      </c>
      <c r="I50" s="291"/>
      <c r="J50" s="65" t="s">
        <v>401</v>
      </c>
      <c r="K50" s="72">
        <v>0</v>
      </c>
      <c r="L50" s="76">
        <v>0</v>
      </c>
    </row>
    <row r="51" spans="2:12" ht="24.95" customHeight="1" x14ac:dyDescent="0.2">
      <c r="B51" s="65" t="s">
        <v>402</v>
      </c>
      <c r="C51" s="76">
        <v>0</v>
      </c>
      <c r="D51" s="76">
        <v>0</v>
      </c>
      <c r="E51" s="106"/>
      <c r="F51" s="65" t="s">
        <v>402</v>
      </c>
      <c r="G51" s="72">
        <v>0</v>
      </c>
      <c r="H51" s="76">
        <v>0</v>
      </c>
      <c r="I51" s="291"/>
      <c r="J51" s="65" t="s">
        <v>402</v>
      </c>
      <c r="K51" s="72">
        <v>0</v>
      </c>
      <c r="L51" s="76">
        <v>0</v>
      </c>
    </row>
    <row r="52" spans="2:12" ht="24.95" customHeight="1" x14ac:dyDescent="0.2">
      <c r="B52" s="68" t="s">
        <v>403</v>
      </c>
      <c r="C52" s="74">
        <v>0</v>
      </c>
      <c r="D52" s="74">
        <v>0</v>
      </c>
      <c r="E52" s="106"/>
      <c r="F52" s="68" t="s">
        <v>403</v>
      </c>
      <c r="G52" s="73">
        <v>0</v>
      </c>
      <c r="H52" s="81">
        <v>0</v>
      </c>
      <c r="I52" s="291"/>
      <c r="J52" s="68" t="s">
        <v>403</v>
      </c>
      <c r="K52" s="70">
        <v>0</v>
      </c>
      <c r="L52" s="75">
        <v>0</v>
      </c>
    </row>
    <row r="56" spans="2:12" ht="33.75" customHeight="1" x14ac:dyDescent="0.2">
      <c r="B56" s="106"/>
      <c r="C56" s="39" t="s">
        <v>386</v>
      </c>
      <c r="D56" s="106"/>
      <c r="E56" s="106"/>
      <c r="F56" s="106"/>
      <c r="G56" s="39" t="s">
        <v>386</v>
      </c>
      <c r="H56" s="106"/>
      <c r="I56" s="106"/>
      <c r="J56" s="106"/>
      <c r="K56" s="106"/>
      <c r="L56" s="106"/>
    </row>
    <row r="57" spans="2:12" ht="37.5" customHeight="1" x14ac:dyDescent="0.2">
      <c r="B57" s="35" t="s">
        <v>387</v>
      </c>
      <c r="C57" s="35" t="s">
        <v>412</v>
      </c>
      <c r="D57" s="36" t="s">
        <v>409</v>
      </c>
      <c r="E57" s="106"/>
      <c r="F57" s="35" t="s">
        <v>387</v>
      </c>
      <c r="G57" s="35" t="s">
        <v>413</v>
      </c>
      <c r="H57" s="36" t="s">
        <v>409</v>
      </c>
      <c r="I57" s="106"/>
      <c r="J57" s="106"/>
      <c r="K57" s="106"/>
      <c r="L57" s="106"/>
    </row>
    <row r="58" spans="2:12" ht="24.95" customHeight="1" x14ac:dyDescent="0.2">
      <c r="B58" s="62" t="s">
        <v>392</v>
      </c>
      <c r="C58" s="64">
        <v>0</v>
      </c>
      <c r="D58" s="63">
        <v>0</v>
      </c>
      <c r="E58" s="106"/>
      <c r="F58" s="62" t="s">
        <v>392</v>
      </c>
      <c r="G58" s="64">
        <v>0</v>
      </c>
      <c r="H58" s="63">
        <v>0</v>
      </c>
      <c r="I58" s="106"/>
      <c r="J58" s="106"/>
      <c r="K58" s="106"/>
      <c r="L58" s="106"/>
    </row>
    <row r="59" spans="2:12" ht="24.95" customHeight="1" x14ac:dyDescent="0.2">
      <c r="B59" s="65" t="s">
        <v>393</v>
      </c>
      <c r="C59" s="69">
        <v>0</v>
      </c>
      <c r="D59" s="66">
        <v>0</v>
      </c>
      <c r="E59" s="106"/>
      <c r="F59" s="65" t="s">
        <v>393</v>
      </c>
      <c r="G59" s="67">
        <v>0</v>
      </c>
      <c r="H59" s="66">
        <v>0</v>
      </c>
      <c r="I59" s="106"/>
      <c r="J59" s="106"/>
      <c r="K59" s="106"/>
      <c r="L59" s="106"/>
    </row>
    <row r="60" spans="2:12" ht="24.95" customHeight="1" x14ac:dyDescent="0.2">
      <c r="B60" s="65" t="s">
        <v>394</v>
      </c>
      <c r="C60" s="69">
        <v>0</v>
      </c>
      <c r="D60" s="66">
        <v>0</v>
      </c>
      <c r="E60" s="106"/>
      <c r="F60" s="65" t="s">
        <v>394</v>
      </c>
      <c r="G60" s="67">
        <v>0</v>
      </c>
      <c r="H60" s="66">
        <v>0</v>
      </c>
      <c r="I60" s="106"/>
      <c r="J60" s="106"/>
      <c r="K60" s="106"/>
      <c r="L60" s="106"/>
    </row>
    <row r="61" spans="2:12" ht="24.95" customHeight="1" x14ac:dyDescent="0.2">
      <c r="B61" s="65" t="s">
        <v>395</v>
      </c>
      <c r="C61" s="69">
        <v>0</v>
      </c>
      <c r="D61" s="66">
        <v>0</v>
      </c>
      <c r="E61" s="106"/>
      <c r="F61" s="65" t="s">
        <v>395</v>
      </c>
      <c r="G61" s="67">
        <v>0</v>
      </c>
      <c r="H61" s="66">
        <v>0</v>
      </c>
      <c r="I61" s="106"/>
      <c r="J61" s="106"/>
      <c r="K61" s="106"/>
      <c r="L61" s="106"/>
    </row>
    <row r="62" spans="2:12" ht="24.95" customHeight="1" x14ac:dyDescent="0.2">
      <c r="B62" s="65" t="s">
        <v>396</v>
      </c>
      <c r="C62" s="69">
        <v>0</v>
      </c>
      <c r="D62" s="66">
        <v>0</v>
      </c>
      <c r="E62" s="106"/>
      <c r="F62" s="65" t="s">
        <v>396</v>
      </c>
      <c r="G62" s="67">
        <v>0</v>
      </c>
      <c r="H62" s="66">
        <v>0</v>
      </c>
      <c r="I62" s="106"/>
      <c r="J62" s="106"/>
      <c r="K62" s="106"/>
      <c r="L62" s="106"/>
    </row>
    <row r="63" spans="2:12" ht="24.95" customHeight="1" x14ac:dyDescent="0.2">
      <c r="B63" s="65" t="s">
        <v>397</v>
      </c>
      <c r="C63" s="69">
        <v>0</v>
      </c>
      <c r="D63" s="66">
        <v>0</v>
      </c>
      <c r="E63" s="106"/>
      <c r="F63" s="65" t="s">
        <v>397</v>
      </c>
      <c r="G63" s="67">
        <v>0</v>
      </c>
      <c r="H63" s="66">
        <v>0</v>
      </c>
      <c r="I63" s="106"/>
      <c r="J63" s="106"/>
      <c r="K63" s="106"/>
      <c r="L63" s="106"/>
    </row>
    <row r="64" spans="2:12" ht="24.95" customHeight="1" x14ac:dyDescent="0.2">
      <c r="B64" s="65" t="s">
        <v>398</v>
      </c>
      <c r="C64" s="69">
        <v>0</v>
      </c>
      <c r="D64" s="66">
        <v>0</v>
      </c>
      <c r="E64" s="106"/>
      <c r="F64" s="65" t="s">
        <v>398</v>
      </c>
      <c r="G64" s="67">
        <v>0</v>
      </c>
      <c r="H64" s="66">
        <v>0</v>
      </c>
      <c r="I64" s="106"/>
      <c r="J64" s="106"/>
      <c r="K64" s="106"/>
      <c r="L64" s="106"/>
    </row>
    <row r="65" spans="2:8" ht="24.95" customHeight="1" x14ac:dyDescent="0.2">
      <c r="B65" s="65" t="s">
        <v>399</v>
      </c>
      <c r="C65" s="69">
        <v>0</v>
      </c>
      <c r="D65" s="66">
        <v>0</v>
      </c>
      <c r="E65" s="106"/>
      <c r="F65" s="65" t="s">
        <v>399</v>
      </c>
      <c r="G65" s="67">
        <v>0</v>
      </c>
      <c r="H65" s="66">
        <v>0</v>
      </c>
    </row>
    <row r="66" spans="2:8" ht="24.95" customHeight="1" x14ac:dyDescent="0.2">
      <c r="B66" s="65" t="s">
        <v>400</v>
      </c>
      <c r="C66" s="69">
        <v>0</v>
      </c>
      <c r="D66" s="66">
        <v>0</v>
      </c>
      <c r="E66" s="106"/>
      <c r="F66" s="65" t="s">
        <v>400</v>
      </c>
      <c r="G66" s="67">
        <v>0</v>
      </c>
      <c r="H66" s="66">
        <v>0</v>
      </c>
    </row>
    <row r="67" spans="2:8" ht="24.95" customHeight="1" x14ac:dyDescent="0.2">
      <c r="B67" s="65" t="s">
        <v>401</v>
      </c>
      <c r="C67" s="69">
        <v>0</v>
      </c>
      <c r="D67" s="66">
        <v>0</v>
      </c>
      <c r="E67" s="106"/>
      <c r="F67" s="65" t="s">
        <v>401</v>
      </c>
      <c r="G67" s="67">
        <v>0</v>
      </c>
      <c r="H67" s="66">
        <v>0</v>
      </c>
    </row>
    <row r="68" spans="2:8" ht="24.95" customHeight="1" x14ac:dyDescent="0.2">
      <c r="B68" s="65" t="s">
        <v>402</v>
      </c>
      <c r="C68" s="72">
        <v>0</v>
      </c>
      <c r="D68" s="292">
        <v>0</v>
      </c>
      <c r="E68" s="106"/>
      <c r="F68" s="65" t="s">
        <v>402</v>
      </c>
      <c r="G68" s="67">
        <v>0</v>
      </c>
      <c r="H68" s="66">
        <v>0</v>
      </c>
    </row>
    <row r="69" spans="2:8" ht="24.95" customHeight="1" x14ac:dyDescent="0.2">
      <c r="B69" s="68" t="s">
        <v>403</v>
      </c>
      <c r="C69" s="70">
        <v>0</v>
      </c>
      <c r="D69" s="75">
        <v>0</v>
      </c>
      <c r="E69" s="106"/>
      <c r="F69" s="68" t="s">
        <v>403</v>
      </c>
      <c r="G69" s="71">
        <v>0</v>
      </c>
      <c r="H69" s="74">
        <v>0</v>
      </c>
    </row>
    <row r="70" spans="2:8" ht="24.95" customHeight="1" x14ac:dyDescent="0.2">
      <c r="B70" s="106"/>
      <c r="C70" s="106"/>
      <c r="D70" s="106"/>
      <c r="E70" s="106"/>
      <c r="F70" s="106"/>
      <c r="G70" s="106"/>
      <c r="H70" s="106"/>
    </row>
    <row r="71" spans="2:8" ht="24.95" customHeight="1" x14ac:dyDescent="0.2">
      <c r="B71" s="106"/>
      <c r="C71" s="106"/>
      <c r="D71" s="106"/>
      <c r="E71" s="106"/>
      <c r="F71" s="106"/>
      <c r="G71" s="106"/>
      <c r="H71" s="106"/>
    </row>
    <row r="72" spans="2:8" ht="24.95" customHeight="1" x14ac:dyDescent="0.2">
      <c r="B72" s="106"/>
      <c r="C72" s="106"/>
      <c r="D72" s="106"/>
      <c r="E72" s="106"/>
      <c r="F72" s="106"/>
      <c r="G72" s="106"/>
      <c r="H72" s="106"/>
    </row>
  </sheetData>
  <mergeCells count="5">
    <mergeCell ref="B1:E2"/>
    <mergeCell ref="F1:L2"/>
    <mergeCell ref="D4:H4"/>
    <mergeCell ref="D5:H5"/>
    <mergeCell ref="D6:H6"/>
  </mergeCells>
  <pageMargins left="0.7" right="0.7" top="0.75" bottom="0.75" header="0.3" footer="0.3"/>
  <pageSetup scale="4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N3"/>
  <sheetViews>
    <sheetView showGridLines="0" zoomScaleNormal="100" zoomScaleSheetLayoutView="100" workbookViewId="0"/>
  </sheetViews>
  <sheetFormatPr baseColWidth="10" defaultColWidth="11.42578125" defaultRowHeight="12.75" x14ac:dyDescent="0.2"/>
  <sheetData>
    <row r="1" spans="1:14" ht="16.5" customHeight="1" x14ac:dyDescent="0.2"/>
    <row r="2" spans="1:14" ht="30.75" customHeight="1" x14ac:dyDescent="0.2">
      <c r="A2" s="741"/>
      <c r="B2" s="742"/>
      <c r="C2" s="742"/>
      <c r="D2" s="743"/>
      <c r="E2" s="751" t="s">
        <v>414</v>
      </c>
      <c r="F2" s="745"/>
      <c r="G2" s="745"/>
      <c r="H2" s="745"/>
      <c r="I2" s="745"/>
      <c r="J2" s="745"/>
      <c r="K2" s="746"/>
      <c r="L2" s="751"/>
      <c r="M2" s="745"/>
      <c r="N2" s="746"/>
    </row>
    <row r="3" spans="1:14" ht="27" customHeight="1" x14ac:dyDescent="0.2">
      <c r="A3" s="744"/>
      <c r="B3" s="723"/>
      <c r="C3" s="723"/>
      <c r="D3" s="724"/>
      <c r="E3" s="752"/>
      <c r="F3" s="747"/>
      <c r="G3" s="747"/>
      <c r="H3" s="747"/>
      <c r="I3" s="747"/>
      <c r="J3" s="747"/>
      <c r="K3" s="748"/>
      <c r="L3" s="752"/>
      <c r="M3" s="747"/>
      <c r="N3" s="748"/>
    </row>
  </sheetData>
  <mergeCells count="3">
    <mergeCell ref="A2:D3"/>
    <mergeCell ref="L2:N3"/>
    <mergeCell ref="E2:K3"/>
  </mergeCells>
  <pageMargins left="0.7" right="0.7" top="0.75" bottom="0.75" header="0.3" footer="0.3"/>
  <pageSetup paperSize="9" scale="5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5:B8"/>
  <sheetViews>
    <sheetView workbookViewId="0">
      <selection activeCell="B6" sqref="B6:B7"/>
    </sheetView>
  </sheetViews>
  <sheetFormatPr baseColWidth="10" defaultColWidth="11.42578125" defaultRowHeight="12.75" x14ac:dyDescent="0.2"/>
  <cols>
    <col min="2" max="2" width="60.5703125" bestFit="1" customWidth="1"/>
  </cols>
  <sheetData>
    <row r="5" spans="2:2" ht="24.95" customHeight="1" x14ac:dyDescent="0.2">
      <c r="B5" s="48" t="s">
        <v>385</v>
      </c>
    </row>
    <row r="6" spans="2:2" ht="24.95" customHeight="1" x14ac:dyDescent="0.2">
      <c r="B6" s="49" t="s">
        <v>415</v>
      </c>
    </row>
    <row r="7" spans="2:2" ht="24.95" customHeight="1" x14ac:dyDescent="0.2">
      <c r="B7" s="46" t="s">
        <v>416</v>
      </c>
    </row>
    <row r="8" spans="2:2" ht="24.95" customHeight="1" x14ac:dyDescent="0.2">
      <c r="B8" s="47" t="s">
        <v>417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BJ86"/>
  <sheetViews>
    <sheetView showGridLines="0" view="pageBreakPreview" zoomScale="55" zoomScaleNormal="82" zoomScaleSheetLayoutView="55" workbookViewId="0">
      <selection activeCell="D11" sqref="D11:M11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8" width="6.7109375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8" width="6.7109375" style="1" customWidth="1"/>
    <col min="29" max="29" width="20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62" ht="39.75" customHeight="1" x14ac:dyDescent="0.2">
      <c r="A1" s="400"/>
      <c r="B1" s="400"/>
      <c r="C1" s="400"/>
      <c r="D1" s="400"/>
      <c r="E1" s="401" t="s">
        <v>13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</row>
    <row r="2" spans="1:62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</row>
    <row r="3" spans="1:62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</row>
    <row r="4" spans="1:62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</row>
    <row r="5" spans="1:62" ht="50.1" customHeight="1" x14ac:dyDescent="0.2">
      <c r="A5" s="402" t="s">
        <v>17</v>
      </c>
      <c r="B5" s="402"/>
      <c r="C5" s="402"/>
      <c r="D5" s="403" t="s">
        <v>18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</row>
    <row r="6" spans="1:62" ht="50.1" customHeight="1" x14ac:dyDescent="0.2">
      <c r="A6" s="402" t="s">
        <v>19</v>
      </c>
      <c r="B6" s="402"/>
      <c r="C6" s="402"/>
      <c r="D6" s="410" t="s">
        <v>20</v>
      </c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9"/>
      <c r="AE6" s="106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19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</row>
    <row r="7" spans="1:62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</row>
    <row r="8" spans="1:62" ht="50.1" customHeight="1" x14ac:dyDescent="0.2">
      <c r="A8" s="522" t="s">
        <v>23</v>
      </c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1" t="str">
        <f>+INDICE!D6</f>
        <v>2021 - 2024</v>
      </c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419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</row>
    <row r="9" spans="1:62" s="250" customFormat="1" ht="33" customHeight="1" x14ac:dyDescent="0.25">
      <c r="A9" s="527" t="s">
        <v>24</v>
      </c>
      <c r="B9" s="527"/>
      <c r="C9" s="527"/>
      <c r="D9" s="528">
        <v>2300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419"/>
    </row>
    <row r="10" spans="1:62" ht="50.1" customHeight="1" x14ac:dyDescent="0.2">
      <c r="A10" s="411" t="s">
        <v>25</v>
      </c>
      <c r="B10" s="402"/>
      <c r="C10" s="402"/>
      <c r="D10" s="523" t="s">
        <v>26</v>
      </c>
      <c r="E10" s="523"/>
      <c r="F10" s="523"/>
      <c r="G10" s="523"/>
      <c r="H10" s="523"/>
      <c r="I10" s="523"/>
      <c r="J10" s="523"/>
      <c r="K10" s="523"/>
      <c r="L10" s="523"/>
      <c r="M10" s="523"/>
      <c r="N10" s="534" t="s">
        <v>27</v>
      </c>
      <c r="O10" s="534"/>
      <c r="P10" s="534"/>
      <c r="Q10" s="534"/>
      <c r="R10" s="534"/>
      <c r="S10" s="534"/>
      <c r="T10" s="534"/>
      <c r="U10" s="533" t="s">
        <v>28</v>
      </c>
      <c r="V10" s="533"/>
      <c r="W10" s="533"/>
      <c r="X10" s="533"/>
      <c r="Y10" s="533"/>
      <c r="Z10" s="533"/>
      <c r="AA10" s="533"/>
      <c r="AB10" s="533"/>
      <c r="AC10" s="533"/>
      <c r="AD10" s="419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</row>
    <row r="11" spans="1:62" ht="50.1" customHeight="1" x14ac:dyDescent="0.2">
      <c r="A11" s="411" t="s">
        <v>29</v>
      </c>
      <c r="B11" s="402"/>
      <c r="C11" s="402"/>
      <c r="D11" s="524" t="s">
        <v>30</v>
      </c>
      <c r="E11" s="524"/>
      <c r="F11" s="524"/>
      <c r="G11" s="524"/>
      <c r="H11" s="524"/>
      <c r="I11" s="524"/>
      <c r="J11" s="524"/>
      <c r="K11" s="524"/>
      <c r="L11" s="524"/>
      <c r="M11" s="524"/>
      <c r="N11" s="526" t="s">
        <v>31</v>
      </c>
      <c r="O11" s="526"/>
      <c r="P11" s="526"/>
      <c r="Q11" s="526"/>
      <c r="R11" s="526"/>
      <c r="S11" s="526"/>
      <c r="T11" s="526"/>
      <c r="U11" s="533" t="s">
        <v>28</v>
      </c>
      <c r="V11" s="533"/>
      <c r="W11" s="533"/>
      <c r="X11" s="533"/>
      <c r="Y11" s="533"/>
      <c r="Z11" s="533"/>
      <c r="AA11" s="533"/>
      <c r="AB11" s="533"/>
      <c r="AC11" s="533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</row>
    <row r="12" spans="1:62" ht="50.1" customHeight="1" x14ac:dyDescent="0.2">
      <c r="A12" s="402" t="s">
        <v>32</v>
      </c>
      <c r="B12" s="402"/>
      <c r="C12" s="402"/>
      <c r="D12" s="525" t="s">
        <v>33</v>
      </c>
      <c r="E12" s="525"/>
      <c r="F12" s="525"/>
      <c r="G12" s="526" t="s">
        <v>34</v>
      </c>
      <c r="H12" s="526"/>
      <c r="I12" s="525"/>
      <c r="J12" s="525"/>
      <c r="K12" s="525"/>
      <c r="L12" s="525"/>
      <c r="M12" s="525"/>
      <c r="N12" s="526" t="s">
        <v>35</v>
      </c>
      <c r="O12" s="526"/>
      <c r="P12" s="526"/>
      <c r="Q12" s="526"/>
      <c r="R12" s="526"/>
      <c r="S12" s="526"/>
      <c r="T12" s="526"/>
      <c r="U12" s="525" t="s">
        <v>36</v>
      </c>
      <c r="V12" s="525"/>
      <c r="W12" s="525"/>
      <c r="X12" s="525"/>
      <c r="Y12" s="525"/>
      <c r="Z12" s="525"/>
      <c r="AA12" s="525"/>
      <c r="AB12" s="525"/>
      <c r="AC12" s="525"/>
      <c r="AD12" s="419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</row>
    <row r="13" spans="1:62" ht="50.1" customHeight="1" x14ac:dyDescent="0.2">
      <c r="A13" s="402" t="s">
        <v>32</v>
      </c>
      <c r="B13" s="402"/>
      <c r="C13" s="402"/>
      <c r="D13" s="525" t="s">
        <v>37</v>
      </c>
      <c r="E13" s="525"/>
      <c r="F13" s="525"/>
      <c r="G13" s="526" t="s">
        <v>34</v>
      </c>
      <c r="H13" s="526"/>
      <c r="I13" s="525"/>
      <c r="J13" s="525"/>
      <c r="K13" s="525"/>
      <c r="L13" s="525"/>
      <c r="M13" s="525"/>
      <c r="N13" s="526" t="s">
        <v>35</v>
      </c>
      <c r="O13" s="526"/>
      <c r="P13" s="526"/>
      <c r="Q13" s="526"/>
      <c r="R13" s="526"/>
      <c r="S13" s="526"/>
      <c r="T13" s="526"/>
      <c r="U13" s="525" t="s">
        <v>36</v>
      </c>
      <c r="V13" s="525"/>
      <c r="W13" s="525"/>
      <c r="X13" s="525"/>
      <c r="Y13" s="525"/>
      <c r="Z13" s="525"/>
      <c r="AA13" s="525"/>
      <c r="AB13" s="525"/>
      <c r="AC13" s="525"/>
      <c r="AD13" s="419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</row>
    <row r="14" spans="1:62" ht="49.5" customHeight="1" x14ac:dyDescent="0.2">
      <c r="A14" s="411" t="s">
        <v>38</v>
      </c>
      <c r="B14" s="411"/>
      <c r="C14" s="411"/>
      <c r="D14" s="412" t="s">
        <v>39</v>
      </c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4"/>
      <c r="AD14" s="420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</row>
    <row r="15" spans="1:62" ht="49.5" customHeight="1" x14ac:dyDescent="0.2">
      <c r="A15" s="459" t="s">
        <v>40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1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</row>
    <row r="16" spans="1:62" ht="94.5" customHeight="1" x14ac:dyDescent="0.2">
      <c r="A16" s="535" t="s">
        <v>41</v>
      </c>
      <c r="B16" s="535"/>
      <c r="C16" s="535"/>
      <c r="D16" s="535"/>
      <c r="E16" s="535"/>
      <c r="F16" s="535"/>
      <c r="G16" s="535"/>
      <c r="H16" s="535"/>
      <c r="I16" s="535"/>
      <c r="J16" s="535"/>
      <c r="K16" s="536" t="s">
        <v>42</v>
      </c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7" t="s">
        <v>43</v>
      </c>
      <c r="AA16" s="538"/>
      <c r="AB16" s="538"/>
      <c r="AC16" s="538"/>
      <c r="AD16" s="538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</row>
    <row r="17" spans="1:37" ht="49.5" customHeight="1" x14ac:dyDescent="0.2">
      <c r="A17" s="530" t="s">
        <v>44</v>
      </c>
      <c r="B17" s="531"/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2"/>
      <c r="AE17" s="106"/>
      <c r="AF17" s="106"/>
      <c r="AG17" s="106"/>
      <c r="AH17" s="106"/>
      <c r="AI17" s="106"/>
      <c r="AJ17" s="106"/>
      <c r="AK17" s="106"/>
    </row>
    <row r="18" spans="1:37" ht="56.25" hidden="1" customHeight="1" x14ac:dyDescent="0.2">
      <c r="A18" s="415" t="s">
        <v>45</v>
      </c>
      <c r="B18" s="416"/>
      <c r="C18" s="417"/>
      <c r="D18" s="155">
        <v>44321</v>
      </c>
      <c r="E18" s="106"/>
      <c r="F18" s="106"/>
      <c r="G18" s="106"/>
      <c r="H18" s="106"/>
      <c r="I18" s="106"/>
      <c r="J18" s="106"/>
      <c r="K18" s="153"/>
      <c r="L18" s="153"/>
      <c r="M18" s="153"/>
      <c r="N18" s="206"/>
      <c r="O18" s="207"/>
      <c r="P18" s="207"/>
      <c r="Q18" s="207"/>
      <c r="R18" s="207"/>
      <c r="S18" s="208"/>
      <c r="T18" s="153"/>
      <c r="U18" s="185"/>
      <c r="V18" s="186"/>
      <c r="W18" s="186"/>
      <c r="X18" s="186"/>
      <c r="Y18" s="186"/>
      <c r="Z18" s="186"/>
      <c r="AA18" s="186"/>
      <c r="AB18" s="187"/>
      <c r="AC18" s="154"/>
      <c r="AD18" s="147"/>
      <c r="AE18" s="106"/>
      <c r="AF18" s="106"/>
      <c r="AG18" s="106"/>
      <c r="AH18" s="106"/>
      <c r="AI18" s="106"/>
      <c r="AJ18" s="106"/>
      <c r="AK18" s="106"/>
    </row>
    <row r="19" spans="1:37" ht="20.100000000000001" hidden="1" customHeight="1" x14ac:dyDescent="0.2">
      <c r="A19" s="366" t="s">
        <v>46</v>
      </c>
      <c r="B19" s="369" t="s">
        <v>47</v>
      </c>
      <c r="C19" s="370"/>
      <c r="D19" s="371" t="s">
        <v>48</v>
      </c>
      <c r="E19" s="106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4"/>
      <c r="U19" s="356" t="s">
        <v>49</v>
      </c>
      <c r="V19" s="357"/>
      <c r="W19" s="357"/>
      <c r="X19" s="357"/>
      <c r="Y19" s="357"/>
      <c r="Z19" s="357"/>
      <c r="AA19" s="357"/>
      <c r="AB19" s="358"/>
      <c r="AC19" s="404" t="s">
        <v>50</v>
      </c>
      <c r="AD19" s="407" t="s">
        <v>51</v>
      </c>
      <c r="AE19" s="106"/>
      <c r="AF19" s="106"/>
      <c r="AG19" s="106"/>
      <c r="AH19" s="106"/>
      <c r="AI19" s="106"/>
      <c r="AJ19" s="106"/>
      <c r="AK19" s="106"/>
    </row>
    <row r="20" spans="1:37" ht="20.100000000000001" hidden="1" customHeight="1" x14ac:dyDescent="0.2">
      <c r="A20" s="367"/>
      <c r="B20" s="369"/>
      <c r="C20" s="370"/>
      <c r="D20" s="371"/>
      <c r="E20" s="364" t="s">
        <v>52</v>
      </c>
      <c r="F20" s="365"/>
      <c r="G20" s="364" t="s">
        <v>53</v>
      </c>
      <c r="H20" s="365"/>
      <c r="I20" s="364" t="s">
        <v>54</v>
      </c>
      <c r="J20" s="365"/>
      <c r="K20" s="364" t="s">
        <v>55</v>
      </c>
      <c r="L20" s="365"/>
      <c r="M20" s="364" t="s">
        <v>56</v>
      </c>
      <c r="N20" s="365"/>
      <c r="O20" s="364" t="s">
        <v>57</v>
      </c>
      <c r="P20" s="365"/>
      <c r="Q20" s="364" t="s">
        <v>58</v>
      </c>
      <c r="R20" s="365"/>
      <c r="S20" s="364" t="s">
        <v>59</v>
      </c>
      <c r="T20" s="422"/>
      <c r="U20" s="423" t="s">
        <v>60</v>
      </c>
      <c r="V20" s="365"/>
      <c r="W20" s="364" t="s">
        <v>61</v>
      </c>
      <c r="X20" s="365"/>
      <c r="Y20" s="364" t="s">
        <v>62</v>
      </c>
      <c r="Z20" s="365"/>
      <c r="AA20" s="364" t="s">
        <v>63</v>
      </c>
      <c r="AB20" s="421"/>
      <c r="AC20" s="405"/>
      <c r="AD20" s="408"/>
      <c r="AE20" s="106"/>
      <c r="AF20" s="106"/>
      <c r="AG20" s="106"/>
      <c r="AH20" s="106"/>
      <c r="AI20" s="106"/>
      <c r="AJ20" s="106"/>
      <c r="AK20" s="106"/>
    </row>
    <row r="21" spans="1:37" ht="20.100000000000001" hidden="1" customHeight="1" x14ac:dyDescent="0.2">
      <c r="A21" s="368"/>
      <c r="B21" s="369"/>
      <c r="C21" s="370"/>
      <c r="D21" s="371"/>
      <c r="E21" s="3" t="s">
        <v>64</v>
      </c>
      <c r="F21" s="21" t="s">
        <v>65</v>
      </c>
      <c r="G21" s="3" t="s">
        <v>64</v>
      </c>
      <c r="H21" s="21" t="s">
        <v>65</v>
      </c>
      <c r="I21" s="3" t="s">
        <v>64</v>
      </c>
      <c r="J21" s="21" t="s">
        <v>65</v>
      </c>
      <c r="K21" s="3" t="s">
        <v>64</v>
      </c>
      <c r="L21" s="21" t="s">
        <v>65</v>
      </c>
      <c r="M21" s="3" t="s">
        <v>64</v>
      </c>
      <c r="N21" s="21" t="s">
        <v>65</v>
      </c>
      <c r="O21" s="3" t="s">
        <v>64</v>
      </c>
      <c r="P21" s="21" t="s">
        <v>65</v>
      </c>
      <c r="Q21" s="3" t="s">
        <v>64</v>
      </c>
      <c r="R21" s="21" t="s">
        <v>65</v>
      </c>
      <c r="S21" s="3" t="s">
        <v>64</v>
      </c>
      <c r="T21" s="165" t="s">
        <v>65</v>
      </c>
      <c r="U21" s="188" t="s">
        <v>64</v>
      </c>
      <c r="V21" s="21" t="s">
        <v>65</v>
      </c>
      <c r="W21" s="3" t="s">
        <v>64</v>
      </c>
      <c r="X21" s="21" t="s">
        <v>65</v>
      </c>
      <c r="Y21" s="3" t="s">
        <v>64</v>
      </c>
      <c r="Z21" s="21" t="s">
        <v>65</v>
      </c>
      <c r="AA21" s="3" t="s">
        <v>64</v>
      </c>
      <c r="AB21" s="189" t="s">
        <v>65</v>
      </c>
      <c r="AC21" s="406"/>
      <c r="AD21" s="409"/>
      <c r="AE21" s="106"/>
      <c r="AF21" s="106"/>
      <c r="AG21" s="106"/>
      <c r="AH21" s="106"/>
      <c r="AI21" s="106"/>
      <c r="AJ21" s="106"/>
      <c r="AK21" s="106"/>
    </row>
    <row r="22" spans="1:37" ht="39.75" hidden="1" customHeight="1" x14ac:dyDescent="0.2">
      <c r="A22" s="351" t="s">
        <v>64</v>
      </c>
      <c r="B22" s="345" t="s">
        <v>66</v>
      </c>
      <c r="C22" s="346"/>
      <c r="D22" s="24"/>
      <c r="E22" s="25"/>
      <c r="F22" s="26"/>
      <c r="G22" s="25"/>
      <c r="H22" s="26"/>
      <c r="I22" s="25"/>
      <c r="J22" s="26"/>
      <c r="K22" s="25"/>
      <c r="L22" s="26"/>
      <c r="M22" s="25"/>
      <c r="N22" s="26"/>
      <c r="O22" s="25"/>
      <c r="P22" s="26"/>
      <c r="Q22" s="25"/>
      <c r="R22" s="26"/>
      <c r="S22" s="25"/>
      <c r="T22" s="166"/>
      <c r="U22" s="190"/>
      <c r="V22" s="26"/>
      <c r="W22" s="25"/>
      <c r="X22" s="26"/>
      <c r="Y22" s="25"/>
      <c r="Z22" s="26"/>
      <c r="AA22" s="25"/>
      <c r="AB22" s="191"/>
      <c r="AC22" s="174">
        <f>IF(COUNTA(E22,G22,I22,K22,M22,O22,Q22,S22,U22,W22,Y22,AA22)=0,0,COUNTA(F22,H22,J22,L22,N22,P22,R22,T22,V22,X22,Z22,AB22)/COUNTA(E22,G22,I22,K22,M22,O22,Q22,S22,U22,W22,Y22,AA22))</f>
        <v>0</v>
      </c>
      <c r="AD22" s="57"/>
      <c r="AE22" s="106"/>
      <c r="AF22" s="106"/>
      <c r="AG22" s="106"/>
      <c r="AH22" s="106"/>
      <c r="AI22" s="106"/>
      <c r="AJ22" s="106"/>
      <c r="AK22" s="106"/>
    </row>
    <row r="23" spans="1:37" ht="39.75" hidden="1" customHeight="1" x14ac:dyDescent="0.2">
      <c r="A23" s="352"/>
      <c r="B23" s="343" t="s">
        <v>67</v>
      </c>
      <c r="C23" s="344"/>
      <c r="D23" s="30"/>
      <c r="E23" s="60"/>
      <c r="F23" s="61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167"/>
      <c r="U23" s="192"/>
      <c r="V23" s="61"/>
      <c r="W23" s="60"/>
      <c r="X23" s="61"/>
      <c r="Y23" s="60"/>
      <c r="Z23" s="61"/>
      <c r="AA23" s="60"/>
      <c r="AB23" s="193"/>
      <c r="AC23" s="175"/>
      <c r="AD23" s="130"/>
      <c r="AE23" s="106"/>
      <c r="AF23" s="106"/>
      <c r="AG23" s="106"/>
      <c r="AH23" s="106"/>
      <c r="AI23" s="106"/>
      <c r="AJ23" s="106"/>
      <c r="AK23" s="106"/>
    </row>
    <row r="24" spans="1:37" ht="39.75" hidden="1" customHeight="1" x14ac:dyDescent="0.2">
      <c r="A24" s="352"/>
      <c r="B24" s="343" t="s">
        <v>68</v>
      </c>
      <c r="C24" s="344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168"/>
      <c r="U24" s="194"/>
      <c r="V24" s="22"/>
      <c r="W24" s="4"/>
      <c r="X24" s="22"/>
      <c r="Y24" s="4"/>
      <c r="Z24" s="22"/>
      <c r="AA24" s="4"/>
      <c r="AB24" s="195"/>
      <c r="AC24" s="176">
        <f t="shared" ref="AC24:AC55" si="0">IF(COUNTA(E24,G24,I24,K24,M24,O24,Q24,S24,U24,W24,Y24,AA24)=0,0,COUNTA(F24,H24,J24,L24,N24,P24,R24,T24,V24,X24,Z24,AB24)/COUNTA(E24,G24,I24,K24,M24,O24,Q24,S24,U24,W24,Y24,AA24))</f>
        <v>0</v>
      </c>
      <c r="AD24" s="53"/>
      <c r="AE24" s="106"/>
      <c r="AF24" s="106"/>
      <c r="AG24" s="106"/>
      <c r="AH24" s="106"/>
      <c r="AI24" s="106"/>
      <c r="AJ24" s="106"/>
      <c r="AK24" s="106"/>
    </row>
    <row r="25" spans="1:37" ht="39.75" hidden="1" customHeight="1" x14ac:dyDescent="0.2">
      <c r="A25" s="352"/>
      <c r="B25" s="343" t="s">
        <v>69</v>
      </c>
      <c r="C25" s="344"/>
      <c r="D25" s="23"/>
      <c r="E25" s="4"/>
      <c r="F25" s="22"/>
      <c r="G25" s="4"/>
      <c r="H25" s="22"/>
      <c r="I25" s="4"/>
      <c r="J25" s="22"/>
      <c r="K25" s="4"/>
      <c r="L25" s="22"/>
      <c r="M25" s="4"/>
      <c r="N25" s="22"/>
      <c r="O25" s="4"/>
      <c r="P25" s="22"/>
      <c r="Q25" s="4"/>
      <c r="R25" s="22"/>
      <c r="S25" s="4"/>
      <c r="T25" s="168"/>
      <c r="U25" s="194"/>
      <c r="V25" s="22"/>
      <c r="W25" s="4"/>
      <c r="X25" s="22"/>
      <c r="Y25" s="4"/>
      <c r="Z25" s="22"/>
      <c r="AA25" s="4"/>
      <c r="AB25" s="195"/>
      <c r="AC25" s="176">
        <f t="shared" si="0"/>
        <v>0</v>
      </c>
      <c r="AD25" s="53"/>
      <c r="AE25" s="106"/>
      <c r="AF25" s="106"/>
      <c r="AG25" s="106"/>
      <c r="AH25" s="106"/>
      <c r="AI25" s="106"/>
      <c r="AJ25" s="106"/>
      <c r="AK25" s="106"/>
    </row>
    <row r="26" spans="1:37" ht="39.75" hidden="1" customHeight="1" x14ac:dyDescent="0.2">
      <c r="A26" s="352"/>
      <c r="B26" s="343" t="s">
        <v>70</v>
      </c>
      <c r="C26" s="344"/>
      <c r="D26" s="23"/>
      <c r="E26" s="4"/>
      <c r="F26" s="22"/>
      <c r="G26" s="4"/>
      <c r="H26" s="22"/>
      <c r="I26" s="4"/>
      <c r="J26" s="22"/>
      <c r="K26" s="4"/>
      <c r="L26" s="22"/>
      <c r="M26" s="4"/>
      <c r="N26" s="22"/>
      <c r="O26" s="4"/>
      <c r="P26" s="22"/>
      <c r="Q26" s="4"/>
      <c r="R26" s="22"/>
      <c r="S26" s="4"/>
      <c r="T26" s="168"/>
      <c r="U26" s="194"/>
      <c r="V26" s="22"/>
      <c r="W26" s="4"/>
      <c r="X26" s="22"/>
      <c r="Y26" s="4"/>
      <c r="Z26" s="22"/>
      <c r="AA26" s="4"/>
      <c r="AB26" s="195"/>
      <c r="AC26" s="176">
        <f t="shared" si="0"/>
        <v>0</v>
      </c>
      <c r="AD26" s="89"/>
      <c r="AE26" s="106"/>
      <c r="AF26" s="106"/>
      <c r="AG26" s="106"/>
      <c r="AH26" s="106"/>
      <c r="AI26" s="106"/>
      <c r="AJ26" s="106"/>
      <c r="AK26" s="106"/>
    </row>
    <row r="27" spans="1:37" ht="39.75" hidden="1" customHeight="1" x14ac:dyDescent="0.2">
      <c r="A27" s="352"/>
      <c r="B27" s="343" t="s">
        <v>71</v>
      </c>
      <c r="C27" s="344"/>
      <c r="D27" s="139"/>
      <c r="E27" s="123"/>
      <c r="F27" s="124"/>
      <c r="G27" s="123"/>
      <c r="H27" s="124"/>
      <c r="I27" s="123"/>
      <c r="J27" s="124"/>
      <c r="K27" s="123"/>
      <c r="L27" s="124"/>
      <c r="M27" s="123"/>
      <c r="N27" s="124"/>
      <c r="O27" s="123"/>
      <c r="P27" s="124"/>
      <c r="Q27" s="123"/>
      <c r="R27" s="124"/>
      <c r="S27" s="123"/>
      <c r="T27" s="169"/>
      <c r="U27" s="196"/>
      <c r="V27" s="124"/>
      <c r="W27" s="123"/>
      <c r="X27" s="124"/>
      <c r="Y27" s="123"/>
      <c r="Z27" s="124"/>
      <c r="AA27" s="123"/>
      <c r="AB27" s="197"/>
      <c r="AC27" s="177"/>
      <c r="AD27" s="99"/>
      <c r="AE27" s="106"/>
      <c r="AF27" s="106"/>
      <c r="AG27" s="106"/>
      <c r="AH27" s="106"/>
      <c r="AI27" s="106"/>
      <c r="AJ27" s="106"/>
      <c r="AK27" s="106"/>
    </row>
    <row r="28" spans="1:37" ht="39.75" hidden="1" customHeight="1" x14ac:dyDescent="0.2">
      <c r="A28" s="352"/>
      <c r="B28" s="343" t="s">
        <v>72</v>
      </c>
      <c r="C28" s="344"/>
      <c r="D28" s="139"/>
      <c r="E28" s="123"/>
      <c r="F28" s="124"/>
      <c r="G28" s="123"/>
      <c r="H28" s="124"/>
      <c r="I28" s="123"/>
      <c r="J28" s="124"/>
      <c r="K28" s="123"/>
      <c r="L28" s="124"/>
      <c r="M28" s="123"/>
      <c r="N28" s="124"/>
      <c r="O28" s="123"/>
      <c r="P28" s="124"/>
      <c r="Q28" s="123"/>
      <c r="R28" s="124"/>
      <c r="S28" s="123"/>
      <c r="T28" s="169"/>
      <c r="U28" s="196"/>
      <c r="V28" s="124"/>
      <c r="W28" s="123"/>
      <c r="X28" s="124"/>
      <c r="Y28" s="123"/>
      <c r="Z28" s="124"/>
      <c r="AA28" s="123"/>
      <c r="AB28" s="197"/>
      <c r="AC28" s="177"/>
      <c r="AD28" s="99"/>
      <c r="AE28" s="106"/>
      <c r="AF28" s="106"/>
      <c r="AG28" s="106"/>
      <c r="AH28" s="106"/>
      <c r="AI28" s="106"/>
      <c r="AJ28" s="106"/>
      <c r="AK28" s="106"/>
    </row>
    <row r="29" spans="1:37" ht="62.25" hidden="1" customHeight="1" x14ac:dyDescent="0.2">
      <c r="A29" s="352"/>
      <c r="B29" s="341" t="s">
        <v>73</v>
      </c>
      <c r="C29" s="342"/>
      <c r="D29" s="29"/>
      <c r="E29" s="58"/>
      <c r="F29" s="59"/>
      <c r="G29" s="58"/>
      <c r="H29" s="59"/>
      <c r="I29" s="58"/>
      <c r="J29" s="59"/>
      <c r="K29" s="58"/>
      <c r="L29" s="59"/>
      <c r="M29" s="58"/>
      <c r="N29" s="59"/>
      <c r="O29" s="58"/>
      <c r="P29" s="59"/>
      <c r="Q29" s="58"/>
      <c r="R29" s="59"/>
      <c r="S29" s="58"/>
      <c r="T29" s="170"/>
      <c r="U29" s="198"/>
      <c r="V29" s="59"/>
      <c r="W29" s="58"/>
      <c r="X29" s="59"/>
      <c r="Y29" s="58"/>
      <c r="Z29" s="59"/>
      <c r="AA29" s="58"/>
      <c r="AB29" s="199"/>
      <c r="AC29" s="178">
        <f t="shared" si="0"/>
        <v>0</v>
      </c>
      <c r="AD29" s="55"/>
      <c r="AE29" s="106"/>
      <c r="AF29" s="106"/>
      <c r="AG29" s="106"/>
      <c r="AH29" s="106"/>
      <c r="AI29" s="141" t="s">
        <v>74</v>
      </c>
      <c r="AJ29" s="106"/>
      <c r="AK29" s="146" t="s">
        <v>75</v>
      </c>
    </row>
    <row r="30" spans="1:37" ht="62.25" hidden="1" customHeight="1" x14ac:dyDescent="0.2">
      <c r="A30" s="352"/>
      <c r="B30" s="347" t="s">
        <v>76</v>
      </c>
      <c r="C30" s="348"/>
      <c r="D30" s="29"/>
      <c r="E30" s="149"/>
      <c r="F30" s="150"/>
      <c r="G30" s="149"/>
      <c r="H30" s="150"/>
      <c r="I30" s="149"/>
      <c r="J30" s="150"/>
      <c r="K30" s="149"/>
      <c r="L30" s="150"/>
      <c r="M30" s="149"/>
      <c r="N30" s="150"/>
      <c r="O30" s="149"/>
      <c r="P30" s="150"/>
      <c r="Q30" s="149"/>
      <c r="R30" s="150"/>
      <c r="S30" s="149"/>
      <c r="T30" s="171"/>
      <c r="U30" s="200"/>
      <c r="V30" s="150"/>
      <c r="W30" s="149"/>
      <c r="X30" s="150"/>
      <c r="Y30" s="149"/>
      <c r="Z30" s="150"/>
      <c r="AA30" s="149"/>
      <c r="AB30" s="201"/>
      <c r="AC30" s="179"/>
      <c r="AD30" s="152"/>
      <c r="AE30" s="106"/>
      <c r="AF30" s="106"/>
      <c r="AG30" s="106"/>
      <c r="AH30" s="106"/>
      <c r="AI30" s="141"/>
      <c r="AJ30" s="106"/>
      <c r="AK30" s="146"/>
    </row>
    <row r="31" spans="1:37" ht="35.25" hidden="1" customHeight="1" x14ac:dyDescent="0.2">
      <c r="A31" s="353"/>
      <c r="B31" s="354" t="s">
        <v>77</v>
      </c>
      <c r="C31" s="355"/>
      <c r="D31" s="148"/>
      <c r="E31" s="149"/>
      <c r="F31" s="150"/>
      <c r="G31" s="149"/>
      <c r="H31" s="150"/>
      <c r="I31" s="149"/>
      <c r="J31" s="150"/>
      <c r="K31" s="149"/>
      <c r="L31" s="150"/>
      <c r="M31" s="149"/>
      <c r="N31" s="150"/>
      <c r="O31" s="149"/>
      <c r="P31" s="150"/>
      <c r="Q31" s="149"/>
      <c r="R31" s="150"/>
      <c r="S31" s="149"/>
      <c r="T31" s="171"/>
      <c r="U31" s="200"/>
      <c r="V31" s="150"/>
      <c r="W31" s="149"/>
      <c r="X31" s="150"/>
      <c r="Y31" s="149"/>
      <c r="Z31" s="150"/>
      <c r="AA31" s="149"/>
      <c r="AB31" s="201"/>
      <c r="AC31" s="179"/>
      <c r="AD31" s="152"/>
      <c r="AE31" s="106"/>
      <c r="AF31" s="106"/>
      <c r="AG31" s="106"/>
      <c r="AH31" s="106"/>
      <c r="AI31" s="141"/>
      <c r="AJ31" s="106"/>
      <c r="AK31" s="146"/>
    </row>
    <row r="32" spans="1:37" ht="39.75" hidden="1" customHeight="1" x14ac:dyDescent="0.2">
      <c r="A32" s="359" t="s">
        <v>78</v>
      </c>
      <c r="B32" s="345" t="s">
        <v>79</v>
      </c>
      <c r="C32" s="346"/>
      <c r="D32" s="24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  <c r="S32" s="25"/>
      <c r="T32" s="166"/>
      <c r="U32" s="190"/>
      <c r="V32" s="26"/>
      <c r="W32" s="25"/>
      <c r="X32" s="26"/>
      <c r="Y32" s="25"/>
      <c r="Z32" s="26"/>
      <c r="AA32" s="25"/>
      <c r="AB32" s="191"/>
      <c r="AC32" s="180">
        <f t="shared" si="0"/>
        <v>0</v>
      </c>
      <c r="AD32" s="90"/>
      <c r="AE32" s="106"/>
      <c r="AF32" s="106"/>
      <c r="AG32" s="106"/>
      <c r="AH32" s="106"/>
      <c r="AI32" s="142" t="s">
        <v>80</v>
      </c>
      <c r="AJ32" s="106"/>
      <c r="AK32" s="106"/>
    </row>
    <row r="33" spans="1:35" ht="39.75" hidden="1" customHeight="1" x14ac:dyDescent="0.2">
      <c r="A33" s="360"/>
      <c r="B33" s="343" t="s">
        <v>81</v>
      </c>
      <c r="C33" s="344"/>
      <c r="D33" s="30"/>
      <c r="E33" s="60"/>
      <c r="F33" s="61"/>
      <c r="G33" s="60"/>
      <c r="H33" s="61"/>
      <c r="I33" s="60"/>
      <c r="J33" s="61"/>
      <c r="K33" s="60"/>
      <c r="L33" s="61"/>
      <c r="M33" s="60"/>
      <c r="N33" s="61"/>
      <c r="O33" s="60"/>
      <c r="P33" s="61"/>
      <c r="Q33" s="60"/>
      <c r="R33" s="61"/>
      <c r="S33" s="60"/>
      <c r="T33" s="167"/>
      <c r="U33" s="192"/>
      <c r="V33" s="61"/>
      <c r="W33" s="60"/>
      <c r="X33" s="61"/>
      <c r="Y33" s="60"/>
      <c r="Z33" s="61"/>
      <c r="AA33" s="60"/>
      <c r="AB33" s="193"/>
      <c r="AC33" s="181"/>
      <c r="AD33" s="118"/>
      <c r="AE33" s="106"/>
      <c r="AF33" s="106"/>
      <c r="AG33" s="106"/>
      <c r="AH33" s="106"/>
      <c r="AI33" s="142"/>
    </row>
    <row r="34" spans="1:35" ht="28.5" hidden="1" customHeight="1" x14ac:dyDescent="0.2">
      <c r="A34" s="360"/>
      <c r="B34" s="349" t="s">
        <v>82</v>
      </c>
      <c r="C34" s="350"/>
      <c r="D34" s="23"/>
      <c r="E34" s="4"/>
      <c r="F34" s="22"/>
      <c r="G34" s="4"/>
      <c r="H34" s="22"/>
      <c r="I34" s="4"/>
      <c r="J34" s="22"/>
      <c r="K34" s="4"/>
      <c r="L34" s="22"/>
      <c r="M34" s="4"/>
      <c r="N34" s="22"/>
      <c r="O34" s="4"/>
      <c r="P34" s="22"/>
      <c r="Q34" s="4"/>
      <c r="R34" s="22"/>
      <c r="S34" s="4"/>
      <c r="T34" s="168"/>
      <c r="U34" s="194"/>
      <c r="V34" s="22"/>
      <c r="W34" s="4"/>
      <c r="X34" s="22"/>
      <c r="Y34" s="4"/>
      <c r="Z34" s="22"/>
      <c r="AA34" s="4"/>
      <c r="AB34" s="195"/>
      <c r="AC34" s="182">
        <f t="shared" si="0"/>
        <v>0</v>
      </c>
      <c r="AD34" s="88"/>
      <c r="AE34" s="106"/>
      <c r="AF34" s="106"/>
      <c r="AG34" s="106"/>
      <c r="AH34" s="106"/>
      <c r="AI34" s="106"/>
    </row>
    <row r="35" spans="1:35" ht="39.75" hidden="1" customHeight="1" x14ac:dyDescent="0.2">
      <c r="A35" s="360"/>
      <c r="B35" s="343" t="s">
        <v>83</v>
      </c>
      <c r="C35" s="344"/>
      <c r="D35" s="23"/>
      <c r="E35" s="4"/>
      <c r="F35" s="22"/>
      <c r="G35" s="4"/>
      <c r="H35" s="22"/>
      <c r="I35" s="4"/>
      <c r="J35" s="22"/>
      <c r="K35" s="4"/>
      <c r="L35" s="22"/>
      <c r="M35" s="4"/>
      <c r="N35" s="22"/>
      <c r="O35" s="4"/>
      <c r="P35" s="22"/>
      <c r="Q35" s="4"/>
      <c r="R35" s="22"/>
      <c r="S35" s="4"/>
      <c r="T35" s="168"/>
      <c r="U35" s="194"/>
      <c r="V35" s="22"/>
      <c r="W35" s="4"/>
      <c r="X35" s="22"/>
      <c r="Y35" s="4"/>
      <c r="Z35" s="22"/>
      <c r="AA35" s="4"/>
      <c r="AB35" s="195"/>
      <c r="AC35" s="182">
        <f t="shared" si="0"/>
        <v>0</v>
      </c>
      <c r="AD35" s="89"/>
      <c r="AE35" s="106"/>
      <c r="AF35" s="106"/>
      <c r="AG35" s="106"/>
      <c r="AH35" s="106"/>
      <c r="AI35" s="106"/>
    </row>
    <row r="36" spans="1:35" ht="39.75" hidden="1" customHeight="1" x14ac:dyDescent="0.2">
      <c r="A36" s="360"/>
      <c r="B36" s="343" t="s">
        <v>84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172"/>
      <c r="U36" s="202"/>
      <c r="V36" s="86"/>
      <c r="W36" s="85"/>
      <c r="X36" s="86"/>
      <c r="Y36" s="85"/>
      <c r="Z36" s="86"/>
      <c r="AA36" s="85"/>
      <c r="AB36" s="203"/>
      <c r="AC36" s="182">
        <f t="shared" si="0"/>
        <v>0</v>
      </c>
      <c r="AD36" s="89"/>
      <c r="AE36" s="106"/>
      <c r="AF36" s="106"/>
      <c r="AG36" s="106"/>
      <c r="AH36" s="106"/>
      <c r="AI36" s="106"/>
    </row>
    <row r="37" spans="1:35" ht="39.75" hidden="1" customHeight="1" x14ac:dyDescent="0.2">
      <c r="A37" s="360"/>
      <c r="B37" s="343" t="s">
        <v>85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172"/>
      <c r="U37" s="202"/>
      <c r="V37" s="86"/>
      <c r="W37" s="85"/>
      <c r="X37" s="86"/>
      <c r="Y37" s="85"/>
      <c r="Z37" s="86"/>
      <c r="AA37" s="85"/>
      <c r="AB37" s="203"/>
      <c r="AC37" s="182">
        <f t="shared" si="0"/>
        <v>0</v>
      </c>
      <c r="AD37" s="89"/>
      <c r="AE37" s="106"/>
      <c r="AF37" s="106"/>
      <c r="AG37" s="106"/>
      <c r="AH37" s="106"/>
      <c r="AI37" s="106"/>
    </row>
    <row r="38" spans="1:35" ht="39.75" hidden="1" customHeight="1" x14ac:dyDescent="0.2">
      <c r="A38" s="360"/>
      <c r="B38" s="343" t="s">
        <v>86</v>
      </c>
      <c r="C38" s="344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172"/>
      <c r="U38" s="202"/>
      <c r="V38" s="86"/>
      <c r="W38" s="85"/>
      <c r="X38" s="86"/>
      <c r="Y38" s="85"/>
      <c r="Z38" s="86"/>
      <c r="AA38" s="85"/>
      <c r="AB38" s="203"/>
      <c r="AC38" s="182">
        <f t="shared" si="0"/>
        <v>0</v>
      </c>
      <c r="AD38" s="89"/>
      <c r="AE38" s="106"/>
      <c r="AF38" s="106"/>
      <c r="AG38" s="106"/>
      <c r="AH38" s="106"/>
      <c r="AI38" s="106"/>
    </row>
    <row r="39" spans="1:35" ht="39.75" hidden="1" customHeight="1" x14ac:dyDescent="0.2">
      <c r="A39" s="360"/>
      <c r="B39" s="343" t="s">
        <v>87</v>
      </c>
      <c r="C39" s="344"/>
      <c r="D39" s="23"/>
      <c r="E39" s="85"/>
      <c r="F39" s="8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172"/>
      <c r="U39" s="202"/>
      <c r="V39" s="86"/>
      <c r="W39" s="85"/>
      <c r="X39" s="86"/>
      <c r="Y39" s="85"/>
      <c r="Z39" s="86"/>
      <c r="AA39" s="85"/>
      <c r="AB39" s="203"/>
      <c r="AC39" s="182">
        <f t="shared" si="0"/>
        <v>0</v>
      </c>
      <c r="AD39" s="88"/>
      <c r="AE39" s="106"/>
      <c r="AF39" s="106"/>
      <c r="AG39" s="106"/>
      <c r="AH39" s="106"/>
      <c r="AI39" s="106"/>
    </row>
    <row r="40" spans="1:35" ht="39.75" hidden="1" customHeight="1" x14ac:dyDescent="0.2">
      <c r="A40" s="360"/>
      <c r="B40" s="343" t="s">
        <v>88</v>
      </c>
      <c r="C40" s="344"/>
      <c r="D40" s="23"/>
      <c r="E40" s="85"/>
      <c r="F40" s="86"/>
      <c r="G40" s="85"/>
      <c r="H40" s="86"/>
      <c r="I40" s="85"/>
      <c r="J40" s="86"/>
      <c r="K40" s="85"/>
      <c r="L40" s="86"/>
      <c r="M40" s="85"/>
      <c r="N40" s="86"/>
      <c r="O40" s="85"/>
      <c r="P40" s="86"/>
      <c r="Q40" s="85"/>
      <c r="R40" s="86"/>
      <c r="S40" s="85"/>
      <c r="T40" s="172"/>
      <c r="U40" s="202"/>
      <c r="V40" s="86"/>
      <c r="W40" s="85"/>
      <c r="X40" s="86"/>
      <c r="Y40" s="85"/>
      <c r="Z40" s="86"/>
      <c r="AA40" s="85"/>
      <c r="AB40" s="203"/>
      <c r="AC40" s="182">
        <f t="shared" si="0"/>
        <v>0</v>
      </c>
      <c r="AD40" s="88"/>
      <c r="AE40" s="106"/>
      <c r="AF40" s="106"/>
      <c r="AG40" s="106"/>
      <c r="AH40" s="106"/>
      <c r="AI40" s="106"/>
    </row>
    <row r="41" spans="1:35" ht="39.75" hidden="1" customHeight="1" x14ac:dyDescent="0.2">
      <c r="A41" s="360"/>
      <c r="B41" s="343" t="s">
        <v>89</v>
      </c>
      <c r="C41" s="344"/>
      <c r="D41" s="23"/>
      <c r="E41" s="85"/>
      <c r="F41" s="86"/>
      <c r="G41" s="85"/>
      <c r="H41" s="86"/>
      <c r="I41" s="85"/>
      <c r="J41" s="86"/>
      <c r="K41" s="85"/>
      <c r="L41" s="86"/>
      <c r="M41" s="85"/>
      <c r="N41" s="86"/>
      <c r="O41" s="85"/>
      <c r="P41" s="86"/>
      <c r="Q41" s="85"/>
      <c r="R41" s="86"/>
      <c r="S41" s="85"/>
      <c r="T41" s="172"/>
      <c r="U41" s="202"/>
      <c r="V41" s="86"/>
      <c r="W41" s="85"/>
      <c r="X41" s="86"/>
      <c r="Y41" s="85"/>
      <c r="Z41" s="86"/>
      <c r="AA41" s="85"/>
      <c r="AB41" s="203"/>
      <c r="AC41" s="181">
        <f t="shared" si="0"/>
        <v>0</v>
      </c>
      <c r="AD41" s="88"/>
      <c r="AE41" s="106"/>
      <c r="AF41" s="106"/>
      <c r="AG41" s="106"/>
      <c r="AH41" s="106"/>
      <c r="AI41" s="106"/>
    </row>
    <row r="42" spans="1:35" ht="39.75" hidden="1" customHeight="1" x14ac:dyDescent="0.2">
      <c r="A42" s="360"/>
      <c r="B42" s="343" t="s">
        <v>90</v>
      </c>
      <c r="C42" s="344"/>
      <c r="D42" s="23"/>
      <c r="E42" s="85"/>
      <c r="F42" s="86"/>
      <c r="G42" s="85"/>
      <c r="H42" s="86"/>
      <c r="I42" s="85"/>
      <c r="J42" s="86"/>
      <c r="K42" s="85"/>
      <c r="L42" s="86"/>
      <c r="M42" s="85"/>
      <c r="N42" s="86"/>
      <c r="O42" s="85"/>
      <c r="P42" s="86"/>
      <c r="Q42" s="85"/>
      <c r="R42" s="86"/>
      <c r="S42" s="85"/>
      <c r="T42" s="172"/>
      <c r="U42" s="202"/>
      <c r="V42" s="86"/>
      <c r="W42" s="85"/>
      <c r="X42" s="86"/>
      <c r="Y42" s="85"/>
      <c r="Z42" s="86"/>
      <c r="AA42" s="85"/>
      <c r="AB42" s="203"/>
      <c r="AC42" s="181">
        <f t="shared" si="0"/>
        <v>0</v>
      </c>
      <c r="AD42" s="88"/>
      <c r="AE42" s="106"/>
      <c r="AF42" s="106"/>
      <c r="AG42" s="106"/>
      <c r="AH42" s="106"/>
      <c r="AI42" s="106"/>
    </row>
    <row r="43" spans="1:35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168"/>
      <c r="U43" s="194"/>
      <c r="V43" s="22"/>
      <c r="W43" s="4"/>
      <c r="X43" s="22"/>
      <c r="Y43" s="4"/>
      <c r="Z43" s="22"/>
      <c r="AA43" s="4"/>
      <c r="AB43" s="195"/>
      <c r="AC43" s="182">
        <f t="shared" si="0"/>
        <v>0</v>
      </c>
      <c r="AD43" s="98"/>
      <c r="AE43" s="106"/>
      <c r="AF43" s="106"/>
      <c r="AG43" s="106"/>
      <c r="AH43" s="106"/>
      <c r="AI43" s="106"/>
    </row>
    <row r="44" spans="1:35" ht="39.75" hidden="1" customHeight="1" x14ac:dyDescent="0.2">
      <c r="A44" s="360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168"/>
      <c r="U44" s="194"/>
      <c r="V44" s="22"/>
      <c r="W44" s="4"/>
      <c r="X44" s="22"/>
      <c r="Y44" s="4"/>
      <c r="Z44" s="22"/>
      <c r="AA44" s="4"/>
      <c r="AB44" s="195"/>
      <c r="AC44" s="182">
        <f t="shared" si="0"/>
        <v>0</v>
      </c>
      <c r="AD44" s="89"/>
      <c r="AE44" s="106"/>
      <c r="AF44" s="106"/>
      <c r="AG44" s="106"/>
      <c r="AH44" s="106"/>
      <c r="AI44" s="106"/>
    </row>
    <row r="45" spans="1:35" ht="39.75" hidden="1" customHeight="1" x14ac:dyDescent="0.2">
      <c r="A45" s="360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168"/>
      <c r="U45" s="194"/>
      <c r="V45" s="22"/>
      <c r="W45" s="4"/>
      <c r="X45" s="22"/>
      <c r="Y45" s="4"/>
      <c r="Z45" s="22"/>
      <c r="AA45" s="4"/>
      <c r="AB45" s="195"/>
      <c r="AC45" s="182">
        <f t="shared" si="0"/>
        <v>0</v>
      </c>
      <c r="AD45" s="89"/>
      <c r="AE45" s="106"/>
      <c r="AF45" s="106"/>
      <c r="AG45" s="106"/>
      <c r="AH45" s="106"/>
      <c r="AI45" s="106"/>
    </row>
    <row r="46" spans="1:35" ht="39.75" hidden="1" customHeight="1" x14ac:dyDescent="0.2">
      <c r="A46" s="360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168"/>
      <c r="U46" s="194"/>
      <c r="V46" s="22"/>
      <c r="W46" s="4"/>
      <c r="X46" s="22"/>
      <c r="Y46" s="4"/>
      <c r="Z46" s="22"/>
      <c r="AA46" s="4"/>
      <c r="AB46" s="195"/>
      <c r="AC46" s="182">
        <f t="shared" si="0"/>
        <v>0</v>
      </c>
      <c r="AD46" s="89"/>
      <c r="AE46" s="106"/>
      <c r="AF46" s="106"/>
      <c r="AG46" s="106"/>
      <c r="AH46" s="106"/>
      <c r="AI46" s="106"/>
    </row>
    <row r="47" spans="1:35" ht="39.75" hidden="1" customHeight="1" x14ac:dyDescent="0.2">
      <c r="A47" s="360"/>
      <c r="B47" s="343"/>
      <c r="C47" s="344"/>
      <c r="D47" s="23"/>
      <c r="E47" s="4"/>
      <c r="F47" s="22"/>
      <c r="G47" s="4"/>
      <c r="H47" s="22"/>
      <c r="I47" s="4"/>
      <c r="J47" s="22"/>
      <c r="K47" s="4"/>
      <c r="L47" s="22"/>
      <c r="M47" s="4"/>
      <c r="N47" s="22"/>
      <c r="O47" s="4"/>
      <c r="P47" s="22"/>
      <c r="Q47" s="4"/>
      <c r="R47" s="22"/>
      <c r="S47" s="4"/>
      <c r="T47" s="168"/>
      <c r="U47" s="194"/>
      <c r="V47" s="22"/>
      <c r="W47" s="4"/>
      <c r="X47" s="22"/>
      <c r="Y47" s="4"/>
      <c r="Z47" s="22"/>
      <c r="AA47" s="4"/>
      <c r="AB47" s="195"/>
      <c r="AC47" s="182">
        <f t="shared" si="0"/>
        <v>0</v>
      </c>
      <c r="AD47" s="88"/>
      <c r="AE47" s="106"/>
      <c r="AF47" s="106"/>
      <c r="AG47" s="106"/>
      <c r="AH47" s="106"/>
      <c r="AI47" s="106"/>
    </row>
    <row r="48" spans="1:35" ht="57" hidden="1" customHeight="1" x14ac:dyDescent="0.2">
      <c r="A48" s="28"/>
      <c r="B48" s="343"/>
      <c r="C48" s="344"/>
      <c r="D48" s="23"/>
      <c r="E48" s="4"/>
      <c r="F48" s="22"/>
      <c r="G48" s="4"/>
      <c r="H48" s="22"/>
      <c r="I48" s="4"/>
      <c r="J48" s="22"/>
      <c r="K48" s="4"/>
      <c r="L48" s="22"/>
      <c r="M48" s="4"/>
      <c r="N48" s="22"/>
      <c r="O48" s="4"/>
      <c r="P48" s="22"/>
      <c r="Q48" s="4"/>
      <c r="R48" s="22"/>
      <c r="S48" s="4"/>
      <c r="T48" s="168"/>
      <c r="U48" s="194"/>
      <c r="V48" s="22"/>
      <c r="W48" s="4"/>
      <c r="X48" s="22"/>
      <c r="Y48" s="4"/>
      <c r="Z48" s="22"/>
      <c r="AA48" s="4"/>
      <c r="AB48" s="195"/>
      <c r="AC48" s="182">
        <f t="shared" si="0"/>
        <v>0</v>
      </c>
      <c r="AD48" s="89"/>
      <c r="AE48" s="106"/>
      <c r="AF48" s="106"/>
      <c r="AG48" s="106"/>
      <c r="AH48" s="106"/>
      <c r="AI48" s="106"/>
    </row>
    <row r="49" spans="1:30" ht="34.5" hidden="1" customHeight="1" x14ac:dyDescent="0.2">
      <c r="A49" s="28"/>
      <c r="B49" s="343"/>
      <c r="C49" s="344"/>
      <c r="D49" s="23"/>
      <c r="E49" s="4"/>
      <c r="F49" s="22"/>
      <c r="G49" s="4"/>
      <c r="H49" s="22"/>
      <c r="I49" s="4"/>
      <c r="J49" s="22"/>
      <c r="K49" s="4"/>
      <c r="L49" s="22"/>
      <c r="M49" s="4"/>
      <c r="N49" s="22"/>
      <c r="O49" s="4"/>
      <c r="P49" s="22"/>
      <c r="Q49" s="4"/>
      <c r="R49" s="22"/>
      <c r="S49" s="4"/>
      <c r="T49" s="168"/>
      <c r="U49" s="194"/>
      <c r="V49" s="22"/>
      <c r="W49" s="4"/>
      <c r="X49" s="22"/>
      <c r="Y49" s="4"/>
      <c r="Z49" s="22"/>
      <c r="AA49" s="4"/>
      <c r="AB49" s="195"/>
      <c r="AC49" s="182">
        <f t="shared" si="0"/>
        <v>0</v>
      </c>
      <c r="AD49" s="89"/>
    </row>
    <row r="50" spans="1:30" ht="48" hidden="1" customHeight="1" x14ac:dyDescent="0.2">
      <c r="A50" s="28"/>
      <c r="B50" s="343"/>
      <c r="C50" s="344"/>
      <c r="D50" s="23"/>
      <c r="E50" s="4"/>
      <c r="F50" s="22"/>
      <c r="G50" s="4"/>
      <c r="H50" s="22"/>
      <c r="I50" s="4"/>
      <c r="J50" s="22"/>
      <c r="K50" s="4"/>
      <c r="L50" s="22"/>
      <c r="M50" s="4"/>
      <c r="N50" s="22"/>
      <c r="O50" s="4"/>
      <c r="P50" s="22"/>
      <c r="Q50" s="4"/>
      <c r="R50" s="22"/>
      <c r="S50" s="4"/>
      <c r="T50" s="168"/>
      <c r="U50" s="194"/>
      <c r="V50" s="22"/>
      <c r="W50" s="4"/>
      <c r="X50" s="22"/>
      <c r="Y50" s="4"/>
      <c r="Z50" s="22"/>
      <c r="AA50" s="4"/>
      <c r="AB50" s="195"/>
      <c r="AC50" s="182">
        <f t="shared" si="0"/>
        <v>0</v>
      </c>
      <c r="AD50" s="99"/>
    </row>
    <row r="51" spans="1:30" ht="39" hidden="1" customHeight="1" x14ac:dyDescent="0.2">
      <c r="A51" s="28"/>
      <c r="B51" s="96"/>
      <c r="C51" s="97"/>
      <c r="D51" s="6"/>
      <c r="E51" s="58"/>
      <c r="F51" s="59"/>
      <c r="G51" s="58"/>
      <c r="H51" s="59"/>
      <c r="I51" s="58"/>
      <c r="J51" s="59"/>
      <c r="K51" s="58"/>
      <c r="L51" s="59"/>
      <c r="M51" s="58"/>
      <c r="N51" s="59"/>
      <c r="O51" s="58"/>
      <c r="P51" s="59"/>
      <c r="Q51" s="58"/>
      <c r="R51" s="59"/>
      <c r="S51" s="58"/>
      <c r="T51" s="170"/>
      <c r="U51" s="198"/>
      <c r="V51" s="59"/>
      <c r="W51" s="58"/>
      <c r="X51" s="59"/>
      <c r="Y51" s="58"/>
      <c r="Z51" s="59"/>
      <c r="AA51" s="58"/>
      <c r="AB51" s="199"/>
      <c r="AC51" s="183">
        <f t="shared" si="0"/>
        <v>0</v>
      </c>
      <c r="AD51" s="55"/>
    </row>
    <row r="52" spans="1:30" ht="34.5" hidden="1" customHeight="1" x14ac:dyDescent="0.2">
      <c r="A52" s="361" t="s">
        <v>91</v>
      </c>
      <c r="B52" s="345" t="s">
        <v>92</v>
      </c>
      <c r="C52" s="346"/>
      <c r="D52" s="24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166"/>
      <c r="U52" s="190"/>
      <c r="V52" s="26"/>
      <c r="W52" s="25"/>
      <c r="X52" s="26"/>
      <c r="Y52" s="25"/>
      <c r="Z52" s="26"/>
      <c r="AA52" s="25"/>
      <c r="AB52" s="191"/>
      <c r="AC52" s="180">
        <f t="shared" si="0"/>
        <v>0</v>
      </c>
      <c r="AD52" s="57"/>
    </row>
    <row r="53" spans="1:30" ht="34.5" hidden="1" customHeight="1" x14ac:dyDescent="0.2">
      <c r="A53" s="362"/>
      <c r="B53" s="343" t="s">
        <v>93</v>
      </c>
      <c r="C53" s="344"/>
      <c r="D53" s="148"/>
      <c r="E53" s="149"/>
      <c r="F53" s="150"/>
      <c r="G53" s="149"/>
      <c r="H53" s="150"/>
      <c r="I53" s="149"/>
      <c r="J53" s="150"/>
      <c r="K53" s="149"/>
      <c r="L53" s="150"/>
      <c r="M53" s="149"/>
      <c r="N53" s="150"/>
      <c r="O53" s="149"/>
      <c r="P53" s="150"/>
      <c r="Q53" s="149"/>
      <c r="R53" s="150"/>
      <c r="S53" s="149"/>
      <c r="T53" s="171"/>
      <c r="U53" s="200"/>
      <c r="V53" s="150"/>
      <c r="W53" s="149"/>
      <c r="X53" s="150"/>
      <c r="Y53" s="149"/>
      <c r="Z53" s="150"/>
      <c r="AA53" s="149"/>
      <c r="AB53" s="201"/>
      <c r="AC53" s="184">
        <f t="shared" si="0"/>
        <v>0</v>
      </c>
      <c r="AD53" s="152"/>
    </row>
    <row r="54" spans="1:30" ht="34.5" hidden="1" customHeight="1" x14ac:dyDescent="0.2">
      <c r="A54" s="362"/>
      <c r="B54" s="341" t="s">
        <v>94</v>
      </c>
      <c r="C54" s="342"/>
      <c r="D54" s="148"/>
      <c r="E54" s="149"/>
      <c r="F54" s="150"/>
      <c r="G54" s="149"/>
      <c r="H54" s="150"/>
      <c r="I54" s="149"/>
      <c r="J54" s="150"/>
      <c r="K54" s="149"/>
      <c r="L54" s="150"/>
      <c r="M54" s="149"/>
      <c r="N54" s="150"/>
      <c r="O54" s="149"/>
      <c r="P54" s="150"/>
      <c r="Q54" s="149"/>
      <c r="R54" s="150"/>
      <c r="S54" s="149"/>
      <c r="T54" s="171"/>
      <c r="U54" s="200"/>
      <c r="V54" s="150"/>
      <c r="W54" s="149"/>
      <c r="X54" s="150"/>
      <c r="Y54" s="149"/>
      <c r="Z54" s="150"/>
      <c r="AA54" s="149"/>
      <c r="AB54" s="201"/>
      <c r="AC54" s="184">
        <f t="shared" si="0"/>
        <v>0</v>
      </c>
      <c r="AD54" s="152"/>
    </row>
    <row r="55" spans="1:30" ht="34.5" hidden="1" customHeight="1" x14ac:dyDescent="0.2">
      <c r="A55" s="363"/>
      <c r="B55" s="341"/>
      <c r="C55" s="342"/>
      <c r="D55" s="29"/>
      <c r="E55" s="58"/>
      <c r="F55" s="59"/>
      <c r="G55" s="58"/>
      <c r="H55" s="59"/>
      <c r="I55" s="58"/>
      <c r="J55" s="59"/>
      <c r="K55" s="58"/>
      <c r="L55" s="59"/>
      <c r="M55" s="58"/>
      <c r="N55" s="59"/>
      <c r="O55" s="58"/>
      <c r="P55" s="59"/>
      <c r="Q55" s="58"/>
      <c r="R55" s="59"/>
      <c r="S55" s="58"/>
      <c r="T55" s="170"/>
      <c r="U55" s="198"/>
      <c r="V55" s="59"/>
      <c r="W55" s="58"/>
      <c r="X55" s="59"/>
      <c r="Y55" s="58"/>
      <c r="Z55" s="59"/>
      <c r="AA55" s="58"/>
      <c r="AB55" s="199"/>
      <c r="AC55" s="184">
        <f t="shared" si="0"/>
        <v>0</v>
      </c>
      <c r="AD55" s="55"/>
    </row>
    <row r="56" spans="1:30" ht="39.75" hidden="1" customHeight="1" x14ac:dyDescent="0.2">
      <c r="A56" s="339" t="s">
        <v>95</v>
      </c>
      <c r="B56" s="387"/>
      <c r="C56" s="388"/>
      <c r="D56" s="30"/>
      <c r="E56" s="60"/>
      <c r="F56" s="61"/>
      <c r="G56" s="60"/>
      <c r="H56" s="61"/>
      <c r="I56" s="60"/>
      <c r="J56" s="61"/>
      <c r="K56" s="60"/>
      <c r="L56" s="61"/>
      <c r="M56" s="60"/>
      <c r="N56" s="61"/>
      <c r="O56" s="60"/>
      <c r="P56" s="61"/>
      <c r="Q56" s="60"/>
      <c r="R56" s="61"/>
      <c r="S56" s="60"/>
      <c r="T56" s="167"/>
      <c r="U56" s="192"/>
      <c r="V56" s="61"/>
      <c r="W56" s="60"/>
      <c r="X56" s="61"/>
      <c r="Y56" s="60"/>
      <c r="Z56" s="61"/>
      <c r="AA56" s="60"/>
      <c r="AB56" s="193"/>
      <c r="AC56" s="181">
        <f t="shared" ref="AC56:AC57" si="1">IF(COUNTA(E56,G56,I56,K56,M56,O56,Q56,S56,U56,W56,Y56,AA56)=0,0,COUNTA(F56,H56,J56,L56,N56,P56,R56,T56,V56,X56,Z56,AB56)/COUNTA(E56,G56,I56,K56,M56,O56,Q56,S56,U56,W56,Y56,AA56))</f>
        <v>0</v>
      </c>
      <c r="AD56" s="130"/>
    </row>
    <row r="57" spans="1:30" ht="39.75" hidden="1" customHeight="1" x14ac:dyDescent="0.2">
      <c r="A57" s="340"/>
      <c r="B57" s="389"/>
      <c r="C57" s="390"/>
      <c r="D57" s="23"/>
      <c r="E57" s="4"/>
      <c r="F57" s="22"/>
      <c r="G57" s="4"/>
      <c r="H57" s="22"/>
      <c r="I57" s="4"/>
      <c r="J57" s="22"/>
      <c r="K57" s="4"/>
      <c r="L57" s="22"/>
      <c r="M57" s="4"/>
      <c r="N57" s="22"/>
      <c r="O57" s="4"/>
      <c r="P57" s="22"/>
      <c r="Q57" s="4"/>
      <c r="R57" s="22"/>
      <c r="S57" s="4"/>
      <c r="T57" s="168"/>
      <c r="U57" s="194"/>
      <c r="V57" s="22"/>
      <c r="W57" s="4"/>
      <c r="X57" s="22"/>
      <c r="Y57" s="4"/>
      <c r="Z57" s="22"/>
      <c r="AA57" s="4"/>
      <c r="AB57" s="195"/>
      <c r="AC57" s="181">
        <f t="shared" si="1"/>
        <v>0</v>
      </c>
      <c r="AD57" s="89"/>
    </row>
    <row r="58" spans="1:30" ht="39.75" hidden="1" customHeight="1" x14ac:dyDescent="0.2">
      <c r="A58" s="340"/>
      <c r="B58" s="343"/>
      <c r="C58" s="344"/>
      <c r="D58" s="6"/>
      <c r="E58" s="58"/>
      <c r="F58" s="59"/>
      <c r="G58" s="58"/>
      <c r="H58" s="59"/>
      <c r="I58" s="58"/>
      <c r="J58" s="59"/>
      <c r="K58" s="58"/>
      <c r="L58" s="59"/>
      <c r="M58" s="58"/>
      <c r="N58" s="59"/>
      <c r="O58" s="58"/>
      <c r="P58" s="59"/>
      <c r="Q58" s="58"/>
      <c r="R58" s="59"/>
      <c r="S58" s="58"/>
      <c r="T58" s="170"/>
      <c r="U58" s="198"/>
      <c r="V58" s="59"/>
      <c r="W58" s="58"/>
      <c r="X58" s="59"/>
      <c r="Y58" s="58"/>
      <c r="Z58" s="59"/>
      <c r="AA58" s="58"/>
      <c r="AB58" s="199"/>
      <c r="AC58" s="183">
        <f>IF(COUNTA(E58,G58,I58,K58,M58,O58,Q58,S58,U58,W58,Y58,AA58)=0,0,COUNTA(F58,H58,J58,L58,N58,P58,R58,T58,V58,X58,Z58,AB58)/COUNTA(E58,G58,I58,K58,M58,O58,Q58,S58,U58,W58,Y58,AA58))</f>
        <v>0</v>
      </c>
      <c r="AD58" s="55"/>
    </row>
    <row r="59" spans="1:30" ht="35.1" hidden="1" customHeight="1" x14ac:dyDescent="0.2">
      <c r="A59" s="394" t="s">
        <v>96</v>
      </c>
      <c r="B59" s="395"/>
      <c r="C59" s="395"/>
      <c r="D59" s="396"/>
      <c r="E59" s="100">
        <f t="shared" ref="E59:AB59" si="2">SUM(E22:E58)</f>
        <v>0</v>
      </c>
      <c r="F59" s="94">
        <f t="shared" si="2"/>
        <v>0</v>
      </c>
      <c r="G59" s="100">
        <f t="shared" si="2"/>
        <v>0</v>
      </c>
      <c r="H59" s="94">
        <f t="shared" si="2"/>
        <v>0</v>
      </c>
      <c r="I59" s="100">
        <f t="shared" si="2"/>
        <v>0</v>
      </c>
      <c r="J59" s="94">
        <f t="shared" si="2"/>
        <v>0</v>
      </c>
      <c r="K59" s="100">
        <f t="shared" si="2"/>
        <v>0</v>
      </c>
      <c r="L59" s="94">
        <f t="shared" si="2"/>
        <v>0</v>
      </c>
      <c r="M59" s="100">
        <f t="shared" si="2"/>
        <v>0</v>
      </c>
      <c r="N59" s="94">
        <f t="shared" si="2"/>
        <v>0</v>
      </c>
      <c r="O59" s="100">
        <f t="shared" si="2"/>
        <v>0</v>
      </c>
      <c r="P59" s="94">
        <f t="shared" si="2"/>
        <v>0</v>
      </c>
      <c r="Q59" s="100">
        <f t="shared" si="2"/>
        <v>0</v>
      </c>
      <c r="R59" s="94">
        <f t="shared" si="2"/>
        <v>0</v>
      </c>
      <c r="S59" s="100">
        <f t="shared" si="2"/>
        <v>0</v>
      </c>
      <c r="T59" s="173">
        <f t="shared" si="2"/>
        <v>0</v>
      </c>
      <c r="U59" s="204">
        <f t="shared" si="2"/>
        <v>0</v>
      </c>
      <c r="V59" s="94">
        <f t="shared" si="2"/>
        <v>0</v>
      </c>
      <c r="W59" s="100">
        <f t="shared" si="2"/>
        <v>0</v>
      </c>
      <c r="X59" s="94">
        <f t="shared" si="2"/>
        <v>0</v>
      </c>
      <c r="Y59" s="100">
        <f t="shared" si="2"/>
        <v>0</v>
      </c>
      <c r="Z59" s="94">
        <f t="shared" si="2"/>
        <v>0</v>
      </c>
      <c r="AA59" s="100">
        <f t="shared" si="2"/>
        <v>0</v>
      </c>
      <c r="AB59" s="205">
        <f t="shared" si="2"/>
        <v>0</v>
      </c>
      <c r="AC59" s="424" t="s">
        <v>97</v>
      </c>
      <c r="AD59" s="425"/>
    </row>
    <row r="60" spans="1:30" ht="35.1" hidden="1" customHeight="1" x14ac:dyDescent="0.2">
      <c r="A60" s="428" t="s">
        <v>98</v>
      </c>
      <c r="B60" s="429"/>
      <c r="C60" s="429"/>
      <c r="D60" s="430"/>
      <c r="E60" s="391">
        <f>+E59</f>
        <v>0</v>
      </c>
      <c r="F60" s="392"/>
      <c r="G60" s="391">
        <f>+G59+E60</f>
        <v>0</v>
      </c>
      <c r="H60" s="392"/>
      <c r="I60" s="391">
        <f>+I59+G60</f>
        <v>0</v>
      </c>
      <c r="J60" s="392"/>
      <c r="K60" s="391">
        <f>+K59+I60</f>
        <v>0</v>
      </c>
      <c r="L60" s="392"/>
      <c r="M60" s="391">
        <f>+M59+K60</f>
        <v>0</v>
      </c>
      <c r="N60" s="392"/>
      <c r="O60" s="391">
        <f>+O59+M60</f>
        <v>0</v>
      </c>
      <c r="P60" s="392"/>
      <c r="Q60" s="391">
        <f>+Q59+O60</f>
        <v>0</v>
      </c>
      <c r="R60" s="392"/>
      <c r="S60" s="391">
        <f>+S59+Q60</f>
        <v>0</v>
      </c>
      <c r="T60" s="393"/>
      <c r="U60" s="431">
        <f>+U59+S60</f>
        <v>0</v>
      </c>
      <c r="V60" s="392"/>
      <c r="W60" s="391">
        <f>+W59+U60</f>
        <v>0</v>
      </c>
      <c r="X60" s="392"/>
      <c r="Y60" s="391">
        <f>+Y59+W60</f>
        <v>0</v>
      </c>
      <c r="Z60" s="392"/>
      <c r="AA60" s="391">
        <f>+AA59+Y60</f>
        <v>0</v>
      </c>
      <c r="AB60" s="432"/>
      <c r="AC60" s="426"/>
      <c r="AD60" s="427"/>
    </row>
    <row r="61" spans="1:30" ht="35.1" hidden="1" customHeight="1" x14ac:dyDescent="0.2">
      <c r="A61" s="394" t="s">
        <v>99</v>
      </c>
      <c r="B61" s="395"/>
      <c r="C61" s="395"/>
      <c r="D61" s="396"/>
      <c r="E61" s="391">
        <f>+F59</f>
        <v>0</v>
      </c>
      <c r="F61" s="392"/>
      <c r="G61" s="391">
        <f>+H59+E61</f>
        <v>0</v>
      </c>
      <c r="H61" s="392"/>
      <c r="I61" s="391">
        <f>+J59+G61</f>
        <v>0</v>
      </c>
      <c r="J61" s="392"/>
      <c r="K61" s="391">
        <f>+L59+I61</f>
        <v>0</v>
      </c>
      <c r="L61" s="392"/>
      <c r="M61" s="391">
        <f>+N59+K61</f>
        <v>0</v>
      </c>
      <c r="N61" s="392"/>
      <c r="O61" s="391">
        <f>+P59+M61</f>
        <v>0</v>
      </c>
      <c r="P61" s="392"/>
      <c r="Q61" s="391">
        <f>+R59+O61</f>
        <v>0</v>
      </c>
      <c r="R61" s="392"/>
      <c r="S61" s="391">
        <f>+T59+Q61</f>
        <v>0</v>
      </c>
      <c r="T61" s="393"/>
      <c r="U61" s="431">
        <f>+V59+S61</f>
        <v>0</v>
      </c>
      <c r="V61" s="392"/>
      <c r="W61" s="391">
        <f>+X59+U61</f>
        <v>0</v>
      </c>
      <c r="X61" s="392"/>
      <c r="Y61" s="391">
        <f>+Z59+W61</f>
        <v>0</v>
      </c>
      <c r="Z61" s="392"/>
      <c r="AA61" s="391">
        <f>+AB59+Y61</f>
        <v>0</v>
      </c>
      <c r="AB61" s="432"/>
      <c r="AC61" s="483">
        <f>+AA62</f>
        <v>0</v>
      </c>
      <c r="AD61" s="484"/>
    </row>
    <row r="62" spans="1:30" ht="35.1" hidden="1" customHeight="1" thickBot="1" x14ac:dyDescent="0.25">
      <c r="A62" s="487" t="s">
        <v>100</v>
      </c>
      <c r="B62" s="488"/>
      <c r="C62" s="488"/>
      <c r="D62" s="489"/>
      <c r="E62" s="454">
        <f>IF($AA$60=0,0,+E61/$AA$60)</f>
        <v>0</v>
      </c>
      <c r="F62" s="454"/>
      <c r="G62" s="454">
        <f>IF($AA$60=0,0,+G61/$AA$60)</f>
        <v>0</v>
      </c>
      <c r="H62" s="454"/>
      <c r="I62" s="454">
        <f>IF($AA$60=0,0,+I61/$AA$60)</f>
        <v>0</v>
      </c>
      <c r="J62" s="454"/>
      <c r="K62" s="454">
        <f>IF($AA$60=0,0,+K61/$AA$60)</f>
        <v>0</v>
      </c>
      <c r="L62" s="454"/>
      <c r="M62" s="454">
        <f>IF($AA$60=0,0,+M61/$AA$60)</f>
        <v>0</v>
      </c>
      <c r="N62" s="454"/>
      <c r="O62" s="454">
        <f>IF($AA$60=0,0,+O61/$AA$60)</f>
        <v>0</v>
      </c>
      <c r="P62" s="454"/>
      <c r="Q62" s="454">
        <f>IF($AA$60=0,0,+Q61/$AA$60)</f>
        <v>0</v>
      </c>
      <c r="R62" s="454"/>
      <c r="S62" s="454">
        <f>IF($AA$60=0,0,+S61/$AA$60)</f>
        <v>0</v>
      </c>
      <c r="T62" s="490"/>
      <c r="U62" s="491">
        <f>IF($AA$60=0,0,+U61/$AA$60)</f>
        <v>0</v>
      </c>
      <c r="V62" s="452"/>
      <c r="W62" s="452">
        <f>IF($AA$60=0,0,+W61/$AA$60)</f>
        <v>0</v>
      </c>
      <c r="X62" s="452"/>
      <c r="Y62" s="452">
        <f>IF($AA$60=0,0,+Y61/$AA$60)</f>
        <v>0</v>
      </c>
      <c r="Z62" s="452"/>
      <c r="AA62" s="452">
        <f>IF($AA$60=0,0,+AA61/$AA$60)</f>
        <v>0</v>
      </c>
      <c r="AB62" s="453"/>
      <c r="AC62" s="485"/>
      <c r="AD62" s="486"/>
    </row>
    <row r="63" spans="1:30" hidden="1" x14ac:dyDescent="0.2">
      <c r="A63" s="106"/>
      <c r="B63" s="133"/>
      <c r="C63" s="133"/>
      <c r="D63" s="133"/>
      <c r="E63" s="2"/>
      <c r="F63" s="2"/>
      <c r="G63" s="2"/>
      <c r="H63" s="2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33.75" hidden="1" customHeight="1" x14ac:dyDescent="0.2">
      <c r="A64" s="459" t="s">
        <v>40</v>
      </c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  <c r="Y64" s="460"/>
      <c r="Z64" s="460"/>
      <c r="AA64" s="460"/>
      <c r="AB64" s="460"/>
      <c r="AC64" s="460"/>
      <c r="AD64" s="461"/>
    </row>
    <row r="65" spans="1:29" hidden="1" x14ac:dyDescent="0.2">
      <c r="A65" s="106"/>
      <c r="B65" s="133"/>
      <c r="C65" s="133"/>
      <c r="D65" s="133"/>
      <c r="E65" s="2"/>
      <c r="F65" s="2"/>
      <c r="G65" s="2"/>
      <c r="H65" s="2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34"/>
    </row>
    <row r="66" spans="1:29" ht="24.75" hidden="1" customHeight="1" x14ac:dyDescent="0.2">
      <c r="A66" s="397" t="s">
        <v>101</v>
      </c>
      <c r="B66" s="398"/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9"/>
      <c r="T66" s="19"/>
      <c r="U66" s="106"/>
      <c r="V66" s="106"/>
      <c r="W66" s="106"/>
      <c r="X66" s="106"/>
      <c r="Y66" s="106"/>
      <c r="Z66" s="106"/>
      <c r="AA66" s="106"/>
      <c r="AB66" s="106"/>
      <c r="AC66" s="134"/>
    </row>
    <row r="67" spans="1:29" ht="24.75" hidden="1" customHeight="1" x14ac:dyDescent="0.2">
      <c r="A67" s="462" t="s">
        <v>102</v>
      </c>
      <c r="B67" s="463"/>
      <c r="C67" s="463"/>
      <c r="D67" s="463"/>
      <c r="E67" s="463"/>
      <c r="F67" s="464"/>
      <c r="G67" s="462" t="s">
        <v>103</v>
      </c>
      <c r="H67" s="464"/>
      <c r="I67" s="468" t="s">
        <v>104</v>
      </c>
      <c r="J67" s="469"/>
      <c r="K67" s="470"/>
      <c r="L67" s="474" t="s">
        <v>105</v>
      </c>
      <c r="M67" s="475"/>
      <c r="N67" s="475"/>
      <c r="O67" s="476"/>
      <c r="P67" s="477" t="s">
        <v>106</v>
      </c>
      <c r="Q67" s="478"/>
      <c r="R67" s="478"/>
      <c r="S67" s="479"/>
      <c r="T67" s="19"/>
      <c r="U67" s="106"/>
      <c r="V67" s="106"/>
      <c r="W67" s="106"/>
      <c r="X67" s="106"/>
      <c r="Y67" s="106"/>
      <c r="Z67" s="106"/>
      <c r="AA67" s="106"/>
      <c r="AB67" s="106"/>
      <c r="AC67" s="134"/>
    </row>
    <row r="68" spans="1:29" ht="24.75" hidden="1" customHeight="1" x14ac:dyDescent="0.2">
      <c r="A68" s="465"/>
      <c r="B68" s="466"/>
      <c r="C68" s="466"/>
      <c r="D68" s="466"/>
      <c r="E68" s="466"/>
      <c r="F68" s="467"/>
      <c r="G68" s="465"/>
      <c r="H68" s="467"/>
      <c r="I68" s="471"/>
      <c r="J68" s="472"/>
      <c r="K68" s="473"/>
      <c r="L68" s="7">
        <v>1</v>
      </c>
      <c r="M68" s="7">
        <v>2</v>
      </c>
      <c r="N68" s="7">
        <v>3</v>
      </c>
      <c r="O68" s="7">
        <v>4</v>
      </c>
      <c r="P68" s="480"/>
      <c r="Q68" s="481"/>
      <c r="R68" s="481"/>
      <c r="S68" s="482"/>
      <c r="T68" s="19"/>
      <c r="U68" s="106"/>
      <c r="V68" s="106"/>
      <c r="W68" s="106"/>
      <c r="X68" s="106"/>
      <c r="Y68" s="106"/>
      <c r="Z68" s="106"/>
      <c r="AA68" s="106"/>
      <c r="AB68" s="106"/>
      <c r="AC68" s="134"/>
    </row>
    <row r="69" spans="1:29" ht="30" hidden="1" customHeight="1" x14ac:dyDescent="0.2">
      <c r="A69" s="433" t="s">
        <v>107</v>
      </c>
      <c r="B69" s="434"/>
      <c r="C69" s="437" t="s">
        <v>108</v>
      </c>
      <c r="D69" s="438"/>
      <c r="E69" s="438"/>
      <c r="F69" s="439"/>
      <c r="G69" s="446">
        <v>0.95</v>
      </c>
      <c r="H69" s="447"/>
      <c r="I69" s="455" t="s">
        <v>109</v>
      </c>
      <c r="J69" s="455"/>
      <c r="K69" s="455"/>
      <c r="L69" s="8">
        <f>+F59+H59+J59</f>
        <v>0</v>
      </c>
      <c r="M69" s="8">
        <f>+L59+N59+P59</f>
        <v>0</v>
      </c>
      <c r="N69" s="8">
        <f>+R59+T59+V59</f>
        <v>0</v>
      </c>
      <c r="O69" s="8">
        <f>+AB59+Z59+X59</f>
        <v>0</v>
      </c>
      <c r="P69" s="456">
        <f>+O69+N69+M69+L69</f>
        <v>0</v>
      </c>
      <c r="Q69" s="457"/>
      <c r="R69" s="457"/>
      <c r="S69" s="458"/>
      <c r="T69" s="18"/>
      <c r="U69" s="106"/>
      <c r="V69" s="106"/>
      <c r="W69" s="106"/>
      <c r="X69" s="106"/>
      <c r="Y69" s="106"/>
      <c r="Z69" s="106"/>
      <c r="AA69" s="106"/>
      <c r="AB69" s="106"/>
      <c r="AC69" s="134"/>
    </row>
    <row r="70" spans="1:29" ht="30" hidden="1" customHeight="1" x14ac:dyDescent="0.2">
      <c r="A70" s="435"/>
      <c r="B70" s="436"/>
      <c r="C70" s="440"/>
      <c r="D70" s="441"/>
      <c r="E70" s="441"/>
      <c r="F70" s="442"/>
      <c r="G70" s="448"/>
      <c r="H70" s="449"/>
      <c r="I70" s="455" t="s">
        <v>110</v>
      </c>
      <c r="J70" s="455"/>
      <c r="K70" s="455"/>
      <c r="L70" s="8">
        <f>+E59+G59+I59</f>
        <v>0</v>
      </c>
      <c r="M70" s="8">
        <f>+K59+M59+O59</f>
        <v>0</v>
      </c>
      <c r="N70" s="8">
        <f>+Q59+S59+U59</f>
        <v>0</v>
      </c>
      <c r="O70" s="8">
        <f>+AA59+Y59+W59</f>
        <v>0</v>
      </c>
      <c r="P70" s="456">
        <f>+O70+N70+M70+L70</f>
        <v>0</v>
      </c>
      <c r="Q70" s="457"/>
      <c r="R70" s="457"/>
      <c r="S70" s="458"/>
      <c r="T70" s="18"/>
      <c r="U70" s="106"/>
      <c r="V70" s="106"/>
      <c r="W70" s="106"/>
      <c r="X70" s="106"/>
      <c r="Y70" s="106"/>
      <c r="Z70" s="106"/>
      <c r="AA70" s="106"/>
      <c r="AB70" s="106"/>
      <c r="AC70" s="134"/>
    </row>
    <row r="71" spans="1:29" ht="17.25" hidden="1" customHeight="1" x14ac:dyDescent="0.2">
      <c r="A71" s="435"/>
      <c r="B71" s="436"/>
      <c r="C71" s="443"/>
      <c r="D71" s="444"/>
      <c r="E71" s="444"/>
      <c r="F71" s="445"/>
      <c r="G71" s="450"/>
      <c r="H71" s="451"/>
      <c r="I71" s="455" t="s">
        <v>111</v>
      </c>
      <c r="J71" s="455"/>
      <c r="K71" s="455"/>
      <c r="L71" s="137">
        <f>IFERROR(L69/L70,0)</f>
        <v>0</v>
      </c>
      <c r="M71" s="137">
        <f>IFERROR(M69/M70,0)</f>
        <v>0</v>
      </c>
      <c r="N71" s="137">
        <f>IFERROR(N69/N70,0)</f>
        <v>0</v>
      </c>
      <c r="O71" s="137">
        <f>IFERROR(O69/O70,0)</f>
        <v>0</v>
      </c>
      <c r="P71" s="384">
        <f>IFERROR(P69/P70,0)</f>
        <v>0</v>
      </c>
      <c r="Q71" s="385"/>
      <c r="R71" s="385"/>
      <c r="S71" s="386"/>
      <c r="T71" s="18"/>
      <c r="U71" s="106"/>
      <c r="V71" s="106"/>
      <c r="W71" s="106"/>
      <c r="X71" s="106"/>
      <c r="Y71" s="106"/>
      <c r="Z71" s="106"/>
      <c r="AA71" s="106"/>
      <c r="AB71" s="106"/>
      <c r="AC71" s="134"/>
    </row>
    <row r="72" spans="1:29" ht="43.5" hidden="1" customHeight="1" x14ac:dyDescent="0.2">
      <c r="A72" s="433" t="s">
        <v>112</v>
      </c>
      <c r="B72" s="434"/>
      <c r="C72" s="500" t="s">
        <v>113</v>
      </c>
      <c r="D72" s="501"/>
      <c r="E72" s="501"/>
      <c r="F72" s="502"/>
      <c r="G72" s="513" t="s">
        <v>114</v>
      </c>
      <c r="H72" s="514"/>
      <c r="I72" s="375" t="s">
        <v>115</v>
      </c>
      <c r="J72" s="376"/>
      <c r="K72" s="377"/>
      <c r="L72" s="282">
        <v>0</v>
      </c>
      <c r="M72" s="282">
        <v>0</v>
      </c>
      <c r="N72" s="282">
        <v>0</v>
      </c>
      <c r="O72" s="282">
        <v>0</v>
      </c>
      <c r="P72" s="378"/>
      <c r="Q72" s="379"/>
      <c r="R72" s="379"/>
      <c r="S72" s="380"/>
      <c r="T72" s="18"/>
      <c r="U72" s="106"/>
      <c r="V72" s="106"/>
      <c r="W72" s="106"/>
      <c r="X72" s="106"/>
      <c r="Y72" s="106"/>
      <c r="Z72" s="106"/>
      <c r="AA72" s="106"/>
      <c r="AB72" s="106"/>
      <c r="AC72" s="134"/>
    </row>
    <row r="73" spans="1:29" ht="30" hidden="1" customHeight="1" x14ac:dyDescent="0.2">
      <c r="A73" s="435"/>
      <c r="B73" s="436"/>
      <c r="C73" s="503"/>
      <c r="D73" s="504"/>
      <c r="E73" s="504"/>
      <c r="F73" s="505"/>
      <c r="G73" s="515"/>
      <c r="H73" s="516"/>
      <c r="I73" s="375" t="s">
        <v>116</v>
      </c>
      <c r="J73" s="376"/>
      <c r="K73" s="377"/>
      <c r="L73" s="282">
        <v>0</v>
      </c>
      <c r="M73" s="282">
        <v>0</v>
      </c>
      <c r="N73" s="282">
        <v>0</v>
      </c>
      <c r="O73" s="282">
        <v>0</v>
      </c>
      <c r="P73" s="381"/>
      <c r="Q73" s="382"/>
      <c r="R73" s="382"/>
      <c r="S73" s="383"/>
      <c r="T73" s="18"/>
      <c r="U73" s="106"/>
      <c r="V73" s="106"/>
      <c r="W73" s="106"/>
      <c r="X73" s="106"/>
      <c r="Y73" s="106"/>
      <c r="Z73" s="106"/>
      <c r="AA73" s="106"/>
      <c r="AB73" s="106"/>
      <c r="AC73" s="134"/>
    </row>
    <row r="74" spans="1:29" ht="30" hidden="1" customHeight="1" x14ac:dyDescent="0.2">
      <c r="A74" s="511"/>
      <c r="B74" s="512"/>
      <c r="C74" s="506"/>
      <c r="D74" s="507"/>
      <c r="E74" s="507"/>
      <c r="F74" s="508"/>
      <c r="G74" s="517"/>
      <c r="H74" s="518"/>
      <c r="I74" s="510" t="s">
        <v>111</v>
      </c>
      <c r="J74" s="373"/>
      <c r="K74" s="374"/>
      <c r="L74" s="137">
        <f>IFERROR(L72/L73,0)</f>
        <v>0</v>
      </c>
      <c r="M74" s="137">
        <f t="shared" ref="M74:O74" si="3">IFERROR(M72/M73,0)</f>
        <v>0</v>
      </c>
      <c r="N74" s="137">
        <f t="shared" si="3"/>
        <v>0</v>
      </c>
      <c r="O74" s="137">
        <f t="shared" si="3"/>
        <v>0</v>
      </c>
      <c r="P74" s="384">
        <v>1</v>
      </c>
      <c r="Q74" s="385"/>
      <c r="R74" s="385"/>
      <c r="S74" s="386"/>
      <c r="T74" s="18"/>
      <c r="U74" s="106"/>
      <c r="V74" s="106"/>
      <c r="W74" s="106"/>
      <c r="X74" s="106"/>
      <c r="Y74" s="106"/>
      <c r="Z74" s="106"/>
      <c r="AA74" s="106"/>
      <c r="AB74" s="106"/>
      <c r="AC74" s="134"/>
    </row>
    <row r="75" spans="1:29" ht="30" hidden="1" customHeight="1" x14ac:dyDescent="0.2">
      <c r="A75" s="433" t="s">
        <v>112</v>
      </c>
      <c r="B75" s="434"/>
      <c r="C75" s="500" t="s">
        <v>117</v>
      </c>
      <c r="D75" s="501"/>
      <c r="E75" s="501"/>
      <c r="F75" s="502"/>
      <c r="G75" s="513">
        <v>1</v>
      </c>
      <c r="H75" s="514"/>
      <c r="I75" s="375" t="s">
        <v>118</v>
      </c>
      <c r="J75" s="376"/>
      <c r="K75" s="377"/>
      <c r="L75" s="282">
        <v>0</v>
      </c>
      <c r="M75" s="282">
        <v>0</v>
      </c>
      <c r="N75" s="282">
        <v>0</v>
      </c>
      <c r="O75" s="282">
        <v>0</v>
      </c>
      <c r="P75" s="378"/>
      <c r="Q75" s="379"/>
      <c r="R75" s="379"/>
      <c r="S75" s="380"/>
      <c r="T75" s="18"/>
      <c r="U75" s="106"/>
      <c r="V75" s="106"/>
      <c r="W75" s="106"/>
      <c r="X75" s="106"/>
      <c r="Y75" s="106"/>
      <c r="Z75" s="106"/>
      <c r="AA75" s="106"/>
      <c r="AB75" s="106"/>
      <c r="AC75" s="134"/>
    </row>
    <row r="76" spans="1:29" ht="30" hidden="1" customHeight="1" x14ac:dyDescent="0.2">
      <c r="A76" s="435"/>
      <c r="B76" s="436"/>
      <c r="C76" s="503"/>
      <c r="D76" s="504"/>
      <c r="E76" s="504"/>
      <c r="F76" s="505"/>
      <c r="G76" s="515"/>
      <c r="H76" s="516"/>
      <c r="I76" s="375" t="s">
        <v>119</v>
      </c>
      <c r="J76" s="376"/>
      <c r="K76" s="377"/>
      <c r="L76" s="282">
        <v>0</v>
      </c>
      <c r="M76" s="282">
        <v>0</v>
      </c>
      <c r="N76" s="282">
        <v>0</v>
      </c>
      <c r="O76" s="282">
        <v>0</v>
      </c>
      <c r="P76" s="381"/>
      <c r="Q76" s="382"/>
      <c r="R76" s="382"/>
      <c r="S76" s="383"/>
      <c r="T76" s="18"/>
      <c r="U76" s="106"/>
      <c r="V76" s="106"/>
      <c r="W76" s="106"/>
      <c r="X76" s="106"/>
      <c r="Y76" s="106"/>
      <c r="Z76" s="106"/>
      <c r="AA76" s="106"/>
      <c r="AB76" s="106"/>
      <c r="AC76" s="134"/>
    </row>
    <row r="77" spans="1:29" ht="30" hidden="1" customHeight="1" x14ac:dyDescent="0.2">
      <c r="A77" s="511"/>
      <c r="B77" s="512"/>
      <c r="C77" s="506"/>
      <c r="D77" s="507"/>
      <c r="E77" s="507"/>
      <c r="F77" s="508"/>
      <c r="G77" s="517"/>
      <c r="H77" s="518"/>
      <c r="I77" s="372" t="s">
        <v>111</v>
      </c>
      <c r="J77" s="373"/>
      <c r="K77" s="374"/>
      <c r="L77" s="137">
        <f>IFERROR(L75/L76,0)</f>
        <v>0</v>
      </c>
      <c r="M77" s="137">
        <f t="shared" ref="M77" si="4">IFERROR(M75/M76,0)</f>
        <v>0</v>
      </c>
      <c r="N77" s="137">
        <f t="shared" ref="N77" si="5">IFERROR(N75/N76,0)</f>
        <v>0</v>
      </c>
      <c r="O77" s="137">
        <f t="shared" ref="O77" si="6">IFERROR(O75/O76,0)</f>
        <v>0</v>
      </c>
      <c r="P77" s="384">
        <v>1</v>
      </c>
      <c r="Q77" s="385"/>
      <c r="R77" s="385"/>
      <c r="S77" s="386"/>
      <c r="T77" s="18"/>
      <c r="U77" s="106"/>
      <c r="V77" s="106"/>
      <c r="W77" s="106"/>
      <c r="X77" s="106"/>
      <c r="Y77" s="106"/>
      <c r="Z77" s="106"/>
      <c r="AA77" s="106"/>
      <c r="AB77" s="106"/>
      <c r="AC77" s="134"/>
    </row>
    <row r="78" spans="1:29" ht="30" hidden="1" customHeight="1" x14ac:dyDescent="0.2">
      <c r="A78" s="498" t="s">
        <v>120</v>
      </c>
      <c r="B78" s="499"/>
      <c r="C78" s="500" t="s">
        <v>121</v>
      </c>
      <c r="D78" s="501"/>
      <c r="E78" s="501"/>
      <c r="F78" s="502"/>
      <c r="G78" s="446">
        <v>1</v>
      </c>
      <c r="H78" s="447"/>
      <c r="I78" s="509" t="s">
        <v>122</v>
      </c>
      <c r="J78" s="376"/>
      <c r="K78" s="377"/>
      <c r="L78" s="282">
        <v>0</v>
      </c>
      <c r="M78" s="282">
        <v>0</v>
      </c>
      <c r="N78" s="282">
        <v>0</v>
      </c>
      <c r="O78" s="282">
        <v>0</v>
      </c>
      <c r="P78" s="378"/>
      <c r="Q78" s="379"/>
      <c r="R78" s="379"/>
      <c r="S78" s="380"/>
      <c r="T78" s="18"/>
      <c r="U78" s="106"/>
      <c r="V78" s="106"/>
      <c r="W78" s="106"/>
      <c r="X78" s="106"/>
      <c r="Y78" s="106"/>
      <c r="Z78" s="106"/>
      <c r="AA78" s="106"/>
      <c r="AB78" s="106"/>
      <c r="AC78" s="134"/>
    </row>
    <row r="79" spans="1:29" ht="30" hidden="1" customHeight="1" x14ac:dyDescent="0.2">
      <c r="A79" s="498"/>
      <c r="B79" s="499"/>
      <c r="C79" s="503"/>
      <c r="D79" s="504"/>
      <c r="E79" s="504"/>
      <c r="F79" s="505"/>
      <c r="G79" s="448"/>
      <c r="H79" s="449"/>
      <c r="I79" s="509" t="s">
        <v>123</v>
      </c>
      <c r="J79" s="376"/>
      <c r="K79" s="377"/>
      <c r="L79" s="282">
        <v>0</v>
      </c>
      <c r="M79" s="282">
        <v>0</v>
      </c>
      <c r="N79" s="282">
        <v>0</v>
      </c>
      <c r="O79" s="282">
        <v>0</v>
      </c>
      <c r="P79" s="381"/>
      <c r="Q79" s="382"/>
      <c r="R79" s="382"/>
      <c r="S79" s="383"/>
      <c r="T79" s="18"/>
      <c r="U79" s="106"/>
      <c r="V79" s="106"/>
      <c r="W79" s="106"/>
      <c r="X79" s="106"/>
      <c r="Y79" s="106"/>
      <c r="Z79" s="106"/>
      <c r="AA79" s="106"/>
      <c r="AB79" s="106"/>
      <c r="AC79" s="134"/>
    </row>
    <row r="80" spans="1:29" ht="30" hidden="1" customHeight="1" x14ac:dyDescent="0.2">
      <c r="A80" s="498"/>
      <c r="B80" s="499"/>
      <c r="C80" s="506"/>
      <c r="D80" s="507"/>
      <c r="E80" s="507"/>
      <c r="F80" s="508"/>
      <c r="G80" s="450"/>
      <c r="H80" s="451"/>
      <c r="I80" s="510" t="s">
        <v>111</v>
      </c>
      <c r="J80" s="373"/>
      <c r="K80" s="374"/>
      <c r="L80" s="137">
        <f>IFERROR(L78/L79,0)</f>
        <v>0</v>
      </c>
      <c r="M80" s="137">
        <f>IFERROR(M78/M79,0)</f>
        <v>0</v>
      </c>
      <c r="N80" s="137">
        <f>IFERROR(N78/N79,0)</f>
        <v>0</v>
      </c>
      <c r="O80" s="137">
        <f>IFERROR(O78/O79,0)</f>
        <v>0</v>
      </c>
      <c r="P80" s="384">
        <f>+M80</f>
        <v>0</v>
      </c>
      <c r="Q80" s="385"/>
      <c r="R80" s="385"/>
      <c r="S80" s="386"/>
      <c r="T80" s="18"/>
      <c r="U80" s="106"/>
      <c r="V80" s="106"/>
      <c r="W80" s="106"/>
      <c r="X80" s="106"/>
      <c r="Y80" s="106"/>
      <c r="Z80" s="106"/>
      <c r="AA80" s="106"/>
      <c r="AB80" s="106"/>
      <c r="AC80" s="134"/>
    </row>
    <row r="81" spans="1:30" hidden="1" x14ac:dyDescent="0.2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34"/>
      <c r="AD81" s="106"/>
    </row>
    <row r="82" spans="1:30" ht="49.5" hidden="1" customHeight="1" x14ac:dyDescent="0.2">
      <c r="A82" s="492" t="s">
        <v>124</v>
      </c>
      <c r="B82" s="493"/>
      <c r="C82" s="493"/>
      <c r="D82" s="493"/>
      <c r="E82" s="493"/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4"/>
    </row>
    <row r="83" spans="1:30" ht="90" hidden="1" customHeight="1" x14ac:dyDescent="0.2">
      <c r="A83" s="495" t="s">
        <v>125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7"/>
    </row>
    <row r="84" spans="1:30" ht="90" hidden="1" customHeight="1" x14ac:dyDescent="0.2">
      <c r="A84" s="495" t="s">
        <v>126</v>
      </c>
      <c r="B84" s="496"/>
      <c r="C84" s="496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7"/>
    </row>
    <row r="85" spans="1:30" ht="90" hidden="1" customHeight="1" x14ac:dyDescent="0.2">
      <c r="A85" s="495" t="s">
        <v>127</v>
      </c>
      <c r="B85" s="496"/>
      <c r="C85" s="496"/>
      <c r="D85" s="496"/>
      <c r="E85" s="496"/>
      <c r="F85" s="496"/>
      <c r="G85" s="496"/>
      <c r="H85" s="496"/>
      <c r="I85" s="496"/>
      <c r="J85" s="496"/>
      <c r="K85" s="496"/>
      <c r="L85" s="496"/>
      <c r="M85" s="496"/>
      <c r="N85" s="496"/>
      <c r="O85" s="496"/>
      <c r="P85" s="496"/>
      <c r="Q85" s="496"/>
      <c r="R85" s="496"/>
      <c r="S85" s="496"/>
      <c r="T85" s="496"/>
      <c r="U85" s="496"/>
      <c r="V85" s="496"/>
      <c r="W85" s="496"/>
      <c r="X85" s="496"/>
      <c r="Y85" s="496"/>
      <c r="Z85" s="496"/>
      <c r="AA85" s="496"/>
      <c r="AB85" s="496"/>
      <c r="AC85" s="496"/>
      <c r="AD85" s="497"/>
    </row>
    <row r="86" spans="1:30" ht="90" hidden="1" customHeight="1" x14ac:dyDescent="0.2">
      <c r="A86" s="495" t="s">
        <v>128</v>
      </c>
      <c r="B86" s="496"/>
      <c r="C86" s="496"/>
      <c r="D86" s="496"/>
      <c r="E86" s="496"/>
      <c r="F86" s="496"/>
      <c r="G86" s="496"/>
      <c r="H86" s="496"/>
      <c r="I86" s="496"/>
      <c r="J86" s="496"/>
      <c r="K86" s="496"/>
      <c r="L86" s="496"/>
      <c r="M86" s="496"/>
      <c r="N86" s="496"/>
      <c r="O86" s="496"/>
      <c r="P86" s="496"/>
      <c r="Q86" s="496"/>
      <c r="R86" s="496"/>
      <c r="S86" s="496"/>
      <c r="T86" s="496"/>
      <c r="U86" s="496"/>
      <c r="V86" s="496"/>
      <c r="W86" s="496"/>
      <c r="X86" s="496"/>
      <c r="Y86" s="496"/>
      <c r="Z86" s="496"/>
      <c r="AA86" s="496"/>
      <c r="AB86" s="496"/>
      <c r="AC86" s="496"/>
      <c r="AD86" s="497"/>
    </row>
  </sheetData>
  <mergeCells count="189">
    <mergeCell ref="A17:AD17"/>
    <mergeCell ref="U10:AC10"/>
    <mergeCell ref="U11:AC11"/>
    <mergeCell ref="N11:T11"/>
    <mergeCell ref="N10:T10"/>
    <mergeCell ref="N12:T12"/>
    <mergeCell ref="N13:T13"/>
    <mergeCell ref="U12:AC12"/>
    <mergeCell ref="U13:AC13"/>
    <mergeCell ref="A15:AD15"/>
    <mergeCell ref="A16:J16"/>
    <mergeCell ref="K16:Y16"/>
    <mergeCell ref="Z16:AD16"/>
    <mergeCell ref="AF6:AQ6"/>
    <mergeCell ref="A7:Q7"/>
    <mergeCell ref="R7:AC7"/>
    <mergeCell ref="R8:AC8"/>
    <mergeCell ref="A8:Q8"/>
    <mergeCell ref="A10:C10"/>
    <mergeCell ref="A11:C11"/>
    <mergeCell ref="A12:C12"/>
    <mergeCell ref="A13:C13"/>
    <mergeCell ref="D10:M10"/>
    <mergeCell ref="D11:M11"/>
    <mergeCell ref="D12:F12"/>
    <mergeCell ref="G12:H12"/>
    <mergeCell ref="D13:F13"/>
    <mergeCell ref="G13:H13"/>
    <mergeCell ref="I12:M12"/>
    <mergeCell ref="I13:M13"/>
    <mergeCell ref="A9:C9"/>
    <mergeCell ref="D9:AC9"/>
    <mergeCell ref="A82:AD82"/>
    <mergeCell ref="A83:AD83"/>
    <mergeCell ref="A84:AD84"/>
    <mergeCell ref="A85:AD85"/>
    <mergeCell ref="A86:AD86"/>
    <mergeCell ref="P74:S74"/>
    <mergeCell ref="A78:B80"/>
    <mergeCell ref="C78:F80"/>
    <mergeCell ref="G78:H80"/>
    <mergeCell ref="I78:K78"/>
    <mergeCell ref="I79:K79"/>
    <mergeCell ref="I80:K80"/>
    <mergeCell ref="P80:S80"/>
    <mergeCell ref="A72:B74"/>
    <mergeCell ref="C72:F74"/>
    <mergeCell ref="G72:H74"/>
    <mergeCell ref="I72:K72"/>
    <mergeCell ref="I73:K73"/>
    <mergeCell ref="I74:K74"/>
    <mergeCell ref="P78:S79"/>
    <mergeCell ref="P72:S73"/>
    <mergeCell ref="A75:B77"/>
    <mergeCell ref="C75:F77"/>
    <mergeCell ref="G75:H77"/>
    <mergeCell ref="I67:K68"/>
    <mergeCell ref="L67:O67"/>
    <mergeCell ref="P67:S68"/>
    <mergeCell ref="AC61:AD62"/>
    <mergeCell ref="A62:D62"/>
    <mergeCell ref="E62:F62"/>
    <mergeCell ref="G62:H62"/>
    <mergeCell ref="I62:J62"/>
    <mergeCell ref="U61:V61"/>
    <mergeCell ref="W61:X61"/>
    <mergeCell ref="Q62:R62"/>
    <mergeCell ref="S62:T62"/>
    <mergeCell ref="U62:V62"/>
    <mergeCell ref="W62:X62"/>
    <mergeCell ref="A69:B71"/>
    <mergeCell ref="C69:F71"/>
    <mergeCell ref="G69:H71"/>
    <mergeCell ref="K61:L61"/>
    <mergeCell ref="Y62:Z62"/>
    <mergeCell ref="AA62:AB62"/>
    <mergeCell ref="A61:D61"/>
    <mergeCell ref="E61:F61"/>
    <mergeCell ref="G61:H61"/>
    <mergeCell ref="I61:J61"/>
    <mergeCell ref="K62:L62"/>
    <mergeCell ref="M62:N62"/>
    <mergeCell ref="O62:P62"/>
    <mergeCell ref="Y61:Z61"/>
    <mergeCell ref="AA61:AB61"/>
    <mergeCell ref="I69:K69"/>
    <mergeCell ref="P69:S69"/>
    <mergeCell ref="I70:K70"/>
    <mergeCell ref="P70:S70"/>
    <mergeCell ref="I71:K71"/>
    <mergeCell ref="P71:S71"/>
    <mergeCell ref="A64:AD64"/>
    <mergeCell ref="A67:F68"/>
    <mergeCell ref="G67:H68"/>
    <mergeCell ref="AC59:AD60"/>
    <mergeCell ref="A60:D60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1:D3"/>
    <mergeCell ref="E1:AC3"/>
    <mergeCell ref="A4:C4"/>
    <mergeCell ref="D4:AC4"/>
    <mergeCell ref="A5:C5"/>
    <mergeCell ref="D5:AC5"/>
    <mergeCell ref="AC19:AC21"/>
    <mergeCell ref="AD19:AD21"/>
    <mergeCell ref="E20:F20"/>
    <mergeCell ref="G20:H20"/>
    <mergeCell ref="I20:J20"/>
    <mergeCell ref="K20:L20"/>
    <mergeCell ref="A6:C6"/>
    <mergeCell ref="D6:AC6"/>
    <mergeCell ref="A14:C14"/>
    <mergeCell ref="D14:AC14"/>
    <mergeCell ref="A18:C18"/>
    <mergeCell ref="Y20:Z20"/>
    <mergeCell ref="AD4:AD14"/>
    <mergeCell ref="AA20:AB20"/>
    <mergeCell ref="O20:P20"/>
    <mergeCell ref="Q20:R20"/>
    <mergeCell ref="S20:T20"/>
    <mergeCell ref="U20:V20"/>
    <mergeCell ref="I77:K77"/>
    <mergeCell ref="I75:K75"/>
    <mergeCell ref="I76:K76"/>
    <mergeCell ref="P75:S76"/>
    <mergeCell ref="B42:C42"/>
    <mergeCell ref="P77:S77"/>
    <mergeCell ref="B47:C47"/>
    <mergeCell ref="B49:C49"/>
    <mergeCell ref="B48:C48"/>
    <mergeCell ref="B50:C50"/>
    <mergeCell ref="B43:C43"/>
    <mergeCell ref="B44:C44"/>
    <mergeCell ref="B45:C45"/>
    <mergeCell ref="B46:C46"/>
    <mergeCell ref="B56:C56"/>
    <mergeCell ref="B57:C57"/>
    <mergeCell ref="M61:N61"/>
    <mergeCell ref="O61:P61"/>
    <mergeCell ref="Q61:R61"/>
    <mergeCell ref="S61:T61"/>
    <mergeCell ref="B53:C53"/>
    <mergeCell ref="B54:C54"/>
    <mergeCell ref="A59:D59"/>
    <mergeCell ref="A66:S66"/>
    <mergeCell ref="U19:AB19"/>
    <mergeCell ref="A32:A47"/>
    <mergeCell ref="B38:C38"/>
    <mergeCell ref="B37:C37"/>
    <mergeCell ref="A52:A55"/>
    <mergeCell ref="B36:C36"/>
    <mergeCell ref="B39:C39"/>
    <mergeCell ref="B40:C40"/>
    <mergeCell ref="B41:C41"/>
    <mergeCell ref="W20:X20"/>
    <mergeCell ref="A19:A21"/>
    <mergeCell ref="B19:C21"/>
    <mergeCell ref="B24:C24"/>
    <mergeCell ref="B25:C25"/>
    <mergeCell ref="B26:C26"/>
    <mergeCell ref="B29:C29"/>
    <mergeCell ref="B32:C32"/>
    <mergeCell ref="B35:C35"/>
    <mergeCell ref="B27:C27"/>
    <mergeCell ref="D19:D21"/>
    <mergeCell ref="M20:N20"/>
    <mergeCell ref="B22:C22"/>
    <mergeCell ref="A56:A58"/>
    <mergeCell ref="B55:C55"/>
    <mergeCell ref="B58:C58"/>
    <mergeCell ref="B52:C52"/>
    <mergeCell ref="B30:C30"/>
    <mergeCell ref="B34:C34"/>
    <mergeCell ref="B33:C33"/>
    <mergeCell ref="B28:C28"/>
    <mergeCell ref="B23:C23"/>
    <mergeCell ref="A22:A31"/>
    <mergeCell ref="B31:C31"/>
  </mergeCells>
  <conditionalFormatting sqref="E56:E58 G56:G58 I56:I58 K56:K58 M56:M58 O56:O58 Q56:Q58 S56:S58 U56:U58 W56:W58 Y56:Y58 AA56:AA58">
    <cfRule type="cellIs" dxfId="269" priority="23" operator="equal">
      <formula>1</formula>
    </cfRule>
  </conditionalFormatting>
  <conditionalFormatting sqref="F56:F58 H56:H58 J56:J58 L56:L58 N56:N58 P56:P58 R56:R58 T56:T58 V56:V58 X56:X58 Z56:Z58 AB56:AB58 F43:F51 H40:H51 J40:J51 L40:L51 N40:N51 P40:P51 R40:R51 T40:T51 V40:V51 X40:X51 Z40:Z51 AB40:AB51">
    <cfRule type="cellIs" dxfId="268" priority="22" operator="equal">
      <formula>1</formula>
    </cfRule>
  </conditionalFormatting>
  <conditionalFormatting sqref="F22:F35 H22:H35 R22:R25 J22:J35 L22:L35 N22:N35 P22:P35 T22:T35 V22:V35 X22:X35 Z22:Z35 AB22:AB35 R29:R35">
    <cfRule type="cellIs" dxfId="267" priority="9" operator="equal">
      <formula>1</formula>
    </cfRule>
  </conditionalFormatting>
  <conditionalFormatting sqref="F36:F38">
    <cfRule type="cellIs" dxfId="266" priority="7" operator="equal">
      <formula>1</formula>
    </cfRule>
  </conditionalFormatting>
  <conditionalFormatting sqref="E22:E35 G22:G35 Q22:Q25 I22:I35 K22:K35 M22:M35 O22:O35 S22:S35 U22:U35 W22:W35 Y22:Y35 AA22:AA35 Q29:Q35 E43:E51 G43:G51 I43:I51 K43:K51 M43:M51 O43:O51 Q43:Q51 S43:S51 U43:U51 W43:W51 Y43:Y51 AA43:AA51">
    <cfRule type="cellIs" dxfId="265" priority="17" operator="equal">
      <formula>1</formula>
    </cfRule>
  </conditionalFormatting>
  <conditionalFormatting sqref="E39">
    <cfRule type="cellIs" dxfId="264" priority="16" operator="equal">
      <formula>1</formula>
    </cfRule>
  </conditionalFormatting>
  <conditionalFormatting sqref="F39">
    <cfRule type="cellIs" dxfId="263" priority="15" operator="equal">
      <formula>1</formula>
    </cfRule>
  </conditionalFormatting>
  <conditionalFormatting sqref="G39 I39 K39 M39 O39 Q39 S39 U39 Y39 AA39 W39">
    <cfRule type="cellIs" dxfId="262" priority="14" operator="equal">
      <formula>1</formula>
    </cfRule>
  </conditionalFormatting>
  <conditionalFormatting sqref="H39 J39 L39 N39 P39 R39 T39 V39 X39 Z39 AB39">
    <cfRule type="cellIs" dxfId="261" priority="13" operator="equal">
      <formula>1</formula>
    </cfRule>
  </conditionalFormatting>
  <conditionalFormatting sqref="E40:E42">
    <cfRule type="cellIs" dxfId="260" priority="12" operator="equal">
      <formula>1</formula>
    </cfRule>
  </conditionalFormatting>
  <conditionalFormatting sqref="F40:F42">
    <cfRule type="cellIs" dxfId="259" priority="11" operator="equal">
      <formula>1</formula>
    </cfRule>
  </conditionalFormatting>
  <conditionalFormatting sqref="G40:G42 I40:I42 K40:K42 M40:M42 O40:O42 Q40:Q42 S40:S42 U40:U42 Y40:Y42 AA40:AA42 W40:W42">
    <cfRule type="cellIs" dxfId="258" priority="10" operator="equal">
      <formula>1</formula>
    </cfRule>
  </conditionalFormatting>
  <conditionalFormatting sqref="E36:E38">
    <cfRule type="cellIs" dxfId="257" priority="8" operator="equal">
      <formula>1</formula>
    </cfRule>
  </conditionalFormatting>
  <conditionalFormatting sqref="G36:G38 I36:I38 K36:K38 M36:M38 O36:O38 Q36:Q38 S36:S38 U36:U38 Y36:Y38 AA36:AA38 W36:W38">
    <cfRule type="cellIs" dxfId="256" priority="6" operator="equal">
      <formula>1</formula>
    </cfRule>
  </conditionalFormatting>
  <conditionalFormatting sqref="H36:H38 J36:J38 L36:L38 N36:N38 P36:P38 R36:R38 T36:T38 V36:V38 X36:X38 Z36:Z38 AB36:AB38">
    <cfRule type="cellIs" dxfId="255" priority="5" operator="equal">
      <formula>1</formula>
    </cfRule>
  </conditionalFormatting>
  <conditionalFormatting sqref="R26:R28">
    <cfRule type="cellIs" dxfId="254" priority="3" operator="equal">
      <formula>1</formula>
    </cfRule>
  </conditionalFormatting>
  <conditionalFormatting sqref="Q26:Q28">
    <cfRule type="cellIs" dxfId="253" priority="4" operator="equal">
      <formula>1</formula>
    </cfRule>
  </conditionalFormatting>
  <conditionalFormatting sqref="F52:F55 H52:H55 J52:J55 L52:L55 N52:N55 P52:P55 R52:R55 T52:T55 V52:V55 X52:X55 Z52:Z55 AB52:AB55">
    <cfRule type="cellIs" dxfId="252" priority="1" operator="equal">
      <formula>1</formula>
    </cfRule>
  </conditionalFormatting>
  <conditionalFormatting sqref="E52:E55 G52:G55 I52:I55 K52:K55 M52:M55 O52:O55 Q52:Q55 S52:S55 U52:U55 W52:W55 Y52:Y55 AA52:AA55">
    <cfRule type="cellIs" dxfId="251" priority="2" operator="equal">
      <formula>1</formula>
    </cfRule>
  </conditionalFormatting>
  <dataValidations count="1">
    <dataValidation type="list" allowBlank="1" showInputMessage="1" showErrorMessage="1" sqref="D4:AC4" xr:uid="{00000000-0002-0000-0100-000000000000}">
      <formula1>ENTIDAD</formula1>
    </dataValidation>
  </dataValidations>
  <hyperlinks>
    <hyperlink ref="A17:AD17" location="'PAC RESIDUOS'!A1" display="PLAN DE ACCIÓN CUATRIENAL " xr:uid="{00000000-0004-0000-0100-000000000000}"/>
  </hyperlinks>
  <pageMargins left="0.7" right="0.7" top="0.75" bottom="0.75" header="0.3" footer="0.3"/>
  <pageSetup scale="2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B1:L35"/>
  <sheetViews>
    <sheetView topLeftCell="B1" zoomScale="69" zoomScaleNormal="69" workbookViewId="0">
      <selection activeCell="I28" sqref="I28"/>
    </sheetView>
  </sheetViews>
  <sheetFormatPr baseColWidth="10" defaultColWidth="11.42578125" defaultRowHeight="12.75" x14ac:dyDescent="0.2"/>
  <cols>
    <col min="4" max="4" width="59.5703125" customWidth="1"/>
    <col min="5" max="5" width="44" customWidth="1"/>
    <col min="6" max="6" width="41.140625" customWidth="1"/>
    <col min="7" max="7" width="30.5703125" customWidth="1"/>
    <col min="8" max="11" width="9.28515625" bestFit="1" customWidth="1"/>
    <col min="12" max="12" width="25.85546875" customWidth="1"/>
  </cols>
  <sheetData>
    <row r="1" spans="2:11" ht="13.5" thickBot="1" x14ac:dyDescent="0.25"/>
    <row r="2" spans="2:11" ht="34.5" customHeight="1" thickBot="1" x14ac:dyDescent="0.25">
      <c r="B2" s="553" t="s">
        <v>129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2:11" ht="16.5" thickBot="1" x14ac:dyDescent="0.25">
      <c r="B3" s="539" t="s">
        <v>45</v>
      </c>
      <c r="C3" s="540"/>
      <c r="D3" s="541"/>
      <c r="E3" s="265"/>
      <c r="F3" s="560">
        <v>44321</v>
      </c>
      <c r="G3" s="561"/>
      <c r="H3" s="561"/>
      <c r="I3" s="561"/>
      <c r="J3" s="561"/>
      <c r="K3" s="562"/>
    </row>
    <row r="4" spans="2:11" x14ac:dyDescent="0.2">
      <c r="B4" s="542" t="s">
        <v>46</v>
      </c>
      <c r="C4" s="544" t="s">
        <v>47</v>
      </c>
      <c r="D4" s="544"/>
      <c r="E4" s="551" t="s">
        <v>130</v>
      </c>
      <c r="F4" s="549" t="s">
        <v>131</v>
      </c>
      <c r="G4" s="549" t="s">
        <v>132</v>
      </c>
      <c r="H4" s="544" t="s">
        <v>133</v>
      </c>
      <c r="I4" s="544"/>
      <c r="J4" s="544"/>
      <c r="K4" s="556"/>
    </row>
    <row r="5" spans="2:11" ht="15" customHeight="1" x14ac:dyDescent="0.2">
      <c r="B5" s="543"/>
      <c r="C5" s="545"/>
      <c r="D5" s="545"/>
      <c r="E5" s="552"/>
      <c r="F5" s="550"/>
      <c r="G5" s="550"/>
      <c r="H5" s="211">
        <v>2021</v>
      </c>
      <c r="I5" s="211">
        <v>2022</v>
      </c>
      <c r="J5" s="211">
        <v>2023</v>
      </c>
      <c r="K5" s="220">
        <v>2024</v>
      </c>
    </row>
    <row r="6" spans="2:11" ht="39.75" customHeight="1" x14ac:dyDescent="0.2">
      <c r="B6" s="547" t="s">
        <v>64</v>
      </c>
      <c r="C6" s="546" t="s">
        <v>134</v>
      </c>
      <c r="D6" s="546"/>
      <c r="E6" s="232" t="s">
        <v>135</v>
      </c>
      <c r="F6" s="209" t="s">
        <v>136</v>
      </c>
      <c r="G6" s="258">
        <v>1</v>
      </c>
      <c r="H6" s="257">
        <v>1</v>
      </c>
      <c r="I6" s="255">
        <v>0</v>
      </c>
      <c r="J6" s="255">
        <v>0</v>
      </c>
      <c r="K6" s="256">
        <v>0</v>
      </c>
    </row>
    <row r="7" spans="2:11" ht="39.75" customHeight="1" x14ac:dyDescent="0.2">
      <c r="B7" s="547"/>
      <c r="C7" s="546" t="s">
        <v>137</v>
      </c>
      <c r="D7" s="546"/>
      <c r="E7" s="232" t="s">
        <v>138</v>
      </c>
      <c r="F7" s="209" t="s">
        <v>139</v>
      </c>
      <c r="G7" s="258">
        <v>1</v>
      </c>
      <c r="H7" s="255">
        <v>1</v>
      </c>
      <c r="I7" s="270">
        <v>1</v>
      </c>
      <c r="J7" s="255">
        <v>1</v>
      </c>
      <c r="K7" s="271">
        <v>1</v>
      </c>
    </row>
    <row r="8" spans="2:11" ht="39.75" customHeight="1" x14ac:dyDescent="0.2">
      <c r="B8" s="547"/>
      <c r="C8" s="546" t="s">
        <v>140</v>
      </c>
      <c r="D8" s="546"/>
      <c r="E8" s="232" t="s">
        <v>141</v>
      </c>
      <c r="F8" s="209" t="s">
        <v>142</v>
      </c>
      <c r="G8" s="258">
        <v>1</v>
      </c>
      <c r="H8" s="255">
        <v>1</v>
      </c>
      <c r="I8" s="255">
        <v>1</v>
      </c>
      <c r="J8" s="255">
        <v>1</v>
      </c>
      <c r="K8" s="256">
        <v>1</v>
      </c>
    </row>
    <row r="9" spans="2:11" ht="48" customHeight="1" x14ac:dyDescent="0.2">
      <c r="B9" s="547"/>
      <c r="C9" s="546" t="s">
        <v>69</v>
      </c>
      <c r="D9" s="546"/>
      <c r="E9" s="232" t="s">
        <v>143</v>
      </c>
      <c r="F9" s="209" t="s">
        <v>144</v>
      </c>
      <c r="G9" s="258">
        <v>1</v>
      </c>
      <c r="H9" s="255">
        <v>0</v>
      </c>
      <c r="I9" s="255">
        <v>1</v>
      </c>
      <c r="J9" s="255">
        <v>1</v>
      </c>
      <c r="K9" s="256">
        <v>1</v>
      </c>
    </row>
    <row r="10" spans="2:11" ht="39.75" customHeight="1" x14ac:dyDescent="0.2">
      <c r="B10" s="547"/>
      <c r="C10" s="546" t="s">
        <v>145</v>
      </c>
      <c r="D10" s="546"/>
      <c r="E10" s="232" t="s">
        <v>141</v>
      </c>
      <c r="F10" s="209" t="s">
        <v>146</v>
      </c>
      <c r="G10" s="213">
        <v>1</v>
      </c>
      <c r="H10" s="266">
        <v>7</v>
      </c>
      <c r="I10" s="266">
        <v>7</v>
      </c>
      <c r="J10" s="266">
        <v>7</v>
      </c>
      <c r="K10" s="267">
        <v>8</v>
      </c>
    </row>
    <row r="11" spans="2:11" ht="49.5" customHeight="1" x14ac:dyDescent="0.2">
      <c r="B11" s="547"/>
      <c r="C11" s="546" t="s">
        <v>147</v>
      </c>
      <c r="D11" s="546"/>
      <c r="E11" s="232" t="s">
        <v>141</v>
      </c>
      <c r="F11" s="209" t="s">
        <v>148</v>
      </c>
      <c r="G11" s="213">
        <v>1</v>
      </c>
      <c r="H11" s="266">
        <v>3</v>
      </c>
      <c r="I11" s="266">
        <v>3</v>
      </c>
      <c r="J11" s="266">
        <v>3</v>
      </c>
      <c r="K11" s="267">
        <v>3</v>
      </c>
    </row>
    <row r="12" spans="2:11" ht="64.5" customHeight="1" x14ac:dyDescent="0.2">
      <c r="B12" s="547"/>
      <c r="C12" s="546" t="s">
        <v>149</v>
      </c>
      <c r="D12" s="546"/>
      <c r="E12" s="232" t="s">
        <v>150</v>
      </c>
      <c r="F12" s="209" t="s">
        <v>151</v>
      </c>
      <c r="G12" s="229">
        <v>1</v>
      </c>
      <c r="H12" s="255">
        <v>2</v>
      </c>
      <c r="I12" s="255">
        <v>2</v>
      </c>
      <c r="J12" s="255">
        <v>2</v>
      </c>
      <c r="K12" s="256">
        <v>2</v>
      </c>
    </row>
    <row r="13" spans="2:11" ht="55.5" customHeight="1" x14ac:dyDescent="0.2">
      <c r="B13" s="547"/>
      <c r="C13" s="548" t="s">
        <v>152</v>
      </c>
      <c r="D13" s="548"/>
      <c r="E13" s="232" t="s">
        <v>153</v>
      </c>
      <c r="F13" s="209" t="s">
        <v>154</v>
      </c>
      <c r="G13" s="213">
        <v>1</v>
      </c>
      <c r="H13" s="255">
        <v>1</v>
      </c>
      <c r="I13" s="255">
        <v>1</v>
      </c>
      <c r="J13" s="276">
        <v>1</v>
      </c>
      <c r="K13" s="256">
        <v>1</v>
      </c>
    </row>
    <row r="14" spans="2:11" ht="52.5" customHeight="1" x14ac:dyDescent="0.2">
      <c r="B14" s="547"/>
      <c r="C14" s="354" t="s">
        <v>155</v>
      </c>
      <c r="D14" s="355"/>
      <c r="E14" s="232" t="s">
        <v>156</v>
      </c>
      <c r="F14" s="209" t="s">
        <v>157</v>
      </c>
      <c r="G14" s="229">
        <v>1</v>
      </c>
      <c r="H14" s="255">
        <v>0</v>
      </c>
      <c r="I14" s="255">
        <v>1</v>
      </c>
      <c r="J14" s="255">
        <v>1</v>
      </c>
      <c r="K14" s="256">
        <v>1</v>
      </c>
    </row>
    <row r="15" spans="2:11" ht="39.75" customHeight="1" x14ac:dyDescent="0.2">
      <c r="B15" s="547"/>
      <c r="C15" s="354" t="s">
        <v>158</v>
      </c>
      <c r="D15" s="355"/>
      <c r="E15" s="232" t="s">
        <v>141</v>
      </c>
      <c r="F15" s="209" t="s">
        <v>159</v>
      </c>
      <c r="G15" s="258">
        <v>1</v>
      </c>
      <c r="H15" s="255">
        <v>1</v>
      </c>
      <c r="I15" s="255">
        <v>0</v>
      </c>
      <c r="J15" s="255">
        <v>1</v>
      </c>
      <c r="K15" s="256">
        <v>0.01</v>
      </c>
    </row>
    <row r="16" spans="2:11" ht="39.75" customHeight="1" x14ac:dyDescent="0.2">
      <c r="B16" s="547"/>
      <c r="C16" s="546" t="s">
        <v>77</v>
      </c>
      <c r="D16" s="546"/>
      <c r="E16" s="232" t="s">
        <v>160</v>
      </c>
      <c r="F16" s="209" t="s">
        <v>161</v>
      </c>
      <c r="G16" s="229">
        <v>1</v>
      </c>
      <c r="H16" s="255">
        <v>0</v>
      </c>
      <c r="I16" s="255">
        <v>1</v>
      </c>
      <c r="J16" s="255">
        <v>1</v>
      </c>
      <c r="K16" s="256">
        <v>1</v>
      </c>
    </row>
    <row r="17" spans="2:12" ht="51.75" customHeight="1" x14ac:dyDescent="0.2">
      <c r="B17" s="559" t="s">
        <v>78</v>
      </c>
      <c r="C17" s="546" t="s">
        <v>79</v>
      </c>
      <c r="D17" s="546"/>
      <c r="E17" s="232" t="s">
        <v>156</v>
      </c>
      <c r="F17" s="209"/>
      <c r="G17" s="258">
        <v>1</v>
      </c>
      <c r="H17" s="255">
        <v>1</v>
      </c>
      <c r="I17" s="255">
        <v>1</v>
      </c>
      <c r="J17" s="255">
        <v>1</v>
      </c>
      <c r="K17" s="256">
        <v>1</v>
      </c>
    </row>
    <row r="18" spans="2:12" ht="49.5" customHeight="1" x14ac:dyDescent="0.2">
      <c r="B18" s="559"/>
      <c r="C18" s="546" t="s">
        <v>162</v>
      </c>
      <c r="D18" s="546"/>
      <c r="E18" s="232" t="s">
        <v>156</v>
      </c>
      <c r="F18" s="209"/>
      <c r="G18" s="213">
        <v>1</v>
      </c>
      <c r="H18" s="255">
        <v>1</v>
      </c>
      <c r="I18" s="255">
        <v>1</v>
      </c>
      <c r="J18" s="255">
        <v>1</v>
      </c>
      <c r="K18" s="256">
        <v>1</v>
      </c>
    </row>
    <row r="19" spans="2:12" ht="51" customHeight="1" x14ac:dyDescent="0.2">
      <c r="B19" s="559"/>
      <c r="C19" s="563" t="s">
        <v>82</v>
      </c>
      <c r="D19" s="563"/>
      <c r="E19" s="232" t="s">
        <v>156</v>
      </c>
      <c r="F19" s="209"/>
      <c r="G19" s="258">
        <v>1</v>
      </c>
      <c r="H19" s="255">
        <v>0</v>
      </c>
      <c r="I19" s="255">
        <v>1</v>
      </c>
      <c r="J19" s="255">
        <v>1</v>
      </c>
      <c r="K19" s="256">
        <v>1</v>
      </c>
    </row>
    <row r="20" spans="2:12" ht="49.5" customHeight="1" x14ac:dyDescent="0.2">
      <c r="B20" s="559"/>
      <c r="C20" s="546" t="s">
        <v>83</v>
      </c>
      <c r="D20" s="546"/>
      <c r="E20" s="232" t="s">
        <v>163</v>
      </c>
      <c r="F20" s="209" t="s">
        <v>164</v>
      </c>
      <c r="G20" s="258">
        <v>1</v>
      </c>
      <c r="H20" s="266">
        <v>2</v>
      </c>
      <c r="I20" s="266">
        <v>2</v>
      </c>
      <c r="J20" s="266">
        <v>2</v>
      </c>
      <c r="K20" s="256">
        <v>2</v>
      </c>
    </row>
    <row r="21" spans="2:12" ht="55.5" customHeight="1" thickBot="1" x14ac:dyDescent="0.25">
      <c r="B21" s="559"/>
      <c r="C21" s="546" t="s">
        <v>165</v>
      </c>
      <c r="D21" s="546"/>
      <c r="E21" s="232" t="s">
        <v>163</v>
      </c>
      <c r="F21" s="209"/>
      <c r="G21" s="258">
        <v>1</v>
      </c>
      <c r="H21" s="266">
        <v>21</v>
      </c>
      <c r="I21" s="266">
        <v>21</v>
      </c>
      <c r="J21" s="266">
        <v>21</v>
      </c>
      <c r="K21" s="272">
        <v>24</v>
      </c>
    </row>
    <row r="22" spans="2:12" ht="47.25" customHeight="1" x14ac:dyDescent="0.2">
      <c r="B22" s="559"/>
      <c r="C22" s="546" t="s">
        <v>166</v>
      </c>
      <c r="D22" s="546"/>
      <c r="E22" s="232" t="s">
        <v>163</v>
      </c>
      <c r="F22" s="209"/>
      <c r="G22" s="258">
        <v>1</v>
      </c>
      <c r="H22" s="213">
        <v>1</v>
      </c>
      <c r="I22" s="213">
        <v>1</v>
      </c>
      <c r="J22" s="213">
        <v>1</v>
      </c>
      <c r="K22" s="280">
        <v>1</v>
      </c>
    </row>
    <row r="23" spans="2:12" ht="56.25" customHeight="1" x14ac:dyDescent="0.2">
      <c r="B23" s="559"/>
      <c r="C23" s="546" t="s">
        <v>86</v>
      </c>
      <c r="D23" s="546"/>
      <c r="E23" s="275" t="s">
        <v>167</v>
      </c>
      <c r="F23" s="209"/>
      <c r="G23" s="258">
        <v>1</v>
      </c>
      <c r="H23" s="213">
        <v>1</v>
      </c>
      <c r="I23" s="213">
        <v>1</v>
      </c>
      <c r="J23" s="213">
        <v>1</v>
      </c>
      <c r="K23" s="221">
        <v>1</v>
      </c>
    </row>
    <row r="24" spans="2:12" ht="57.75" customHeight="1" x14ac:dyDescent="0.2">
      <c r="B24" s="559"/>
      <c r="C24" s="546" t="s">
        <v>87</v>
      </c>
      <c r="D24" s="546"/>
      <c r="E24" s="275" t="s">
        <v>167</v>
      </c>
      <c r="F24" s="209"/>
      <c r="G24" s="258">
        <v>1</v>
      </c>
      <c r="H24" s="213">
        <v>1</v>
      </c>
      <c r="I24" s="213">
        <v>1</v>
      </c>
      <c r="J24" s="213">
        <v>1</v>
      </c>
      <c r="K24" s="221">
        <v>1</v>
      </c>
    </row>
    <row r="25" spans="2:12" ht="57.75" customHeight="1" x14ac:dyDescent="0.2">
      <c r="B25" s="559"/>
      <c r="C25" s="546" t="s">
        <v>168</v>
      </c>
      <c r="D25" s="546"/>
      <c r="E25" s="275" t="s">
        <v>169</v>
      </c>
      <c r="F25" s="209"/>
      <c r="G25" s="229">
        <v>1</v>
      </c>
      <c r="H25" s="213">
        <v>1</v>
      </c>
      <c r="I25" s="213">
        <v>1</v>
      </c>
      <c r="J25" s="213">
        <v>1</v>
      </c>
      <c r="K25" s="221">
        <v>1</v>
      </c>
    </row>
    <row r="26" spans="2:12" ht="75" customHeight="1" x14ac:dyDescent="0.2">
      <c r="B26" s="559"/>
      <c r="C26" s="546" t="s">
        <v>170</v>
      </c>
      <c r="D26" s="546"/>
      <c r="E26" s="275" t="s">
        <v>171</v>
      </c>
      <c r="F26" s="209"/>
      <c r="G26" s="258" t="s">
        <v>172</v>
      </c>
      <c r="H26" s="213">
        <v>1</v>
      </c>
      <c r="I26" s="213">
        <v>1</v>
      </c>
      <c r="J26" s="213">
        <v>1</v>
      </c>
      <c r="K26" s="221">
        <v>1</v>
      </c>
      <c r="L26" s="264"/>
    </row>
    <row r="27" spans="2:12" ht="51" customHeight="1" x14ac:dyDescent="0.2">
      <c r="B27" s="559"/>
      <c r="C27" s="546" t="s">
        <v>173</v>
      </c>
      <c r="D27" s="546"/>
      <c r="E27" s="275" t="s">
        <v>174</v>
      </c>
      <c r="F27" s="209"/>
      <c r="G27" s="213">
        <v>1</v>
      </c>
      <c r="H27" s="213">
        <v>0</v>
      </c>
      <c r="I27" s="213">
        <v>1</v>
      </c>
      <c r="J27" s="213">
        <v>1</v>
      </c>
      <c r="K27" s="213">
        <v>1</v>
      </c>
    </row>
    <row r="28" spans="2:12" ht="51" customHeight="1" x14ac:dyDescent="0.2">
      <c r="B28" s="559"/>
    </row>
    <row r="29" spans="2:12" ht="51" customHeight="1" x14ac:dyDescent="0.2">
      <c r="B29" s="559"/>
    </row>
    <row r="30" spans="2:12" ht="51" customHeight="1" x14ac:dyDescent="0.2">
      <c r="B30" s="559"/>
    </row>
    <row r="31" spans="2:12" ht="39.75" customHeight="1" x14ac:dyDescent="0.2">
      <c r="B31" s="559"/>
      <c r="C31" s="546" t="s">
        <v>175</v>
      </c>
      <c r="D31" s="546"/>
      <c r="E31" s="232" t="s">
        <v>160</v>
      </c>
      <c r="F31" s="226"/>
      <c r="G31" s="260">
        <v>1</v>
      </c>
      <c r="H31" s="261">
        <v>0.01</v>
      </c>
      <c r="I31" s="261">
        <v>4</v>
      </c>
      <c r="J31" s="261">
        <v>4</v>
      </c>
      <c r="K31" s="277">
        <v>4</v>
      </c>
    </row>
    <row r="32" spans="2:12" ht="52.5" customHeight="1" x14ac:dyDescent="0.2">
      <c r="B32" s="558" t="s">
        <v>91</v>
      </c>
      <c r="C32" s="546" t="s">
        <v>176</v>
      </c>
      <c r="D32" s="546"/>
      <c r="E32" s="232" t="s">
        <v>160</v>
      </c>
      <c r="F32" s="209"/>
      <c r="G32" s="258">
        <v>1</v>
      </c>
      <c r="H32" s="213">
        <v>0</v>
      </c>
      <c r="I32" s="255">
        <v>2</v>
      </c>
      <c r="J32" s="255">
        <v>2</v>
      </c>
      <c r="K32" s="256">
        <v>2</v>
      </c>
      <c r="L32" s="106"/>
    </row>
    <row r="33" spans="2:11" ht="50.25" customHeight="1" x14ac:dyDescent="0.2">
      <c r="B33" s="558"/>
      <c r="C33" s="546" t="s">
        <v>177</v>
      </c>
      <c r="D33" s="546"/>
      <c r="E33" s="232" t="s">
        <v>160</v>
      </c>
      <c r="F33" s="209"/>
      <c r="G33" s="258">
        <v>1</v>
      </c>
      <c r="H33" s="255">
        <v>4</v>
      </c>
      <c r="I33" s="255">
        <v>4</v>
      </c>
      <c r="J33" s="255">
        <v>4</v>
      </c>
      <c r="K33" s="278">
        <v>4</v>
      </c>
    </row>
    <row r="34" spans="2:11" ht="39.75" customHeight="1" x14ac:dyDescent="0.2">
      <c r="B34" s="558"/>
      <c r="C34" s="546" t="s">
        <v>178</v>
      </c>
      <c r="D34" s="546"/>
      <c r="E34" s="232" t="s">
        <v>179</v>
      </c>
      <c r="F34" s="209" t="s">
        <v>180</v>
      </c>
      <c r="G34" s="258">
        <v>1</v>
      </c>
      <c r="H34" s="259">
        <v>12</v>
      </c>
      <c r="I34" s="259">
        <v>12</v>
      </c>
      <c r="J34" s="268">
        <v>12</v>
      </c>
      <c r="K34" s="273">
        <v>12</v>
      </c>
    </row>
    <row r="35" spans="2:11" ht="54" customHeight="1" thickBot="1" x14ac:dyDescent="0.25">
      <c r="B35" s="222" t="s">
        <v>95</v>
      </c>
      <c r="C35" s="557" t="s">
        <v>181</v>
      </c>
      <c r="D35" s="557"/>
      <c r="E35" s="231" t="s">
        <v>182</v>
      </c>
      <c r="F35" s="223" t="s">
        <v>183</v>
      </c>
      <c r="G35" s="279">
        <v>1</v>
      </c>
      <c r="H35" s="262">
        <v>1</v>
      </c>
      <c r="I35" s="262">
        <v>2</v>
      </c>
      <c r="J35" s="262">
        <v>2</v>
      </c>
      <c r="K35" s="269">
        <v>2</v>
      </c>
    </row>
  </sheetData>
  <mergeCells count="39">
    <mergeCell ref="B2:K2"/>
    <mergeCell ref="H4:K4"/>
    <mergeCell ref="G4:G5"/>
    <mergeCell ref="C35:D35"/>
    <mergeCell ref="B32:B34"/>
    <mergeCell ref="C32:D32"/>
    <mergeCell ref="C33:D33"/>
    <mergeCell ref="C34:D34"/>
    <mergeCell ref="C25:D25"/>
    <mergeCell ref="C27:D27"/>
    <mergeCell ref="C16:D16"/>
    <mergeCell ref="B17:B31"/>
    <mergeCell ref="C17:D17"/>
    <mergeCell ref="C18:D18"/>
    <mergeCell ref="F3:K3"/>
    <mergeCell ref="C19:D19"/>
    <mergeCell ref="C20:D20"/>
    <mergeCell ref="C21:D21"/>
    <mergeCell ref="C31:D31"/>
    <mergeCell ref="F4:F5"/>
    <mergeCell ref="E4:E5"/>
    <mergeCell ref="C26:D26"/>
    <mergeCell ref="C24:D24"/>
    <mergeCell ref="B3:D3"/>
    <mergeCell ref="B4:B5"/>
    <mergeCell ref="C4:D5"/>
    <mergeCell ref="C23:D23"/>
    <mergeCell ref="C22:D22"/>
    <mergeCell ref="C14:D14"/>
    <mergeCell ref="B6:B16"/>
    <mergeCell ref="C6:D6"/>
    <mergeCell ref="C7:D7"/>
    <mergeCell ref="C8:D8"/>
    <mergeCell ref="C9:D9"/>
    <mergeCell ref="C10:D10"/>
    <mergeCell ref="C11:D11"/>
    <mergeCell ref="C12:D12"/>
    <mergeCell ref="C13:D13"/>
    <mergeCell ref="C15:D15"/>
  </mergeCells>
  <conditionalFormatting sqref="I8:I13 K8:K13 I27 K15:K19 I15:I20 I22 I24:I25 I32:I33 K32:K33">
    <cfRule type="cellIs" dxfId="250" priority="53" operator="equal">
      <formula>1</formula>
    </cfRule>
  </conditionalFormatting>
  <conditionalFormatting sqref="K6:K7 I6:I7">
    <cfRule type="cellIs" dxfId="249" priority="44" operator="equal">
      <formula>1</formula>
    </cfRule>
  </conditionalFormatting>
  <conditionalFormatting sqref="G7:H7 H8:H13 J6 H27 J15:J19 G6:G20 H15:H25 G32:G35 H32:H34 J32:J34 G22:G27 J8:J13">
    <cfRule type="cellIs" dxfId="248" priority="52" operator="equal">
      <formula>1</formula>
    </cfRule>
  </conditionalFormatting>
  <conditionalFormatting sqref="K22 K27 K24:K25">
    <cfRule type="cellIs" dxfId="247" priority="34" operator="equal">
      <formula>1</formula>
    </cfRule>
  </conditionalFormatting>
  <conditionalFormatting sqref="J22 J27 J24:J25">
    <cfRule type="cellIs" dxfId="246" priority="35" operator="equal">
      <formula>1</formula>
    </cfRule>
  </conditionalFormatting>
  <conditionalFormatting sqref="J20">
    <cfRule type="cellIs" dxfId="245" priority="33" operator="equal">
      <formula>1</formula>
    </cfRule>
  </conditionalFormatting>
  <conditionalFormatting sqref="I26">
    <cfRule type="cellIs" dxfId="244" priority="30" operator="equal">
      <formula>1</formula>
    </cfRule>
  </conditionalFormatting>
  <conditionalFormatting sqref="H26">
    <cfRule type="cellIs" dxfId="243" priority="29" operator="equal">
      <formula>1</formula>
    </cfRule>
  </conditionalFormatting>
  <conditionalFormatting sqref="K26">
    <cfRule type="cellIs" dxfId="242" priority="27" operator="equal">
      <formula>1</formula>
    </cfRule>
  </conditionalFormatting>
  <conditionalFormatting sqref="J26">
    <cfRule type="cellIs" dxfId="241" priority="28" operator="equal">
      <formula>1</formula>
    </cfRule>
  </conditionalFormatting>
  <conditionalFormatting sqref="I35">
    <cfRule type="cellIs" dxfId="240" priority="26" operator="equal">
      <formula>1</formula>
    </cfRule>
  </conditionalFormatting>
  <conditionalFormatting sqref="H35">
    <cfRule type="cellIs" dxfId="239" priority="25" operator="equal">
      <formula>1</formula>
    </cfRule>
  </conditionalFormatting>
  <conditionalFormatting sqref="K35">
    <cfRule type="cellIs" dxfId="238" priority="23" operator="equal">
      <formula>1</formula>
    </cfRule>
  </conditionalFormatting>
  <conditionalFormatting sqref="J35">
    <cfRule type="cellIs" dxfId="237" priority="24" operator="equal">
      <formula>1</formula>
    </cfRule>
  </conditionalFormatting>
  <conditionalFormatting sqref="H14:K14">
    <cfRule type="cellIs" dxfId="236" priority="22" operator="equal">
      <formula>1</formula>
    </cfRule>
  </conditionalFormatting>
  <conditionalFormatting sqref="G21">
    <cfRule type="cellIs" dxfId="235" priority="20" operator="equal">
      <formula>1</formula>
    </cfRule>
  </conditionalFormatting>
  <conditionalFormatting sqref="G31">
    <cfRule type="cellIs" dxfId="234" priority="17" operator="equal">
      <formula>1</formula>
    </cfRule>
  </conditionalFormatting>
  <conditionalFormatting sqref="H31">
    <cfRule type="cellIs" dxfId="233" priority="18" operator="equal">
      <formula>1</formula>
    </cfRule>
  </conditionalFormatting>
  <conditionalFormatting sqref="H6">
    <cfRule type="cellIs" dxfId="232" priority="16" operator="equal">
      <formula>1</formula>
    </cfRule>
  </conditionalFormatting>
  <conditionalFormatting sqref="I21:K21">
    <cfRule type="cellIs" dxfId="231" priority="14" operator="equal">
      <formula>1</formula>
    </cfRule>
  </conditionalFormatting>
  <conditionalFormatting sqref="I23:K23">
    <cfRule type="cellIs" dxfId="230" priority="13" operator="equal">
      <formula>1</formula>
    </cfRule>
  </conditionalFormatting>
  <conditionalFormatting sqref="I31">
    <cfRule type="cellIs" dxfId="229" priority="12" operator="equal">
      <formula>1</formula>
    </cfRule>
  </conditionalFormatting>
  <conditionalFormatting sqref="J31:K31">
    <cfRule type="cellIs" dxfId="228" priority="11" operator="equal">
      <formula>1</formula>
    </cfRule>
  </conditionalFormatting>
  <conditionalFormatting sqref="I34">
    <cfRule type="cellIs" dxfId="227" priority="10" operator="equal">
      <formula>1</formula>
    </cfRule>
  </conditionalFormatting>
  <conditionalFormatting sqref="K34">
    <cfRule type="cellIs" dxfId="226" priority="9" operator="equal">
      <formula>1</formula>
    </cfRule>
  </conditionalFormatting>
  <conditionalFormatting sqref="J7">
    <cfRule type="cellIs" dxfId="225" priority="2" operator="equal">
      <formula>1</formula>
    </cfRule>
  </conditionalFormatting>
  <conditionalFormatting sqref="K20">
    <cfRule type="cellIs" dxfId="224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BQ82"/>
  <sheetViews>
    <sheetView showGridLines="0" view="pageBreakPreview" zoomScale="55" zoomScaleNormal="82" zoomScaleSheetLayoutView="55" workbookViewId="0">
      <selection activeCell="D10" sqref="D10:M12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8" width="6.7109375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7" width="6.7109375" style="1" customWidth="1"/>
    <col min="28" max="28" width="5.140625" style="1" customWidth="1"/>
    <col min="29" max="29" width="7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69" ht="39.75" customHeight="1" x14ac:dyDescent="0.2">
      <c r="A1" s="400"/>
      <c r="B1" s="400"/>
      <c r="C1" s="400"/>
      <c r="D1" s="400"/>
      <c r="E1" s="401" t="s">
        <v>184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</row>
    <row r="2" spans="1:69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</row>
    <row r="3" spans="1:69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</row>
    <row r="4" spans="1:69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</row>
    <row r="5" spans="1:69" ht="50.1" customHeight="1" x14ac:dyDescent="0.2">
      <c r="A5" s="402" t="s">
        <v>17</v>
      </c>
      <c r="B5" s="402"/>
      <c r="C5" s="402"/>
      <c r="D5" s="403" t="s">
        <v>185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</row>
    <row r="6" spans="1:69" ht="50.1" customHeight="1" x14ac:dyDescent="0.2">
      <c r="A6" s="402" t="s">
        <v>19</v>
      </c>
      <c r="B6" s="402"/>
      <c r="C6" s="402"/>
      <c r="D6" s="410" t="s">
        <v>186</v>
      </c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9"/>
      <c r="AE6" s="106"/>
      <c r="AF6" s="251"/>
      <c r="AG6" s="251"/>
      <c r="AH6" s="251"/>
      <c r="AI6" s="251"/>
      <c r="AJ6" s="251"/>
      <c r="AK6" s="251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</row>
    <row r="7" spans="1:69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</row>
    <row r="8" spans="1:69" s="250" customFormat="1" ht="33" customHeight="1" x14ac:dyDescent="0.25">
      <c r="A8" s="527" t="s">
        <v>24</v>
      </c>
      <c r="B8" s="527"/>
      <c r="C8" s="527"/>
      <c r="D8" s="529" t="s">
        <v>187</v>
      </c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419"/>
    </row>
    <row r="9" spans="1:69" ht="50.1" customHeight="1" x14ac:dyDescent="0.2">
      <c r="A9" s="522" t="s">
        <v>188</v>
      </c>
      <c r="B9" s="522"/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1" t="str">
        <f>+INDICE!D6</f>
        <v>2021 - 2024</v>
      </c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419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</row>
    <row r="10" spans="1:69" ht="26.25" customHeight="1" x14ac:dyDescent="0.2">
      <c r="A10" s="571" t="s">
        <v>189</v>
      </c>
      <c r="B10" s="572"/>
      <c r="C10" s="573"/>
      <c r="D10" s="580" t="s">
        <v>190</v>
      </c>
      <c r="E10" s="581"/>
      <c r="F10" s="581"/>
      <c r="G10" s="581"/>
      <c r="H10" s="581"/>
      <c r="I10" s="581"/>
      <c r="J10" s="581"/>
      <c r="K10" s="581"/>
      <c r="L10" s="581"/>
      <c r="M10" s="582"/>
      <c r="N10" s="589" t="s">
        <v>27</v>
      </c>
      <c r="O10" s="590"/>
      <c r="P10" s="590"/>
      <c r="Q10" s="590"/>
      <c r="R10" s="590"/>
      <c r="S10" s="590"/>
      <c r="T10" s="591"/>
      <c r="U10" s="564" t="s">
        <v>191</v>
      </c>
      <c r="V10" s="564"/>
      <c r="W10" s="564"/>
      <c r="X10" s="391">
        <v>2020</v>
      </c>
      <c r="Y10" s="392"/>
      <c r="Z10" s="391">
        <v>2019</v>
      </c>
      <c r="AA10" s="392"/>
      <c r="AB10" s="391">
        <v>2018</v>
      </c>
      <c r="AC10" s="392"/>
      <c r="AD10" s="419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</row>
    <row r="11" spans="1:69" ht="23.25" customHeight="1" x14ac:dyDescent="0.2">
      <c r="A11" s="574"/>
      <c r="B11" s="575"/>
      <c r="C11" s="576"/>
      <c r="D11" s="583"/>
      <c r="E11" s="584"/>
      <c r="F11" s="584"/>
      <c r="G11" s="584"/>
      <c r="H11" s="584"/>
      <c r="I11" s="584"/>
      <c r="J11" s="584"/>
      <c r="K11" s="584"/>
      <c r="L11" s="584"/>
      <c r="M11" s="585"/>
      <c r="N11" s="592"/>
      <c r="O11" s="593"/>
      <c r="P11" s="593"/>
      <c r="Q11" s="593"/>
      <c r="R11" s="593"/>
      <c r="S11" s="593"/>
      <c r="T11" s="594"/>
      <c r="U11" s="391" t="s">
        <v>192</v>
      </c>
      <c r="V11" s="393"/>
      <c r="W11" s="392"/>
      <c r="X11" s="347">
        <v>223</v>
      </c>
      <c r="Y11" s="348"/>
      <c r="Z11" s="347">
        <v>447</v>
      </c>
      <c r="AA11" s="348"/>
      <c r="AB11" s="347">
        <v>578</v>
      </c>
      <c r="AC11" s="348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</row>
    <row r="12" spans="1:69" ht="23.25" customHeight="1" x14ac:dyDescent="0.2">
      <c r="A12" s="577"/>
      <c r="B12" s="578"/>
      <c r="C12" s="579"/>
      <c r="D12" s="586"/>
      <c r="E12" s="587"/>
      <c r="F12" s="587"/>
      <c r="G12" s="587"/>
      <c r="H12" s="587"/>
      <c r="I12" s="587"/>
      <c r="J12" s="587"/>
      <c r="K12" s="587"/>
      <c r="L12" s="587"/>
      <c r="M12" s="588"/>
      <c r="N12" s="595"/>
      <c r="O12" s="596"/>
      <c r="P12" s="596"/>
      <c r="Q12" s="596"/>
      <c r="R12" s="596"/>
      <c r="S12" s="596"/>
      <c r="T12" s="597"/>
      <c r="U12" s="391" t="s">
        <v>193</v>
      </c>
      <c r="V12" s="393"/>
      <c r="W12" s="392"/>
      <c r="X12" s="347">
        <v>85</v>
      </c>
      <c r="Y12" s="348"/>
      <c r="Z12" s="347">
        <v>85</v>
      </c>
      <c r="AA12" s="348"/>
      <c r="AB12" s="347">
        <v>83</v>
      </c>
      <c r="AC12" s="348"/>
      <c r="AD12" s="419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</row>
    <row r="13" spans="1:69" ht="50.1" customHeight="1" x14ac:dyDescent="0.2">
      <c r="A13" s="402" t="s">
        <v>32</v>
      </c>
      <c r="B13" s="402"/>
      <c r="C13" s="402"/>
      <c r="D13" s="607" t="s">
        <v>194</v>
      </c>
      <c r="E13" s="607"/>
      <c r="F13" s="607"/>
      <c r="G13" s="534" t="s">
        <v>34</v>
      </c>
      <c r="H13" s="534"/>
      <c r="I13" s="607"/>
      <c r="J13" s="607"/>
      <c r="K13" s="607"/>
      <c r="L13" s="607"/>
      <c r="M13" s="607"/>
      <c r="N13" s="526" t="s">
        <v>35</v>
      </c>
      <c r="O13" s="526"/>
      <c r="P13" s="526"/>
      <c r="Q13" s="526"/>
      <c r="R13" s="526"/>
      <c r="S13" s="526"/>
      <c r="T13" s="526"/>
      <c r="U13" s="608" t="s">
        <v>36</v>
      </c>
      <c r="V13" s="608"/>
      <c r="W13" s="608"/>
      <c r="X13" s="608"/>
      <c r="Y13" s="608"/>
      <c r="Z13" s="608"/>
      <c r="AA13" s="608"/>
      <c r="AB13" s="608"/>
      <c r="AC13" s="608"/>
      <c r="AD13" s="419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</row>
    <row r="14" spans="1:69" ht="49.5" customHeight="1" x14ac:dyDescent="0.2">
      <c r="A14" s="411" t="s">
        <v>38</v>
      </c>
      <c r="B14" s="411"/>
      <c r="C14" s="411"/>
      <c r="D14" s="523" t="s">
        <v>195</v>
      </c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420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</row>
    <row r="15" spans="1:69" ht="49.5" customHeight="1" x14ac:dyDescent="0.2">
      <c r="A15" s="459" t="s">
        <v>40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1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</row>
    <row r="16" spans="1:69" ht="94.5" customHeight="1" x14ac:dyDescent="0.2">
      <c r="A16" s="536" t="s">
        <v>196</v>
      </c>
      <c r="B16" s="536"/>
      <c r="C16" s="536"/>
      <c r="D16" s="536"/>
      <c r="E16" s="536"/>
      <c r="F16" s="536"/>
      <c r="G16" s="536"/>
      <c r="H16" s="536"/>
      <c r="I16" s="536"/>
      <c r="J16" s="536"/>
      <c r="K16" s="536" t="s">
        <v>42</v>
      </c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7" t="s">
        <v>43</v>
      </c>
      <c r="AA16" s="538"/>
      <c r="AB16" s="538"/>
      <c r="AC16" s="538"/>
      <c r="AD16" s="538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</row>
    <row r="17" spans="1:35" ht="49.5" customHeight="1" x14ac:dyDescent="0.2">
      <c r="A17" s="604" t="s">
        <v>197</v>
      </c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605"/>
      <c r="S17" s="605"/>
      <c r="T17" s="605"/>
      <c r="U17" s="605"/>
      <c r="V17" s="605"/>
      <c r="W17" s="605"/>
      <c r="X17" s="605"/>
      <c r="Y17" s="605"/>
      <c r="Z17" s="605"/>
      <c r="AA17" s="605"/>
      <c r="AB17" s="605"/>
      <c r="AC17" s="605"/>
      <c r="AD17" s="606"/>
      <c r="AE17" s="106"/>
      <c r="AF17" s="106"/>
      <c r="AG17" s="106"/>
      <c r="AH17" s="106"/>
      <c r="AI17" s="106"/>
    </row>
    <row r="18" spans="1:35" ht="56.25" hidden="1" customHeight="1" x14ac:dyDescent="0.2">
      <c r="A18" s="415" t="s">
        <v>45</v>
      </c>
      <c r="B18" s="416"/>
      <c r="C18" s="417"/>
      <c r="D18" s="155">
        <v>44321</v>
      </c>
      <c r="E18" s="598"/>
      <c r="F18" s="599"/>
      <c r="G18" s="599"/>
      <c r="H18" s="599"/>
      <c r="I18" s="599"/>
      <c r="J18" s="600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4"/>
      <c r="AD18" s="147"/>
      <c r="AE18" s="106"/>
      <c r="AF18" s="106"/>
      <c r="AG18" s="106"/>
      <c r="AH18" s="106"/>
      <c r="AI18" s="106"/>
    </row>
    <row r="19" spans="1:35" ht="20.100000000000001" hidden="1" customHeight="1" x14ac:dyDescent="0.2">
      <c r="A19" s="366" t="s">
        <v>46</v>
      </c>
      <c r="B19" s="369" t="s">
        <v>47</v>
      </c>
      <c r="C19" s="370"/>
      <c r="D19" s="371" t="s">
        <v>48</v>
      </c>
      <c r="E19" s="160" t="s">
        <v>49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601" t="s">
        <v>50</v>
      </c>
      <c r="AD19" s="407" t="s">
        <v>51</v>
      </c>
      <c r="AE19" s="106"/>
      <c r="AF19" s="106"/>
      <c r="AG19" s="106"/>
      <c r="AH19" s="106"/>
      <c r="AI19" s="106"/>
    </row>
    <row r="20" spans="1:35" ht="20.100000000000001" hidden="1" customHeight="1" x14ac:dyDescent="0.2">
      <c r="A20" s="367"/>
      <c r="B20" s="369"/>
      <c r="C20" s="370"/>
      <c r="D20" s="371"/>
      <c r="E20" s="364" t="s">
        <v>52</v>
      </c>
      <c r="F20" s="365"/>
      <c r="G20" s="364" t="s">
        <v>53</v>
      </c>
      <c r="H20" s="365"/>
      <c r="I20" s="364" t="s">
        <v>54</v>
      </c>
      <c r="J20" s="365"/>
      <c r="K20" s="364" t="s">
        <v>55</v>
      </c>
      <c r="L20" s="365"/>
      <c r="M20" s="364" t="s">
        <v>56</v>
      </c>
      <c r="N20" s="365"/>
      <c r="O20" s="364" t="s">
        <v>57</v>
      </c>
      <c r="P20" s="365"/>
      <c r="Q20" s="364" t="s">
        <v>58</v>
      </c>
      <c r="R20" s="365"/>
      <c r="S20" s="364" t="s">
        <v>59</v>
      </c>
      <c r="T20" s="365"/>
      <c r="U20" s="364" t="s">
        <v>60</v>
      </c>
      <c r="V20" s="365"/>
      <c r="W20" s="364" t="s">
        <v>61</v>
      </c>
      <c r="X20" s="365"/>
      <c r="Y20" s="364" t="s">
        <v>62</v>
      </c>
      <c r="Z20" s="365"/>
      <c r="AA20" s="364" t="s">
        <v>63</v>
      </c>
      <c r="AB20" s="365"/>
      <c r="AC20" s="602"/>
      <c r="AD20" s="408"/>
      <c r="AE20" s="106"/>
      <c r="AF20" s="106"/>
      <c r="AG20" s="106"/>
      <c r="AH20" s="106"/>
      <c r="AI20" s="106"/>
    </row>
    <row r="21" spans="1:35" ht="20.100000000000001" hidden="1" customHeight="1" x14ac:dyDescent="0.2">
      <c r="A21" s="368"/>
      <c r="B21" s="369"/>
      <c r="C21" s="370"/>
      <c r="D21" s="371"/>
      <c r="E21" s="161" t="s">
        <v>64</v>
      </c>
      <c r="F21" s="162" t="s">
        <v>65</v>
      </c>
      <c r="G21" s="161" t="s">
        <v>64</v>
      </c>
      <c r="H21" s="162" t="s">
        <v>65</v>
      </c>
      <c r="I21" s="161" t="s">
        <v>64</v>
      </c>
      <c r="J21" s="162" t="s">
        <v>65</v>
      </c>
      <c r="K21" s="161" t="s">
        <v>64</v>
      </c>
      <c r="L21" s="162" t="s">
        <v>65</v>
      </c>
      <c r="M21" s="161" t="s">
        <v>64</v>
      </c>
      <c r="N21" s="162" t="s">
        <v>65</v>
      </c>
      <c r="O21" s="161" t="s">
        <v>64</v>
      </c>
      <c r="P21" s="162" t="s">
        <v>65</v>
      </c>
      <c r="Q21" s="161" t="s">
        <v>64</v>
      </c>
      <c r="R21" s="162" t="s">
        <v>65</v>
      </c>
      <c r="S21" s="161" t="s">
        <v>64</v>
      </c>
      <c r="T21" s="162" t="s">
        <v>65</v>
      </c>
      <c r="U21" s="3" t="s">
        <v>64</v>
      </c>
      <c r="V21" s="21" t="s">
        <v>65</v>
      </c>
      <c r="W21" s="3" t="s">
        <v>64</v>
      </c>
      <c r="X21" s="21" t="s">
        <v>65</v>
      </c>
      <c r="Y21" s="3" t="s">
        <v>64</v>
      </c>
      <c r="Z21" s="21" t="s">
        <v>65</v>
      </c>
      <c r="AA21" s="3" t="s">
        <v>64</v>
      </c>
      <c r="AB21" s="21" t="s">
        <v>65</v>
      </c>
      <c r="AC21" s="603"/>
      <c r="AD21" s="409"/>
      <c r="AE21" s="106"/>
      <c r="AF21" s="106"/>
      <c r="AG21" s="106"/>
      <c r="AH21" s="106"/>
      <c r="AI21" s="106"/>
    </row>
    <row r="22" spans="1:35" ht="39.75" hidden="1" customHeight="1" x14ac:dyDescent="0.2">
      <c r="A22" s="351" t="s">
        <v>64</v>
      </c>
      <c r="B22" s="345" t="s">
        <v>198</v>
      </c>
      <c r="C22" s="346"/>
      <c r="D22" s="24"/>
      <c r="E22" s="25"/>
      <c r="F22" s="26"/>
      <c r="G22" s="25"/>
      <c r="H22" s="26"/>
      <c r="I22" s="25"/>
      <c r="J22" s="26"/>
      <c r="K22" s="25"/>
      <c r="L22" s="26"/>
      <c r="M22" s="25"/>
      <c r="N22" s="26"/>
      <c r="O22" s="25"/>
      <c r="P22" s="26"/>
      <c r="Q22" s="25"/>
      <c r="R22" s="26"/>
      <c r="S22" s="25"/>
      <c r="T22" s="26"/>
      <c r="U22" s="25"/>
      <c r="V22" s="26"/>
      <c r="W22" s="25"/>
      <c r="X22" s="26"/>
      <c r="Y22" s="25"/>
      <c r="Z22" s="26"/>
      <c r="AA22" s="25"/>
      <c r="AB22" s="26"/>
      <c r="AC22" s="143">
        <f>IF(COUNTA(E22,G22,I22,K22,M22,O22,Q22,S22,U22,W22,Y22,AA22)=0,0,COUNTA(F22,H22,J22,L22,N22,P22,R22,T22,V22,X22,Z22,AB22)/COUNTA(E22,G22,I22,K22,M22,O22,Q22,S22,U22,W22,Y22,AA22))</f>
        <v>0</v>
      </c>
      <c r="AD22" s="57"/>
      <c r="AE22" s="106"/>
      <c r="AF22" s="106"/>
      <c r="AG22" s="106"/>
      <c r="AH22" s="106"/>
      <c r="AI22" s="106"/>
    </row>
    <row r="23" spans="1:35" ht="39.75" hidden="1" customHeight="1" x14ac:dyDescent="0.2">
      <c r="A23" s="352"/>
      <c r="B23" s="343" t="s">
        <v>199</v>
      </c>
      <c r="C23" s="344"/>
      <c r="D23" s="30"/>
      <c r="E23" s="60"/>
      <c r="F23" s="61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/>
      <c r="V23" s="61"/>
      <c r="W23" s="60"/>
      <c r="X23" s="61"/>
      <c r="Y23" s="60"/>
      <c r="Z23" s="61"/>
      <c r="AA23" s="60"/>
      <c r="AB23" s="61"/>
      <c r="AC23" s="145"/>
      <c r="AD23" s="130"/>
      <c r="AE23" s="106"/>
      <c r="AF23" s="106"/>
      <c r="AG23" s="106"/>
      <c r="AH23" s="106"/>
      <c r="AI23" s="106"/>
    </row>
    <row r="24" spans="1:35" ht="39.75" hidden="1" customHeight="1" x14ac:dyDescent="0.2">
      <c r="A24" s="352"/>
      <c r="B24" s="569"/>
      <c r="C24" s="570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144">
        <f t="shared" ref="AC24:AC53" si="0">IF(COUNTA(E24,G24,I24,K24,M24,O24,Q24,S24,U24,W24,Y24,AA24)=0,0,COUNTA(F24,H24,J24,L24,N24,P24,R24,T24,V24,X24,Z24,AB24)/COUNTA(E24,G24,I24,K24,M24,O24,Q24,S24,U24,W24,Y24,AA24))</f>
        <v>0</v>
      </c>
      <c r="AD24" s="53"/>
      <c r="AE24" s="106"/>
      <c r="AF24" s="106"/>
      <c r="AG24" s="106"/>
      <c r="AH24" s="106"/>
      <c r="AI24" s="106"/>
    </row>
    <row r="25" spans="1:35" ht="39.75" hidden="1" customHeight="1" x14ac:dyDescent="0.2">
      <c r="A25" s="352"/>
      <c r="B25" s="343" t="s">
        <v>200</v>
      </c>
      <c r="C25" s="344"/>
      <c r="D25" s="23"/>
      <c r="E25" s="4"/>
      <c r="F25" s="22"/>
      <c r="G25" s="4"/>
      <c r="H25" s="22"/>
      <c r="I25" s="4"/>
      <c r="J25" s="22"/>
      <c r="K25" s="4"/>
      <c r="L25" s="22"/>
      <c r="M25" s="4"/>
      <c r="N25" s="22"/>
      <c r="O25" s="4"/>
      <c r="P25" s="22"/>
      <c r="Q25" s="4"/>
      <c r="R25" s="22"/>
      <c r="S25" s="4"/>
      <c r="T25" s="22"/>
      <c r="U25" s="4"/>
      <c r="V25" s="22"/>
      <c r="W25" s="4"/>
      <c r="X25" s="22"/>
      <c r="Y25" s="4"/>
      <c r="Z25" s="22"/>
      <c r="AA25" s="4"/>
      <c r="AB25" s="22"/>
      <c r="AC25" s="144">
        <f t="shared" si="0"/>
        <v>0</v>
      </c>
      <c r="AD25" s="53"/>
      <c r="AE25" s="106"/>
      <c r="AF25" s="106"/>
      <c r="AG25" s="106"/>
      <c r="AH25" s="106"/>
      <c r="AI25" s="106"/>
    </row>
    <row r="26" spans="1:35" ht="39.75" hidden="1" customHeight="1" x14ac:dyDescent="0.2">
      <c r="A26" s="352"/>
      <c r="B26" s="341" t="s">
        <v>73</v>
      </c>
      <c r="C26" s="342"/>
      <c r="D26" s="23"/>
      <c r="E26" s="4"/>
      <c r="F26" s="22"/>
      <c r="G26" s="4"/>
      <c r="H26" s="22"/>
      <c r="I26" s="4"/>
      <c r="J26" s="22"/>
      <c r="K26" s="4"/>
      <c r="L26" s="22"/>
      <c r="M26" s="4"/>
      <c r="N26" s="22"/>
      <c r="O26" s="4"/>
      <c r="P26" s="22"/>
      <c r="Q26" s="4"/>
      <c r="R26" s="22"/>
      <c r="S26" s="4"/>
      <c r="T26" s="22"/>
      <c r="U26" s="4"/>
      <c r="V26" s="22"/>
      <c r="W26" s="4"/>
      <c r="X26" s="22"/>
      <c r="Y26" s="4"/>
      <c r="Z26" s="22"/>
      <c r="AA26" s="4"/>
      <c r="AB26" s="22"/>
      <c r="AC26" s="144">
        <f t="shared" si="0"/>
        <v>0</v>
      </c>
      <c r="AD26" s="89"/>
      <c r="AE26" s="106"/>
      <c r="AF26" s="106"/>
      <c r="AG26" s="106"/>
      <c r="AH26" s="106"/>
      <c r="AI26" s="106"/>
    </row>
    <row r="27" spans="1:35" ht="39.75" hidden="1" customHeight="1" x14ac:dyDescent="0.2">
      <c r="A27" s="352"/>
      <c r="B27" s="354" t="s">
        <v>201</v>
      </c>
      <c r="C27" s="355"/>
      <c r="D27" s="139"/>
      <c r="E27" s="123"/>
      <c r="F27" s="124"/>
      <c r="G27" s="123"/>
      <c r="H27" s="124"/>
      <c r="I27" s="123"/>
      <c r="J27" s="124"/>
      <c r="K27" s="123"/>
      <c r="L27" s="124"/>
      <c r="M27" s="123"/>
      <c r="N27" s="124"/>
      <c r="O27" s="123"/>
      <c r="P27" s="124"/>
      <c r="Q27" s="123"/>
      <c r="R27" s="124"/>
      <c r="S27" s="123"/>
      <c r="T27" s="124"/>
      <c r="U27" s="123"/>
      <c r="V27" s="124"/>
      <c r="W27" s="123"/>
      <c r="X27" s="124"/>
      <c r="Y27" s="123"/>
      <c r="Z27" s="124"/>
      <c r="AA27" s="123"/>
      <c r="AB27" s="124"/>
      <c r="AC27" s="140"/>
      <c r="AD27" s="99"/>
      <c r="AE27" s="106"/>
      <c r="AF27" s="106"/>
      <c r="AG27" s="106"/>
      <c r="AH27" s="106"/>
      <c r="AI27" s="106"/>
    </row>
    <row r="28" spans="1:35" ht="39.75" hidden="1" customHeight="1" x14ac:dyDescent="0.2">
      <c r="A28" s="359" t="s">
        <v>78</v>
      </c>
      <c r="B28" s="345" t="s">
        <v>79</v>
      </c>
      <c r="C28" s="346"/>
      <c r="D28" s="24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25"/>
      <c r="P28" s="26"/>
      <c r="Q28" s="25"/>
      <c r="R28" s="26"/>
      <c r="S28" s="25"/>
      <c r="T28" s="26"/>
      <c r="U28" s="25"/>
      <c r="V28" s="26"/>
      <c r="W28" s="25"/>
      <c r="X28" s="26"/>
      <c r="Y28" s="25"/>
      <c r="Z28" s="26"/>
      <c r="AA28" s="25"/>
      <c r="AB28" s="26"/>
      <c r="AC28" s="50">
        <f t="shared" si="0"/>
        <v>0</v>
      </c>
      <c r="AD28" s="90"/>
      <c r="AE28" s="106"/>
      <c r="AF28" s="106"/>
      <c r="AG28" s="106"/>
      <c r="AH28" s="106"/>
      <c r="AI28" s="142" t="s">
        <v>80</v>
      </c>
    </row>
    <row r="29" spans="1:35" ht="39.75" hidden="1" customHeight="1" x14ac:dyDescent="0.2">
      <c r="A29" s="360"/>
      <c r="B29" s="343" t="s">
        <v>81</v>
      </c>
      <c r="C29" s="344"/>
      <c r="D29" s="30"/>
      <c r="E29" s="60"/>
      <c r="F29" s="61"/>
      <c r="G29" s="60"/>
      <c r="H29" s="61"/>
      <c r="I29" s="60"/>
      <c r="J29" s="61"/>
      <c r="K29" s="60"/>
      <c r="L29" s="61"/>
      <c r="M29" s="60"/>
      <c r="N29" s="61"/>
      <c r="O29" s="60"/>
      <c r="P29" s="61"/>
      <c r="Q29" s="60"/>
      <c r="R29" s="61"/>
      <c r="S29" s="60"/>
      <c r="T29" s="61"/>
      <c r="U29" s="60"/>
      <c r="V29" s="61"/>
      <c r="W29" s="60"/>
      <c r="X29" s="61"/>
      <c r="Y29" s="60"/>
      <c r="Z29" s="61"/>
      <c r="AA29" s="60"/>
      <c r="AB29" s="61"/>
      <c r="AC29" s="87"/>
      <c r="AD29" s="118"/>
      <c r="AE29" s="106"/>
      <c r="AF29" s="106"/>
      <c r="AG29" s="106"/>
      <c r="AH29" s="106"/>
      <c r="AI29" s="142"/>
    </row>
    <row r="30" spans="1:35" ht="28.5" hidden="1" customHeight="1" x14ac:dyDescent="0.2">
      <c r="A30" s="360"/>
      <c r="B30" s="349" t="s">
        <v>82</v>
      </c>
      <c r="C30" s="350"/>
      <c r="D30" s="23"/>
      <c r="E30" s="4"/>
      <c r="F30" s="22"/>
      <c r="G30" s="4"/>
      <c r="H30" s="22"/>
      <c r="I30" s="4"/>
      <c r="J30" s="22"/>
      <c r="K30" s="4"/>
      <c r="L30" s="22"/>
      <c r="M30" s="4"/>
      <c r="N30" s="22"/>
      <c r="O30" s="4"/>
      <c r="P30" s="22"/>
      <c r="Q30" s="4"/>
      <c r="R30" s="22"/>
      <c r="S30" s="4"/>
      <c r="T30" s="22"/>
      <c r="U30" s="4"/>
      <c r="V30" s="22"/>
      <c r="W30" s="4"/>
      <c r="X30" s="22"/>
      <c r="Y30" s="4"/>
      <c r="Z30" s="22"/>
      <c r="AA30" s="4"/>
      <c r="AB30" s="22"/>
      <c r="AC30" s="51">
        <f t="shared" si="0"/>
        <v>0</v>
      </c>
      <c r="AD30" s="88"/>
      <c r="AE30" s="106"/>
      <c r="AF30" s="106"/>
      <c r="AG30" s="106"/>
      <c r="AH30" s="106"/>
      <c r="AI30" s="106"/>
    </row>
    <row r="31" spans="1:35" ht="39.75" hidden="1" customHeight="1" x14ac:dyDescent="0.2">
      <c r="A31" s="360"/>
      <c r="B31" s="343" t="s">
        <v>90</v>
      </c>
      <c r="C31" s="344"/>
      <c r="D31" s="23"/>
      <c r="E31" s="4"/>
      <c r="F31" s="22"/>
      <c r="G31" s="4"/>
      <c r="H31" s="22"/>
      <c r="I31" s="4"/>
      <c r="J31" s="22"/>
      <c r="K31" s="4"/>
      <c r="L31" s="22"/>
      <c r="M31" s="4"/>
      <c r="N31" s="22"/>
      <c r="O31" s="4"/>
      <c r="P31" s="22"/>
      <c r="Q31" s="4"/>
      <c r="R31" s="22"/>
      <c r="S31" s="4"/>
      <c r="T31" s="22"/>
      <c r="U31" s="4"/>
      <c r="V31" s="22"/>
      <c r="W31" s="4"/>
      <c r="X31" s="22"/>
      <c r="Y31" s="4"/>
      <c r="Z31" s="22"/>
      <c r="AA31" s="4"/>
      <c r="AB31" s="22"/>
      <c r="AC31" s="51">
        <f t="shared" si="0"/>
        <v>0</v>
      </c>
      <c r="AD31" s="89"/>
      <c r="AE31" s="106"/>
      <c r="AF31" s="106"/>
      <c r="AG31" s="106"/>
      <c r="AH31" s="106"/>
      <c r="AI31" s="106"/>
    </row>
    <row r="32" spans="1:35" ht="39.75" hidden="1" customHeight="1" x14ac:dyDescent="0.2">
      <c r="A32" s="360"/>
      <c r="B32" s="343"/>
      <c r="C32" s="344"/>
      <c r="D32" s="23"/>
      <c r="E32" s="85"/>
      <c r="F32" s="86"/>
      <c r="G32" s="85"/>
      <c r="H32" s="86"/>
      <c r="I32" s="85"/>
      <c r="J32" s="86"/>
      <c r="K32" s="85"/>
      <c r="L32" s="86"/>
      <c r="M32" s="85"/>
      <c r="N32" s="86"/>
      <c r="O32" s="85"/>
      <c r="P32" s="86"/>
      <c r="Q32" s="85"/>
      <c r="R32" s="86"/>
      <c r="S32" s="85"/>
      <c r="T32" s="86"/>
      <c r="U32" s="85"/>
      <c r="V32" s="86"/>
      <c r="W32" s="85"/>
      <c r="X32" s="86"/>
      <c r="Y32" s="85"/>
      <c r="Z32" s="86"/>
      <c r="AA32" s="85"/>
      <c r="AB32" s="86"/>
      <c r="AC32" s="51">
        <f t="shared" si="0"/>
        <v>0</v>
      </c>
      <c r="AD32" s="89"/>
      <c r="AE32" s="106"/>
      <c r="AF32" s="106"/>
      <c r="AG32" s="106"/>
      <c r="AH32" s="106"/>
      <c r="AI32" s="106"/>
    </row>
    <row r="33" spans="1:30" ht="39.75" hidden="1" customHeight="1" x14ac:dyDescent="0.2">
      <c r="A33" s="360"/>
      <c r="B33" s="343"/>
      <c r="C33" s="344"/>
      <c r="D33" s="23"/>
      <c r="E33" s="85"/>
      <c r="F33" s="86"/>
      <c r="G33" s="85"/>
      <c r="H33" s="86"/>
      <c r="I33" s="85"/>
      <c r="J33" s="86"/>
      <c r="K33" s="85"/>
      <c r="L33" s="86"/>
      <c r="M33" s="85"/>
      <c r="N33" s="86"/>
      <c r="O33" s="85"/>
      <c r="P33" s="86"/>
      <c r="Q33" s="85"/>
      <c r="R33" s="86"/>
      <c r="S33" s="85"/>
      <c r="T33" s="86"/>
      <c r="U33" s="85"/>
      <c r="V33" s="86"/>
      <c r="W33" s="85"/>
      <c r="X33" s="86"/>
      <c r="Y33" s="85"/>
      <c r="Z33" s="86"/>
      <c r="AA33" s="85"/>
      <c r="AB33" s="86"/>
      <c r="AC33" s="51">
        <f t="shared" si="0"/>
        <v>0</v>
      </c>
      <c r="AD33" s="89"/>
    </row>
    <row r="34" spans="1:30" ht="39.75" hidden="1" customHeight="1" x14ac:dyDescent="0.2">
      <c r="A34" s="360"/>
      <c r="B34" s="343" t="s">
        <v>86</v>
      </c>
      <c r="C34" s="344"/>
      <c r="D34" s="23"/>
      <c r="E34" s="85"/>
      <c r="F34" s="86"/>
      <c r="G34" s="85"/>
      <c r="H34" s="86"/>
      <c r="I34" s="85"/>
      <c r="J34" s="86"/>
      <c r="K34" s="85"/>
      <c r="L34" s="86"/>
      <c r="M34" s="85"/>
      <c r="N34" s="86"/>
      <c r="O34" s="85"/>
      <c r="P34" s="86"/>
      <c r="Q34" s="85"/>
      <c r="R34" s="86"/>
      <c r="S34" s="85"/>
      <c r="T34" s="86"/>
      <c r="U34" s="85"/>
      <c r="V34" s="86"/>
      <c r="W34" s="85"/>
      <c r="X34" s="86"/>
      <c r="Y34" s="85"/>
      <c r="Z34" s="86"/>
      <c r="AA34" s="85"/>
      <c r="AB34" s="86"/>
      <c r="AC34" s="51">
        <f t="shared" si="0"/>
        <v>0</v>
      </c>
      <c r="AD34" s="89"/>
    </row>
    <row r="35" spans="1:30" ht="39.75" hidden="1" customHeight="1" x14ac:dyDescent="0.2">
      <c r="A35" s="360"/>
      <c r="B35" s="343" t="s">
        <v>87</v>
      </c>
      <c r="C35" s="344"/>
      <c r="D35" s="23"/>
      <c r="E35" s="85"/>
      <c r="F35" s="86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86"/>
      <c r="W35" s="85"/>
      <c r="X35" s="86"/>
      <c r="Y35" s="85"/>
      <c r="Z35" s="86"/>
      <c r="AA35" s="85"/>
      <c r="AB35" s="86"/>
      <c r="AC35" s="51">
        <f t="shared" si="0"/>
        <v>0</v>
      </c>
      <c r="AD35" s="88"/>
    </row>
    <row r="36" spans="1:30" ht="39.75" hidden="1" customHeight="1" x14ac:dyDescent="0.2">
      <c r="A36" s="360"/>
      <c r="B36" s="343" t="s">
        <v>88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51">
        <f t="shared" si="0"/>
        <v>0</v>
      </c>
      <c r="AD36" s="88"/>
    </row>
    <row r="37" spans="1:30" ht="39.75" hidden="1" customHeight="1" x14ac:dyDescent="0.2">
      <c r="A37" s="360"/>
      <c r="B37" s="343" t="s">
        <v>89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87">
        <f t="shared" si="0"/>
        <v>0</v>
      </c>
      <c r="AD37" s="88"/>
    </row>
    <row r="38" spans="1:30" ht="39.75" hidden="1" customHeight="1" x14ac:dyDescent="0.2">
      <c r="A38" s="360"/>
      <c r="B38" s="569" t="s">
        <v>202</v>
      </c>
      <c r="C38" s="570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85"/>
      <c r="V38" s="86"/>
      <c r="W38" s="85"/>
      <c r="X38" s="86"/>
      <c r="Y38" s="85"/>
      <c r="Z38" s="86"/>
      <c r="AA38" s="85"/>
      <c r="AB38" s="86"/>
      <c r="AC38" s="87">
        <f t="shared" si="0"/>
        <v>0</v>
      </c>
      <c r="AD38" s="88"/>
    </row>
    <row r="39" spans="1:30" ht="39.75" hidden="1" customHeight="1" x14ac:dyDescent="0.2">
      <c r="A39" s="360"/>
      <c r="B39" s="343"/>
      <c r="C39" s="344"/>
      <c r="D39" s="23"/>
      <c r="E39" s="4"/>
      <c r="F39" s="22"/>
      <c r="G39" s="4"/>
      <c r="H39" s="22"/>
      <c r="I39" s="4"/>
      <c r="J39" s="22"/>
      <c r="K39" s="4"/>
      <c r="L39" s="22"/>
      <c r="M39" s="4"/>
      <c r="N39" s="22"/>
      <c r="O39" s="4"/>
      <c r="P39" s="22"/>
      <c r="Q39" s="4"/>
      <c r="R39" s="22"/>
      <c r="S39" s="4"/>
      <c r="T39" s="22"/>
      <c r="U39" s="4"/>
      <c r="V39" s="22"/>
      <c r="W39" s="4"/>
      <c r="X39" s="22"/>
      <c r="Y39" s="4"/>
      <c r="Z39" s="22"/>
      <c r="AA39" s="4"/>
      <c r="AB39" s="22"/>
      <c r="AC39" s="51">
        <f t="shared" si="0"/>
        <v>0</v>
      </c>
      <c r="AD39" s="98"/>
    </row>
    <row r="40" spans="1:30" ht="39.75" hidden="1" customHeight="1" x14ac:dyDescent="0.2">
      <c r="A40" s="360"/>
      <c r="B40" s="343"/>
      <c r="C40" s="344"/>
      <c r="D40" s="23"/>
      <c r="E40" s="4"/>
      <c r="F40" s="22"/>
      <c r="G40" s="4"/>
      <c r="H40" s="22"/>
      <c r="I40" s="4"/>
      <c r="J40" s="22"/>
      <c r="K40" s="4"/>
      <c r="L40" s="22"/>
      <c r="M40" s="4"/>
      <c r="N40" s="22"/>
      <c r="O40" s="4"/>
      <c r="P40" s="22"/>
      <c r="Q40" s="4"/>
      <c r="R40" s="22"/>
      <c r="S40" s="4"/>
      <c r="T40" s="22"/>
      <c r="U40" s="4"/>
      <c r="V40" s="22"/>
      <c r="W40" s="4"/>
      <c r="X40" s="22"/>
      <c r="Y40" s="4"/>
      <c r="Z40" s="22"/>
      <c r="AA40" s="4"/>
      <c r="AB40" s="22"/>
      <c r="AC40" s="51">
        <f t="shared" si="0"/>
        <v>0</v>
      </c>
      <c r="AD40" s="89"/>
    </row>
    <row r="41" spans="1:30" ht="39.75" hidden="1" customHeight="1" x14ac:dyDescent="0.2">
      <c r="A41" s="360"/>
      <c r="B41" s="343"/>
      <c r="C41" s="344"/>
      <c r="D41" s="23"/>
      <c r="E41" s="4"/>
      <c r="F41" s="22"/>
      <c r="G41" s="4"/>
      <c r="H41" s="22"/>
      <c r="I41" s="4"/>
      <c r="J41" s="22"/>
      <c r="K41" s="4"/>
      <c r="L41" s="22"/>
      <c r="M41" s="4"/>
      <c r="N41" s="22"/>
      <c r="O41" s="4"/>
      <c r="P41" s="22"/>
      <c r="Q41" s="4"/>
      <c r="R41" s="22"/>
      <c r="S41" s="4"/>
      <c r="T41" s="22"/>
      <c r="U41" s="4"/>
      <c r="V41" s="22"/>
      <c r="W41" s="4"/>
      <c r="X41" s="22"/>
      <c r="Y41" s="4"/>
      <c r="Z41" s="22"/>
      <c r="AA41" s="4"/>
      <c r="AB41" s="22"/>
      <c r="AC41" s="51">
        <f t="shared" si="0"/>
        <v>0</v>
      </c>
      <c r="AD41" s="89"/>
    </row>
    <row r="42" spans="1:30" ht="39.75" hidden="1" customHeight="1" x14ac:dyDescent="0.2">
      <c r="A42" s="360"/>
      <c r="B42" s="343"/>
      <c r="C42" s="344"/>
      <c r="D42" s="23"/>
      <c r="E42" s="4"/>
      <c r="F42" s="22"/>
      <c r="G42" s="4"/>
      <c r="H42" s="22"/>
      <c r="I42" s="4"/>
      <c r="J42" s="22"/>
      <c r="K42" s="4"/>
      <c r="L42" s="22"/>
      <c r="M42" s="4"/>
      <c r="N42" s="22"/>
      <c r="O42" s="4"/>
      <c r="P42" s="22"/>
      <c r="Q42" s="4"/>
      <c r="R42" s="22"/>
      <c r="S42" s="4"/>
      <c r="T42" s="22"/>
      <c r="U42" s="4"/>
      <c r="V42" s="22"/>
      <c r="W42" s="4"/>
      <c r="X42" s="22"/>
      <c r="Y42" s="4"/>
      <c r="Z42" s="22"/>
      <c r="AA42" s="4"/>
      <c r="AB42" s="22"/>
      <c r="AC42" s="51">
        <f t="shared" si="0"/>
        <v>0</v>
      </c>
      <c r="AD42" s="89"/>
    </row>
    <row r="43" spans="1:30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22"/>
      <c r="U43" s="4"/>
      <c r="V43" s="22"/>
      <c r="W43" s="4"/>
      <c r="X43" s="22"/>
      <c r="Y43" s="4"/>
      <c r="Z43" s="22"/>
      <c r="AA43" s="4"/>
      <c r="AB43" s="22"/>
      <c r="AC43" s="51">
        <f t="shared" si="0"/>
        <v>0</v>
      </c>
      <c r="AD43" s="88"/>
    </row>
    <row r="44" spans="1:30" ht="57" hidden="1" customHeight="1" x14ac:dyDescent="0.2">
      <c r="A44" s="28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22"/>
      <c r="U44" s="4"/>
      <c r="V44" s="22"/>
      <c r="W44" s="4"/>
      <c r="X44" s="22"/>
      <c r="Y44" s="4"/>
      <c r="Z44" s="22"/>
      <c r="AA44" s="4"/>
      <c r="AB44" s="22"/>
      <c r="AC44" s="51">
        <f t="shared" si="0"/>
        <v>0</v>
      </c>
      <c r="AD44" s="89"/>
    </row>
    <row r="45" spans="1:30" ht="34.5" hidden="1" customHeight="1" x14ac:dyDescent="0.2">
      <c r="A45" s="28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22"/>
      <c r="U45" s="4"/>
      <c r="V45" s="22"/>
      <c r="W45" s="4"/>
      <c r="X45" s="22"/>
      <c r="Y45" s="4"/>
      <c r="Z45" s="22"/>
      <c r="AA45" s="4"/>
      <c r="AB45" s="22"/>
      <c r="AC45" s="51">
        <f t="shared" si="0"/>
        <v>0</v>
      </c>
      <c r="AD45" s="89"/>
    </row>
    <row r="46" spans="1:30" ht="48" hidden="1" customHeight="1" x14ac:dyDescent="0.2">
      <c r="A46" s="28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22"/>
      <c r="U46" s="4"/>
      <c r="V46" s="22"/>
      <c r="W46" s="4"/>
      <c r="X46" s="22"/>
      <c r="Y46" s="4"/>
      <c r="Z46" s="22"/>
      <c r="AA46" s="4"/>
      <c r="AB46" s="22"/>
      <c r="AC46" s="51">
        <f t="shared" si="0"/>
        <v>0</v>
      </c>
      <c r="AD46" s="99"/>
    </row>
    <row r="47" spans="1:30" ht="39" hidden="1" customHeight="1" x14ac:dyDescent="0.2">
      <c r="A47" s="28"/>
      <c r="B47" s="96"/>
      <c r="C47" s="97"/>
      <c r="D47" s="6"/>
      <c r="E47" s="58"/>
      <c r="F47" s="59"/>
      <c r="G47" s="58"/>
      <c r="H47" s="59"/>
      <c r="I47" s="58"/>
      <c r="J47" s="59"/>
      <c r="K47" s="58"/>
      <c r="L47" s="59"/>
      <c r="M47" s="58"/>
      <c r="N47" s="59"/>
      <c r="O47" s="58"/>
      <c r="P47" s="59"/>
      <c r="Q47" s="58"/>
      <c r="R47" s="59"/>
      <c r="S47" s="58"/>
      <c r="T47" s="59"/>
      <c r="U47" s="58"/>
      <c r="V47" s="59"/>
      <c r="W47" s="58"/>
      <c r="X47" s="59"/>
      <c r="Y47" s="58"/>
      <c r="Z47" s="59"/>
      <c r="AA47" s="58"/>
      <c r="AB47" s="59"/>
      <c r="AC47" s="91">
        <f t="shared" si="0"/>
        <v>0</v>
      </c>
      <c r="AD47" s="55"/>
    </row>
    <row r="48" spans="1:30" ht="34.5" hidden="1" customHeight="1" x14ac:dyDescent="0.2">
      <c r="A48" s="361" t="s">
        <v>91</v>
      </c>
      <c r="B48" s="345" t="s">
        <v>92</v>
      </c>
      <c r="C48" s="346"/>
      <c r="D48" s="24"/>
      <c r="E48" s="25"/>
      <c r="F48" s="26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  <c r="X48" s="26"/>
      <c r="Y48" s="25"/>
      <c r="Z48" s="26"/>
      <c r="AA48" s="25"/>
      <c r="AB48" s="26"/>
      <c r="AC48" s="50">
        <f t="shared" si="0"/>
        <v>0</v>
      </c>
      <c r="AD48" s="57"/>
    </row>
    <row r="49" spans="1:30" ht="34.5" hidden="1" customHeight="1" x14ac:dyDescent="0.2">
      <c r="A49" s="362"/>
      <c r="B49" s="343" t="s">
        <v>93</v>
      </c>
      <c r="C49" s="344"/>
      <c r="D49" s="148"/>
      <c r="E49" s="149"/>
      <c r="F49" s="150"/>
      <c r="G49" s="149"/>
      <c r="H49" s="150"/>
      <c r="I49" s="149"/>
      <c r="J49" s="150"/>
      <c r="K49" s="149"/>
      <c r="L49" s="150"/>
      <c r="M49" s="149"/>
      <c r="N49" s="150"/>
      <c r="O49" s="149"/>
      <c r="P49" s="150"/>
      <c r="Q49" s="149"/>
      <c r="R49" s="150"/>
      <c r="S49" s="149"/>
      <c r="T49" s="150"/>
      <c r="U49" s="149"/>
      <c r="V49" s="150"/>
      <c r="W49" s="149"/>
      <c r="X49" s="150"/>
      <c r="Y49" s="149"/>
      <c r="Z49" s="150"/>
      <c r="AA49" s="149"/>
      <c r="AB49" s="150"/>
      <c r="AC49" s="92">
        <f t="shared" si="0"/>
        <v>0</v>
      </c>
      <c r="AD49" s="152"/>
    </row>
    <row r="50" spans="1:30" ht="34.5" hidden="1" customHeight="1" x14ac:dyDescent="0.2">
      <c r="A50" s="362"/>
      <c r="B50" s="341" t="s">
        <v>94</v>
      </c>
      <c r="C50" s="342"/>
      <c r="D50" s="148"/>
      <c r="E50" s="149"/>
      <c r="F50" s="150"/>
      <c r="G50" s="149"/>
      <c r="H50" s="150"/>
      <c r="I50" s="149"/>
      <c r="J50" s="150"/>
      <c r="K50" s="149"/>
      <c r="L50" s="150"/>
      <c r="M50" s="149"/>
      <c r="N50" s="150"/>
      <c r="O50" s="149"/>
      <c r="P50" s="150"/>
      <c r="Q50" s="149"/>
      <c r="R50" s="150"/>
      <c r="S50" s="149"/>
      <c r="T50" s="150"/>
      <c r="U50" s="149"/>
      <c r="V50" s="150"/>
      <c r="W50" s="149"/>
      <c r="X50" s="150"/>
      <c r="Y50" s="149"/>
      <c r="Z50" s="150"/>
      <c r="AA50" s="149"/>
      <c r="AB50" s="150"/>
      <c r="AC50" s="92">
        <f t="shared" si="0"/>
        <v>0</v>
      </c>
      <c r="AD50" s="152"/>
    </row>
    <row r="51" spans="1:30" ht="34.5" hidden="1" customHeight="1" x14ac:dyDescent="0.2">
      <c r="A51" s="363"/>
      <c r="B51" s="341"/>
      <c r="C51" s="342"/>
      <c r="D51" s="29"/>
      <c r="E51" s="58"/>
      <c r="F51" s="59"/>
      <c r="G51" s="58"/>
      <c r="H51" s="59"/>
      <c r="I51" s="58"/>
      <c r="J51" s="59"/>
      <c r="K51" s="58"/>
      <c r="L51" s="59"/>
      <c r="M51" s="58"/>
      <c r="N51" s="59"/>
      <c r="O51" s="58"/>
      <c r="P51" s="59"/>
      <c r="Q51" s="58"/>
      <c r="R51" s="59"/>
      <c r="S51" s="58"/>
      <c r="T51" s="59"/>
      <c r="U51" s="58"/>
      <c r="V51" s="59"/>
      <c r="W51" s="58"/>
      <c r="X51" s="59"/>
      <c r="Y51" s="58"/>
      <c r="Z51" s="59"/>
      <c r="AA51" s="58"/>
      <c r="AB51" s="59"/>
      <c r="AC51" s="92">
        <f t="shared" si="0"/>
        <v>0</v>
      </c>
      <c r="AD51" s="55"/>
    </row>
    <row r="52" spans="1:30" ht="39.75" hidden="1" customHeight="1" x14ac:dyDescent="0.2">
      <c r="A52" s="339" t="s">
        <v>95</v>
      </c>
      <c r="B52" s="387"/>
      <c r="C52" s="388"/>
      <c r="D52" s="30"/>
      <c r="E52" s="60"/>
      <c r="F52" s="61"/>
      <c r="G52" s="60"/>
      <c r="H52" s="61"/>
      <c r="I52" s="60"/>
      <c r="J52" s="61"/>
      <c r="K52" s="60"/>
      <c r="L52" s="61"/>
      <c r="M52" s="60"/>
      <c r="N52" s="61"/>
      <c r="O52" s="60"/>
      <c r="P52" s="61"/>
      <c r="Q52" s="60"/>
      <c r="R52" s="61"/>
      <c r="S52" s="60"/>
      <c r="T52" s="61"/>
      <c r="U52" s="60"/>
      <c r="V52" s="61"/>
      <c r="W52" s="60"/>
      <c r="X52" s="61"/>
      <c r="Y52" s="60"/>
      <c r="Z52" s="61"/>
      <c r="AA52" s="60"/>
      <c r="AB52" s="61"/>
      <c r="AC52" s="87">
        <f t="shared" si="0"/>
        <v>0</v>
      </c>
      <c r="AD52" s="130"/>
    </row>
    <row r="53" spans="1:30" ht="39.75" hidden="1" customHeight="1" x14ac:dyDescent="0.2">
      <c r="A53" s="340"/>
      <c r="B53" s="389"/>
      <c r="C53" s="390"/>
      <c r="D53" s="23"/>
      <c r="E53" s="4"/>
      <c r="F53" s="22"/>
      <c r="G53" s="4"/>
      <c r="H53" s="22"/>
      <c r="I53" s="4"/>
      <c r="J53" s="22"/>
      <c r="K53" s="4"/>
      <c r="L53" s="22"/>
      <c r="M53" s="4"/>
      <c r="N53" s="22"/>
      <c r="O53" s="4"/>
      <c r="P53" s="22"/>
      <c r="Q53" s="4"/>
      <c r="R53" s="22"/>
      <c r="S53" s="4"/>
      <c r="T53" s="22"/>
      <c r="U53" s="4"/>
      <c r="V53" s="22"/>
      <c r="W53" s="4"/>
      <c r="X53" s="22"/>
      <c r="Y53" s="4"/>
      <c r="Z53" s="22"/>
      <c r="AA53" s="4"/>
      <c r="AB53" s="22"/>
      <c r="AC53" s="87">
        <f t="shared" si="0"/>
        <v>0</v>
      </c>
      <c r="AD53" s="89"/>
    </row>
    <row r="54" spans="1:30" ht="39.75" hidden="1" customHeight="1" x14ac:dyDescent="0.2">
      <c r="A54" s="340"/>
      <c r="B54" s="343"/>
      <c r="C54" s="344"/>
      <c r="D54" s="6"/>
      <c r="E54" s="58"/>
      <c r="F54" s="59"/>
      <c r="G54" s="58"/>
      <c r="H54" s="59"/>
      <c r="I54" s="58"/>
      <c r="J54" s="59"/>
      <c r="K54" s="58"/>
      <c r="L54" s="59"/>
      <c r="M54" s="58"/>
      <c r="N54" s="59"/>
      <c r="O54" s="58"/>
      <c r="P54" s="59"/>
      <c r="Q54" s="58"/>
      <c r="R54" s="59"/>
      <c r="S54" s="58"/>
      <c r="T54" s="59"/>
      <c r="U54" s="58"/>
      <c r="V54" s="59"/>
      <c r="W54" s="58"/>
      <c r="X54" s="59"/>
      <c r="Y54" s="58"/>
      <c r="Z54" s="59"/>
      <c r="AA54" s="58"/>
      <c r="AB54" s="59"/>
      <c r="AC54" s="91">
        <f>IF(COUNTA(E54,G54,I54,K54,M54,O54,Q54,S54,U54,W54,Y54,AA54)=0,0,COUNTA(F54,H54,J54,L54,N54,P54,R54,T54,V54,X54,Z54,AB54)/COUNTA(E54,G54,I54,K54,M54,O54,Q54,S54,U54,W54,Y54,AA54))</f>
        <v>0</v>
      </c>
      <c r="AD54" s="55"/>
    </row>
    <row r="55" spans="1:30" ht="35.1" hidden="1" customHeight="1" x14ac:dyDescent="0.2">
      <c r="A55" s="394" t="s">
        <v>96</v>
      </c>
      <c r="B55" s="395"/>
      <c r="C55" s="395"/>
      <c r="D55" s="396"/>
      <c r="E55" s="100">
        <f t="shared" ref="E55:AB55" si="1">SUM(E22:E54)</f>
        <v>0</v>
      </c>
      <c r="F55" s="94">
        <f t="shared" si="1"/>
        <v>0</v>
      </c>
      <c r="G55" s="100">
        <f t="shared" si="1"/>
        <v>0</v>
      </c>
      <c r="H55" s="94">
        <f t="shared" si="1"/>
        <v>0</v>
      </c>
      <c r="I55" s="100">
        <f t="shared" si="1"/>
        <v>0</v>
      </c>
      <c r="J55" s="94">
        <f t="shared" si="1"/>
        <v>0</v>
      </c>
      <c r="K55" s="100">
        <f t="shared" si="1"/>
        <v>0</v>
      </c>
      <c r="L55" s="94">
        <f t="shared" si="1"/>
        <v>0</v>
      </c>
      <c r="M55" s="100">
        <f t="shared" si="1"/>
        <v>0</v>
      </c>
      <c r="N55" s="94">
        <f t="shared" si="1"/>
        <v>0</v>
      </c>
      <c r="O55" s="100">
        <f t="shared" si="1"/>
        <v>0</v>
      </c>
      <c r="P55" s="94">
        <f t="shared" si="1"/>
        <v>0</v>
      </c>
      <c r="Q55" s="100">
        <f t="shared" si="1"/>
        <v>0</v>
      </c>
      <c r="R55" s="94">
        <f t="shared" si="1"/>
        <v>0</v>
      </c>
      <c r="S55" s="100">
        <f t="shared" si="1"/>
        <v>0</v>
      </c>
      <c r="T55" s="94">
        <f t="shared" si="1"/>
        <v>0</v>
      </c>
      <c r="U55" s="100">
        <f t="shared" si="1"/>
        <v>0</v>
      </c>
      <c r="V55" s="94">
        <f t="shared" si="1"/>
        <v>0</v>
      </c>
      <c r="W55" s="100">
        <f t="shared" si="1"/>
        <v>0</v>
      </c>
      <c r="X55" s="94">
        <f t="shared" si="1"/>
        <v>0</v>
      </c>
      <c r="Y55" s="100">
        <f t="shared" si="1"/>
        <v>0</v>
      </c>
      <c r="Z55" s="94">
        <f t="shared" si="1"/>
        <v>0</v>
      </c>
      <c r="AA55" s="100">
        <f t="shared" si="1"/>
        <v>0</v>
      </c>
      <c r="AB55" s="94">
        <f t="shared" si="1"/>
        <v>0</v>
      </c>
      <c r="AC55" s="567" t="s">
        <v>97</v>
      </c>
      <c r="AD55" s="425"/>
    </row>
    <row r="56" spans="1:30" ht="35.1" hidden="1" customHeight="1" x14ac:dyDescent="0.2">
      <c r="A56" s="428" t="s">
        <v>98</v>
      </c>
      <c r="B56" s="429"/>
      <c r="C56" s="429"/>
      <c r="D56" s="430"/>
      <c r="E56" s="391">
        <f>+E55</f>
        <v>0</v>
      </c>
      <c r="F56" s="392"/>
      <c r="G56" s="391">
        <f>+G55+E56</f>
        <v>0</v>
      </c>
      <c r="H56" s="392"/>
      <c r="I56" s="391">
        <f>+I55+G56</f>
        <v>0</v>
      </c>
      <c r="J56" s="392"/>
      <c r="K56" s="391">
        <f>+K55+I56</f>
        <v>0</v>
      </c>
      <c r="L56" s="392"/>
      <c r="M56" s="391">
        <f>+M55+K56</f>
        <v>0</v>
      </c>
      <c r="N56" s="392"/>
      <c r="O56" s="391">
        <f>+O55+M56</f>
        <v>0</v>
      </c>
      <c r="P56" s="392"/>
      <c r="Q56" s="391">
        <f>+Q55+O56</f>
        <v>0</v>
      </c>
      <c r="R56" s="392"/>
      <c r="S56" s="391">
        <f>+S55+Q56</f>
        <v>0</v>
      </c>
      <c r="T56" s="392"/>
      <c r="U56" s="391">
        <f>+U55+S56</f>
        <v>0</v>
      </c>
      <c r="V56" s="392"/>
      <c r="W56" s="391">
        <f>+W55+U56</f>
        <v>0</v>
      </c>
      <c r="X56" s="392"/>
      <c r="Y56" s="391">
        <f>+Y55+W56</f>
        <v>0</v>
      </c>
      <c r="Z56" s="392"/>
      <c r="AA56" s="391">
        <f>+AA55+Y56</f>
        <v>0</v>
      </c>
      <c r="AB56" s="392"/>
      <c r="AC56" s="568"/>
      <c r="AD56" s="427"/>
    </row>
    <row r="57" spans="1:30" ht="35.1" hidden="1" customHeight="1" x14ac:dyDescent="0.2">
      <c r="A57" s="394" t="s">
        <v>99</v>
      </c>
      <c r="B57" s="395"/>
      <c r="C57" s="395"/>
      <c r="D57" s="396"/>
      <c r="E57" s="391">
        <f>+F55</f>
        <v>0</v>
      </c>
      <c r="F57" s="392"/>
      <c r="G57" s="391">
        <f>+H55+E57</f>
        <v>0</v>
      </c>
      <c r="H57" s="392"/>
      <c r="I57" s="391">
        <f>+J55+G57</f>
        <v>0</v>
      </c>
      <c r="J57" s="392"/>
      <c r="K57" s="391">
        <f>+L55+I57</f>
        <v>0</v>
      </c>
      <c r="L57" s="392"/>
      <c r="M57" s="391">
        <f>+N55+K57</f>
        <v>0</v>
      </c>
      <c r="N57" s="392"/>
      <c r="O57" s="391">
        <f>+P55+M57</f>
        <v>0</v>
      </c>
      <c r="P57" s="392"/>
      <c r="Q57" s="391">
        <f>+R55+O57</f>
        <v>0</v>
      </c>
      <c r="R57" s="392"/>
      <c r="S57" s="391">
        <f>+T55+Q57</f>
        <v>0</v>
      </c>
      <c r="T57" s="392"/>
      <c r="U57" s="391">
        <f>+V55+S57</f>
        <v>0</v>
      </c>
      <c r="V57" s="392"/>
      <c r="W57" s="391">
        <f>+X55+U57</f>
        <v>0</v>
      </c>
      <c r="X57" s="392"/>
      <c r="Y57" s="391">
        <f>+Z55+W57</f>
        <v>0</v>
      </c>
      <c r="Z57" s="392"/>
      <c r="AA57" s="391">
        <f>+AB55+Y57</f>
        <v>0</v>
      </c>
      <c r="AB57" s="392"/>
      <c r="AC57" s="565">
        <f>+AA58</f>
        <v>0</v>
      </c>
      <c r="AD57" s="484"/>
    </row>
    <row r="58" spans="1:30" ht="35.1" hidden="1" customHeight="1" x14ac:dyDescent="0.2">
      <c r="A58" s="487" t="s">
        <v>100</v>
      </c>
      <c r="B58" s="488"/>
      <c r="C58" s="488"/>
      <c r="D58" s="489"/>
      <c r="E58" s="454">
        <f>IF($AA$56=0,0,+E57/$AA$56)</f>
        <v>0</v>
      </c>
      <c r="F58" s="454"/>
      <c r="G58" s="454">
        <f>IF($AA$56=0,0,+G57/$AA$56)</f>
        <v>0</v>
      </c>
      <c r="H58" s="454"/>
      <c r="I58" s="454">
        <f>IF($AA$56=0,0,+I57/$AA$56)</f>
        <v>0</v>
      </c>
      <c r="J58" s="454"/>
      <c r="K58" s="454">
        <f>IF($AA$56=0,0,+K57/$AA$56)</f>
        <v>0</v>
      </c>
      <c r="L58" s="454"/>
      <c r="M58" s="454">
        <f>IF($AA$56=0,0,+M57/$AA$56)</f>
        <v>0</v>
      </c>
      <c r="N58" s="454"/>
      <c r="O58" s="454">
        <f>IF($AA$56=0,0,+O57/$AA$56)</f>
        <v>0</v>
      </c>
      <c r="P58" s="454"/>
      <c r="Q58" s="454">
        <f>IF($AA$56=0,0,+Q57/$AA$56)</f>
        <v>0</v>
      </c>
      <c r="R58" s="454"/>
      <c r="S58" s="454">
        <f>IF($AA$56=0,0,+S57/$AA$56)</f>
        <v>0</v>
      </c>
      <c r="T58" s="454"/>
      <c r="U58" s="454">
        <f>IF($AA$56=0,0,+U57/$AA$56)</f>
        <v>0</v>
      </c>
      <c r="V58" s="454"/>
      <c r="W58" s="454">
        <f>IF($AA$56=0,0,+W57/$AA$56)</f>
        <v>0</v>
      </c>
      <c r="X58" s="454"/>
      <c r="Y58" s="454">
        <f>IF($AA$56=0,0,+Y57/$AA$56)</f>
        <v>0</v>
      </c>
      <c r="Z58" s="454"/>
      <c r="AA58" s="454">
        <f>IF($AA$56=0,0,+AA57/$AA$56)</f>
        <v>0</v>
      </c>
      <c r="AB58" s="454"/>
      <c r="AC58" s="566"/>
      <c r="AD58" s="486"/>
    </row>
    <row r="59" spans="1:30" hidden="1" x14ac:dyDescent="0.2">
      <c r="A59" s="106"/>
      <c r="B59" s="133"/>
      <c r="C59" s="133"/>
      <c r="D59" s="133"/>
      <c r="E59" s="2"/>
      <c r="F59" s="2"/>
      <c r="G59" s="2"/>
      <c r="H59" s="2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34"/>
      <c r="AD59" s="106"/>
    </row>
    <row r="60" spans="1:30" ht="33.75" hidden="1" customHeight="1" x14ac:dyDescent="0.2">
      <c r="A60" s="459" t="s">
        <v>40</v>
      </c>
      <c r="B60" s="460"/>
      <c r="C60" s="460"/>
      <c r="D60" s="460"/>
      <c r="E60" s="460"/>
      <c r="F60" s="460"/>
      <c r="G60" s="460"/>
      <c r="H60" s="460"/>
      <c r="I60" s="460"/>
      <c r="J60" s="460"/>
      <c r="K60" s="460"/>
      <c r="L60" s="460"/>
      <c r="M60" s="460"/>
      <c r="N60" s="460"/>
      <c r="O60" s="460"/>
      <c r="P60" s="460"/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0"/>
      <c r="AC60" s="460"/>
      <c r="AD60" s="461"/>
    </row>
    <row r="61" spans="1:30" hidden="1" x14ac:dyDescent="0.2">
      <c r="A61" s="106"/>
      <c r="B61" s="133"/>
      <c r="C61" s="133"/>
      <c r="D61" s="133"/>
      <c r="E61" s="2"/>
      <c r="F61" s="2"/>
      <c r="G61" s="2"/>
      <c r="H61" s="2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34"/>
      <c r="AD61" s="106"/>
    </row>
    <row r="62" spans="1:30" ht="24.75" hidden="1" customHeight="1" x14ac:dyDescent="0.2">
      <c r="A62" s="397" t="s">
        <v>101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9"/>
      <c r="T62" s="19"/>
      <c r="U62" s="106"/>
      <c r="V62" s="106"/>
      <c r="W62" s="106"/>
      <c r="X62" s="106"/>
      <c r="Y62" s="106"/>
      <c r="Z62" s="106"/>
      <c r="AA62" s="106"/>
      <c r="AB62" s="106"/>
      <c r="AC62" s="134"/>
      <c r="AD62" s="106"/>
    </row>
    <row r="63" spans="1:30" ht="24.75" hidden="1" customHeight="1" x14ac:dyDescent="0.2">
      <c r="A63" s="462" t="s">
        <v>102</v>
      </c>
      <c r="B63" s="463"/>
      <c r="C63" s="463"/>
      <c r="D63" s="463"/>
      <c r="E63" s="463"/>
      <c r="F63" s="464"/>
      <c r="G63" s="462" t="s">
        <v>103</v>
      </c>
      <c r="H63" s="464"/>
      <c r="I63" s="468" t="s">
        <v>104</v>
      </c>
      <c r="J63" s="469"/>
      <c r="K63" s="470"/>
      <c r="L63" s="474" t="s">
        <v>105</v>
      </c>
      <c r="M63" s="475"/>
      <c r="N63" s="475"/>
      <c r="O63" s="476"/>
      <c r="P63" s="477" t="s">
        <v>106</v>
      </c>
      <c r="Q63" s="478"/>
      <c r="R63" s="478"/>
      <c r="S63" s="479"/>
      <c r="T63" s="19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24.75" hidden="1" customHeight="1" x14ac:dyDescent="0.2">
      <c r="A64" s="465"/>
      <c r="B64" s="466"/>
      <c r="C64" s="466"/>
      <c r="D64" s="466"/>
      <c r="E64" s="466"/>
      <c r="F64" s="467"/>
      <c r="G64" s="465"/>
      <c r="H64" s="467"/>
      <c r="I64" s="471"/>
      <c r="J64" s="472"/>
      <c r="K64" s="473"/>
      <c r="L64" s="7">
        <v>1</v>
      </c>
      <c r="M64" s="7">
        <v>2</v>
      </c>
      <c r="N64" s="7">
        <v>3</v>
      </c>
      <c r="O64" s="7">
        <v>4</v>
      </c>
      <c r="P64" s="480"/>
      <c r="Q64" s="481"/>
      <c r="R64" s="481"/>
      <c r="S64" s="482"/>
      <c r="T64" s="19"/>
      <c r="U64" s="106"/>
      <c r="V64" s="106"/>
      <c r="W64" s="106"/>
      <c r="X64" s="106"/>
      <c r="Y64" s="106"/>
      <c r="Z64" s="106"/>
      <c r="AA64" s="106"/>
      <c r="AB64" s="106"/>
      <c r="AC64" s="134"/>
      <c r="AD64" s="106"/>
    </row>
    <row r="65" spans="1:30" ht="30" hidden="1" customHeight="1" x14ac:dyDescent="0.2">
      <c r="A65" s="433" t="s">
        <v>107</v>
      </c>
      <c r="B65" s="434"/>
      <c r="C65" s="437" t="s">
        <v>108</v>
      </c>
      <c r="D65" s="438"/>
      <c r="E65" s="438"/>
      <c r="F65" s="439"/>
      <c r="G65" s="446">
        <v>0.95</v>
      </c>
      <c r="H65" s="447"/>
      <c r="I65" s="455" t="s">
        <v>109</v>
      </c>
      <c r="J65" s="455"/>
      <c r="K65" s="455"/>
      <c r="L65" s="8">
        <f>+F55+H55+J55</f>
        <v>0</v>
      </c>
      <c r="M65" s="8">
        <f>+L55+N55+P55</f>
        <v>0</v>
      </c>
      <c r="N65" s="8">
        <f>+R55+T55+V55</f>
        <v>0</v>
      </c>
      <c r="O65" s="8">
        <f>+AB55+Z55+X55</f>
        <v>0</v>
      </c>
      <c r="P65" s="456">
        <f>+O65+N65+M65+L65</f>
        <v>0</v>
      </c>
      <c r="Q65" s="457"/>
      <c r="R65" s="457"/>
      <c r="S65" s="458"/>
      <c r="T65" s="18"/>
      <c r="U65" s="106"/>
      <c r="V65" s="106"/>
      <c r="W65" s="106"/>
      <c r="X65" s="106"/>
      <c r="Y65" s="106"/>
      <c r="Z65" s="106"/>
      <c r="AA65" s="106"/>
      <c r="AB65" s="106"/>
      <c r="AC65" s="134"/>
      <c r="AD65" s="106"/>
    </row>
    <row r="66" spans="1:30" ht="30" hidden="1" customHeight="1" x14ac:dyDescent="0.2">
      <c r="A66" s="435"/>
      <c r="B66" s="436"/>
      <c r="C66" s="440"/>
      <c r="D66" s="441"/>
      <c r="E66" s="441"/>
      <c r="F66" s="442"/>
      <c r="G66" s="448"/>
      <c r="H66" s="449"/>
      <c r="I66" s="455" t="s">
        <v>110</v>
      </c>
      <c r="J66" s="455"/>
      <c r="K66" s="455"/>
      <c r="L66" s="8">
        <f>+E55+G55+I55</f>
        <v>0</v>
      </c>
      <c r="M66" s="8">
        <f>+K55+M55+O55</f>
        <v>0</v>
      </c>
      <c r="N66" s="8">
        <f>+Q55+S55+U55</f>
        <v>0</v>
      </c>
      <c r="O66" s="8">
        <f>+AA55+Y55+W55</f>
        <v>0</v>
      </c>
      <c r="P66" s="456">
        <f>+O66+N66+M66+L66</f>
        <v>0</v>
      </c>
      <c r="Q66" s="457"/>
      <c r="R66" s="457"/>
      <c r="S66" s="458"/>
      <c r="T66" s="18"/>
      <c r="U66" s="106"/>
      <c r="V66" s="106"/>
      <c r="W66" s="106"/>
      <c r="X66" s="106"/>
      <c r="Y66" s="106"/>
      <c r="Z66" s="106"/>
      <c r="AA66" s="106"/>
      <c r="AB66" s="106"/>
      <c r="AC66" s="134"/>
      <c r="AD66" s="106"/>
    </row>
    <row r="67" spans="1:30" ht="17.25" hidden="1" customHeight="1" x14ac:dyDescent="0.2">
      <c r="A67" s="435"/>
      <c r="B67" s="436"/>
      <c r="C67" s="443"/>
      <c r="D67" s="444"/>
      <c r="E67" s="444"/>
      <c r="F67" s="445"/>
      <c r="G67" s="450"/>
      <c r="H67" s="451"/>
      <c r="I67" s="455" t="s">
        <v>111</v>
      </c>
      <c r="J67" s="455"/>
      <c r="K67" s="455"/>
      <c r="L67" s="137">
        <f>IFERROR(L65/L66,0)</f>
        <v>0</v>
      </c>
      <c r="M67" s="137">
        <f>IFERROR(M65/M66,0)</f>
        <v>0</v>
      </c>
      <c r="N67" s="137">
        <f>IFERROR(N65/N66,0)</f>
        <v>0</v>
      </c>
      <c r="O67" s="137">
        <f>IFERROR(O65/O66,0)</f>
        <v>0</v>
      </c>
      <c r="P67" s="384">
        <f>IFERROR(P65/P66,0)</f>
        <v>0</v>
      </c>
      <c r="Q67" s="385"/>
      <c r="R67" s="385"/>
      <c r="S67" s="386"/>
      <c r="T67" s="18"/>
      <c r="U67" s="106"/>
      <c r="V67" s="106"/>
      <c r="W67" s="106"/>
      <c r="X67" s="106"/>
      <c r="Y67" s="106"/>
      <c r="Z67" s="106"/>
      <c r="AA67" s="106"/>
      <c r="AB67" s="106"/>
      <c r="AC67" s="134"/>
      <c r="AD67" s="106"/>
    </row>
    <row r="68" spans="1:30" ht="43.5" hidden="1" customHeight="1" x14ac:dyDescent="0.2">
      <c r="A68" s="433" t="s">
        <v>112</v>
      </c>
      <c r="B68" s="434"/>
      <c r="C68" s="500" t="s">
        <v>113</v>
      </c>
      <c r="D68" s="501"/>
      <c r="E68" s="501"/>
      <c r="F68" s="502"/>
      <c r="G68" s="513" t="s">
        <v>114</v>
      </c>
      <c r="H68" s="514"/>
      <c r="I68" s="375" t="s">
        <v>115</v>
      </c>
      <c r="J68" s="376"/>
      <c r="K68" s="377"/>
      <c r="L68" s="282">
        <v>0</v>
      </c>
      <c r="M68" s="282">
        <v>0</v>
      </c>
      <c r="N68" s="282">
        <v>0</v>
      </c>
      <c r="O68" s="282">
        <v>0</v>
      </c>
      <c r="P68" s="378"/>
      <c r="Q68" s="379"/>
      <c r="R68" s="379"/>
      <c r="S68" s="380"/>
      <c r="T68" s="18"/>
      <c r="U68" s="106"/>
      <c r="V68" s="106"/>
      <c r="W68" s="106"/>
      <c r="X68" s="106"/>
      <c r="Y68" s="106"/>
      <c r="Z68" s="106"/>
      <c r="AA68" s="106"/>
      <c r="AB68" s="106"/>
      <c r="AC68" s="134"/>
      <c r="AD68" s="106"/>
    </row>
    <row r="69" spans="1:30" ht="30" hidden="1" customHeight="1" x14ac:dyDescent="0.2">
      <c r="A69" s="435"/>
      <c r="B69" s="436"/>
      <c r="C69" s="503"/>
      <c r="D69" s="504"/>
      <c r="E69" s="504"/>
      <c r="F69" s="505"/>
      <c r="G69" s="515"/>
      <c r="H69" s="516"/>
      <c r="I69" s="375" t="s">
        <v>116</v>
      </c>
      <c r="J69" s="376"/>
      <c r="K69" s="377"/>
      <c r="L69" s="282">
        <v>0</v>
      </c>
      <c r="M69" s="282">
        <v>0</v>
      </c>
      <c r="N69" s="282">
        <v>0</v>
      </c>
      <c r="O69" s="282">
        <v>0</v>
      </c>
      <c r="P69" s="381"/>
      <c r="Q69" s="382"/>
      <c r="R69" s="382"/>
      <c r="S69" s="383"/>
      <c r="T69" s="18"/>
      <c r="U69" s="106"/>
      <c r="V69" s="106"/>
      <c r="W69" s="106"/>
      <c r="X69" s="106"/>
      <c r="Y69" s="106"/>
      <c r="Z69" s="106"/>
      <c r="AA69" s="106"/>
      <c r="AB69" s="106"/>
      <c r="AC69" s="134"/>
      <c r="AD69" s="106"/>
    </row>
    <row r="70" spans="1:30" ht="30" hidden="1" customHeight="1" x14ac:dyDescent="0.2">
      <c r="A70" s="511"/>
      <c r="B70" s="512"/>
      <c r="C70" s="506"/>
      <c r="D70" s="507"/>
      <c r="E70" s="507"/>
      <c r="F70" s="508"/>
      <c r="G70" s="517"/>
      <c r="H70" s="518"/>
      <c r="I70" s="510" t="s">
        <v>111</v>
      </c>
      <c r="J70" s="373"/>
      <c r="K70" s="374"/>
      <c r="L70" s="137">
        <f>IFERROR(L68/L69,0)</f>
        <v>0</v>
      </c>
      <c r="M70" s="137">
        <f t="shared" ref="M70:O70" si="2">IFERROR(M68/M69,0)</f>
        <v>0</v>
      </c>
      <c r="N70" s="137">
        <f t="shared" si="2"/>
        <v>0</v>
      </c>
      <c r="O70" s="137">
        <f t="shared" si="2"/>
        <v>0</v>
      </c>
      <c r="P70" s="384">
        <v>1</v>
      </c>
      <c r="Q70" s="385"/>
      <c r="R70" s="385"/>
      <c r="S70" s="386"/>
      <c r="T70" s="18"/>
      <c r="U70" s="106"/>
      <c r="V70" s="106"/>
      <c r="W70" s="106"/>
      <c r="X70" s="106"/>
      <c r="Y70" s="106"/>
      <c r="Z70" s="106"/>
      <c r="AA70" s="106"/>
      <c r="AB70" s="106"/>
      <c r="AC70" s="134"/>
      <c r="AD70" s="106"/>
    </row>
    <row r="71" spans="1:30" ht="30" hidden="1" customHeight="1" x14ac:dyDescent="0.2">
      <c r="A71" s="433" t="s">
        <v>112</v>
      </c>
      <c r="B71" s="434"/>
      <c r="C71" s="500" t="s">
        <v>117</v>
      </c>
      <c r="D71" s="501"/>
      <c r="E71" s="501"/>
      <c r="F71" s="502"/>
      <c r="G71" s="513">
        <v>1</v>
      </c>
      <c r="H71" s="514"/>
      <c r="I71" s="375" t="s">
        <v>118</v>
      </c>
      <c r="J71" s="376"/>
      <c r="K71" s="377"/>
      <c r="L71" s="282">
        <v>0</v>
      </c>
      <c r="M71" s="282">
        <v>0</v>
      </c>
      <c r="N71" s="282">
        <v>0</v>
      </c>
      <c r="O71" s="282">
        <v>0</v>
      </c>
      <c r="P71" s="378"/>
      <c r="Q71" s="379"/>
      <c r="R71" s="379"/>
      <c r="S71" s="380"/>
      <c r="T71" s="18"/>
      <c r="U71" s="106"/>
      <c r="V71" s="106"/>
      <c r="W71" s="106"/>
      <c r="X71" s="106"/>
      <c r="Y71" s="106"/>
      <c r="Z71" s="106"/>
      <c r="AA71" s="106"/>
      <c r="AB71" s="106"/>
      <c r="AC71" s="134"/>
      <c r="AD71" s="106"/>
    </row>
    <row r="72" spans="1:30" ht="30" hidden="1" customHeight="1" x14ac:dyDescent="0.2">
      <c r="A72" s="435"/>
      <c r="B72" s="436"/>
      <c r="C72" s="503"/>
      <c r="D72" s="504"/>
      <c r="E72" s="504"/>
      <c r="F72" s="505"/>
      <c r="G72" s="515"/>
      <c r="H72" s="516"/>
      <c r="I72" s="375" t="s">
        <v>119</v>
      </c>
      <c r="J72" s="376"/>
      <c r="K72" s="377"/>
      <c r="L72" s="282">
        <v>0</v>
      </c>
      <c r="M72" s="282">
        <v>0</v>
      </c>
      <c r="N72" s="282">
        <v>0</v>
      </c>
      <c r="O72" s="282">
        <v>0</v>
      </c>
      <c r="P72" s="381"/>
      <c r="Q72" s="382"/>
      <c r="R72" s="382"/>
      <c r="S72" s="383"/>
      <c r="T72" s="18"/>
      <c r="U72" s="106"/>
      <c r="V72" s="106"/>
      <c r="W72" s="106"/>
      <c r="X72" s="106"/>
      <c r="Y72" s="106"/>
      <c r="Z72" s="106"/>
      <c r="AA72" s="106"/>
      <c r="AB72" s="106"/>
      <c r="AC72" s="134"/>
      <c r="AD72" s="106"/>
    </row>
    <row r="73" spans="1:30" ht="30" hidden="1" customHeight="1" x14ac:dyDescent="0.2">
      <c r="A73" s="511"/>
      <c r="B73" s="512"/>
      <c r="C73" s="506"/>
      <c r="D73" s="507"/>
      <c r="E73" s="507"/>
      <c r="F73" s="508"/>
      <c r="G73" s="517"/>
      <c r="H73" s="518"/>
      <c r="I73" s="372" t="s">
        <v>111</v>
      </c>
      <c r="J73" s="373"/>
      <c r="K73" s="374"/>
      <c r="L73" s="137">
        <f>IFERROR(L71/L72,0)</f>
        <v>0</v>
      </c>
      <c r="M73" s="137">
        <f t="shared" ref="M73:O73" si="3">IFERROR(M71/M72,0)</f>
        <v>0</v>
      </c>
      <c r="N73" s="137">
        <f t="shared" si="3"/>
        <v>0</v>
      </c>
      <c r="O73" s="137">
        <f t="shared" si="3"/>
        <v>0</v>
      </c>
      <c r="P73" s="384">
        <v>1</v>
      </c>
      <c r="Q73" s="385"/>
      <c r="R73" s="385"/>
      <c r="S73" s="386"/>
      <c r="T73" s="18"/>
      <c r="U73" s="106"/>
      <c r="V73" s="106"/>
      <c r="W73" s="106"/>
      <c r="X73" s="106"/>
      <c r="Y73" s="106"/>
      <c r="Z73" s="106"/>
      <c r="AA73" s="106"/>
      <c r="AB73" s="106"/>
      <c r="AC73" s="134"/>
      <c r="AD73" s="106"/>
    </row>
    <row r="74" spans="1:30" ht="30" hidden="1" customHeight="1" x14ac:dyDescent="0.2">
      <c r="A74" s="498" t="s">
        <v>120</v>
      </c>
      <c r="B74" s="499"/>
      <c r="C74" s="500" t="s">
        <v>121</v>
      </c>
      <c r="D74" s="501"/>
      <c r="E74" s="501"/>
      <c r="F74" s="502"/>
      <c r="G74" s="446">
        <v>1</v>
      </c>
      <c r="H74" s="447"/>
      <c r="I74" s="509" t="s">
        <v>122</v>
      </c>
      <c r="J74" s="376"/>
      <c r="K74" s="377"/>
      <c r="L74" s="282">
        <v>0</v>
      </c>
      <c r="M74" s="282">
        <v>0</v>
      </c>
      <c r="N74" s="282">
        <v>0</v>
      </c>
      <c r="O74" s="282">
        <v>0</v>
      </c>
      <c r="P74" s="378"/>
      <c r="Q74" s="379"/>
      <c r="R74" s="379"/>
      <c r="S74" s="380"/>
      <c r="T74" s="18"/>
      <c r="U74" s="106"/>
      <c r="V74" s="106"/>
      <c r="W74" s="106"/>
      <c r="X74" s="106"/>
      <c r="Y74" s="106"/>
      <c r="Z74" s="106"/>
      <c r="AA74" s="106"/>
      <c r="AB74" s="106"/>
      <c r="AC74" s="134"/>
      <c r="AD74" s="106"/>
    </row>
    <row r="75" spans="1:30" ht="30" hidden="1" customHeight="1" x14ac:dyDescent="0.2">
      <c r="A75" s="498"/>
      <c r="B75" s="499"/>
      <c r="C75" s="503"/>
      <c r="D75" s="504"/>
      <c r="E75" s="504"/>
      <c r="F75" s="505"/>
      <c r="G75" s="448"/>
      <c r="H75" s="449"/>
      <c r="I75" s="509" t="s">
        <v>123</v>
      </c>
      <c r="J75" s="376"/>
      <c r="K75" s="377"/>
      <c r="L75" s="282">
        <v>0</v>
      </c>
      <c r="M75" s="282">
        <v>0</v>
      </c>
      <c r="N75" s="282">
        <v>0</v>
      </c>
      <c r="O75" s="282">
        <v>0</v>
      </c>
      <c r="P75" s="381"/>
      <c r="Q75" s="382"/>
      <c r="R75" s="382"/>
      <c r="S75" s="383"/>
      <c r="T75" s="18"/>
      <c r="U75" s="106"/>
      <c r="V75" s="106"/>
      <c r="W75" s="106"/>
      <c r="X75" s="106"/>
      <c r="Y75" s="106"/>
      <c r="Z75" s="106"/>
      <c r="AA75" s="106"/>
      <c r="AB75" s="106"/>
      <c r="AC75" s="134"/>
      <c r="AD75" s="106"/>
    </row>
    <row r="76" spans="1:30" ht="30" hidden="1" customHeight="1" x14ac:dyDescent="0.2">
      <c r="A76" s="498"/>
      <c r="B76" s="499"/>
      <c r="C76" s="506"/>
      <c r="D76" s="507"/>
      <c r="E76" s="507"/>
      <c r="F76" s="508"/>
      <c r="G76" s="450"/>
      <c r="H76" s="451"/>
      <c r="I76" s="510" t="s">
        <v>111</v>
      </c>
      <c r="J76" s="373"/>
      <c r="K76" s="374"/>
      <c r="L76" s="137">
        <f>IFERROR(L74/L75,0)</f>
        <v>0</v>
      </c>
      <c r="M76" s="137">
        <f>IFERROR(M74/M75,0)</f>
        <v>0</v>
      </c>
      <c r="N76" s="137">
        <f>IFERROR(N74/N75,0)</f>
        <v>0</v>
      </c>
      <c r="O76" s="137">
        <f>IFERROR(O74/O75,0)</f>
        <v>0</v>
      </c>
      <c r="P76" s="384">
        <f>+M76</f>
        <v>0</v>
      </c>
      <c r="Q76" s="385"/>
      <c r="R76" s="385"/>
      <c r="S76" s="386"/>
      <c r="T76" s="18"/>
      <c r="U76" s="106"/>
      <c r="V76" s="106"/>
      <c r="W76" s="106"/>
      <c r="X76" s="106"/>
      <c r="Y76" s="106"/>
      <c r="Z76" s="106"/>
      <c r="AA76" s="106"/>
      <c r="AB76" s="106"/>
      <c r="AC76" s="134"/>
      <c r="AD76" s="106"/>
    </row>
    <row r="77" spans="1:30" hidden="1" x14ac:dyDescent="0.2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34"/>
      <c r="AD77" s="106"/>
    </row>
    <row r="78" spans="1:30" ht="49.5" hidden="1" customHeight="1" x14ac:dyDescent="0.2">
      <c r="A78" s="492" t="s">
        <v>124</v>
      </c>
      <c r="B78" s="493"/>
      <c r="C78" s="493"/>
      <c r="D78" s="493"/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4"/>
    </row>
    <row r="79" spans="1:30" ht="90" hidden="1" customHeight="1" x14ac:dyDescent="0.2">
      <c r="A79" s="495" t="s">
        <v>125</v>
      </c>
      <c r="B79" s="496"/>
      <c r="C79" s="496"/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6"/>
      <c r="U79" s="496"/>
      <c r="V79" s="496"/>
      <c r="W79" s="496"/>
      <c r="X79" s="496"/>
      <c r="Y79" s="496"/>
      <c r="Z79" s="496"/>
      <c r="AA79" s="496"/>
      <c r="AB79" s="496"/>
      <c r="AC79" s="496"/>
      <c r="AD79" s="497"/>
    </row>
    <row r="80" spans="1:30" ht="90" hidden="1" customHeight="1" x14ac:dyDescent="0.2">
      <c r="A80" s="495" t="s">
        <v>126</v>
      </c>
      <c r="B80" s="496"/>
      <c r="C80" s="496"/>
      <c r="D80" s="496"/>
      <c r="E80" s="496"/>
      <c r="F80" s="496"/>
      <c r="G80" s="496"/>
      <c r="H80" s="496"/>
      <c r="I80" s="496"/>
      <c r="J80" s="496"/>
      <c r="K80" s="496"/>
      <c r="L80" s="496"/>
      <c r="M80" s="496"/>
      <c r="N80" s="496"/>
      <c r="O80" s="496"/>
      <c r="P80" s="496"/>
      <c r="Q80" s="496"/>
      <c r="R80" s="496"/>
      <c r="S80" s="496"/>
      <c r="T80" s="496"/>
      <c r="U80" s="496"/>
      <c r="V80" s="496"/>
      <c r="W80" s="496"/>
      <c r="X80" s="496"/>
      <c r="Y80" s="496"/>
      <c r="Z80" s="496"/>
      <c r="AA80" s="496"/>
      <c r="AB80" s="496"/>
      <c r="AC80" s="496"/>
      <c r="AD80" s="497"/>
    </row>
    <row r="81" spans="1:30" ht="90" hidden="1" customHeight="1" x14ac:dyDescent="0.2">
      <c r="A81" s="495" t="s">
        <v>127</v>
      </c>
      <c r="B81" s="496"/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6"/>
      <c r="Q81" s="496"/>
      <c r="R81" s="496"/>
      <c r="S81" s="496"/>
      <c r="T81" s="496"/>
      <c r="U81" s="496"/>
      <c r="V81" s="496"/>
      <c r="W81" s="496"/>
      <c r="X81" s="496"/>
      <c r="Y81" s="496"/>
      <c r="Z81" s="496"/>
      <c r="AA81" s="496"/>
      <c r="AB81" s="496"/>
      <c r="AC81" s="496"/>
      <c r="AD81" s="497"/>
    </row>
    <row r="82" spans="1:30" ht="90" hidden="1" customHeight="1" x14ac:dyDescent="0.2">
      <c r="A82" s="495" t="s">
        <v>128</v>
      </c>
      <c r="B82" s="496"/>
      <c r="C82" s="496"/>
      <c r="D82" s="496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6"/>
      <c r="P82" s="496"/>
      <c r="Q82" s="496"/>
      <c r="R82" s="496"/>
      <c r="S82" s="496"/>
      <c r="T82" s="496"/>
      <c r="U82" s="496"/>
      <c r="V82" s="496"/>
      <c r="W82" s="496"/>
      <c r="X82" s="496"/>
      <c r="Y82" s="496"/>
      <c r="Z82" s="496"/>
      <c r="AA82" s="496"/>
      <c r="AB82" s="496"/>
      <c r="AC82" s="496"/>
      <c r="AD82" s="497"/>
    </row>
  </sheetData>
  <mergeCells count="185">
    <mergeCell ref="A8:C8"/>
    <mergeCell ref="D8:AC8"/>
    <mergeCell ref="A16:J16"/>
    <mergeCell ref="K16:Y16"/>
    <mergeCell ref="Z16:AD16"/>
    <mergeCell ref="A1:D3"/>
    <mergeCell ref="E1:AC3"/>
    <mergeCell ref="A4:C4"/>
    <mergeCell ref="D4:AC4"/>
    <mergeCell ref="AD4:AD14"/>
    <mergeCell ref="A5:C5"/>
    <mergeCell ref="D5:AC5"/>
    <mergeCell ref="A6:C6"/>
    <mergeCell ref="D6:AC6"/>
    <mergeCell ref="A13:C13"/>
    <mergeCell ref="D13:F13"/>
    <mergeCell ref="G13:H13"/>
    <mergeCell ref="I13:M13"/>
    <mergeCell ref="N13:T13"/>
    <mergeCell ref="U13:AC13"/>
    <mergeCell ref="A7:Q7"/>
    <mergeCell ref="R7:AC7"/>
    <mergeCell ref="A9:Q9"/>
    <mergeCell ref="R9:AC9"/>
    <mergeCell ref="A14:C14"/>
    <mergeCell ref="D14:AC14"/>
    <mergeCell ref="A10:C12"/>
    <mergeCell ref="D10:M12"/>
    <mergeCell ref="N10:T12"/>
    <mergeCell ref="A15:AD15"/>
    <mergeCell ref="A18:C18"/>
    <mergeCell ref="E18:J18"/>
    <mergeCell ref="A19:A21"/>
    <mergeCell ref="B19:C21"/>
    <mergeCell ref="D19:D21"/>
    <mergeCell ref="AC19:AC21"/>
    <mergeCell ref="A17:AD17"/>
    <mergeCell ref="AD19:AD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B26:C26"/>
    <mergeCell ref="B28:C28"/>
    <mergeCell ref="B29:C29"/>
    <mergeCell ref="B30:C30"/>
    <mergeCell ref="B32:C32"/>
    <mergeCell ref="B45:C45"/>
    <mergeCell ref="A22:A27"/>
    <mergeCell ref="B22:C22"/>
    <mergeCell ref="B23:C23"/>
    <mergeCell ref="B25:C25"/>
    <mergeCell ref="B27:C27"/>
    <mergeCell ref="B24:C24"/>
    <mergeCell ref="B33:C33"/>
    <mergeCell ref="B34:C34"/>
    <mergeCell ref="B35:C35"/>
    <mergeCell ref="B46:C46"/>
    <mergeCell ref="A48:A51"/>
    <mergeCell ref="B48:C48"/>
    <mergeCell ref="B49:C49"/>
    <mergeCell ref="B50:C50"/>
    <mergeCell ref="B51:C51"/>
    <mergeCell ref="B39:C39"/>
    <mergeCell ref="B40:C40"/>
    <mergeCell ref="B41:C41"/>
    <mergeCell ref="B42:C42"/>
    <mergeCell ref="B43:C43"/>
    <mergeCell ref="B44:C44"/>
    <mergeCell ref="A28:A43"/>
    <mergeCell ref="B38:C38"/>
    <mergeCell ref="B36:C36"/>
    <mergeCell ref="B37:C37"/>
    <mergeCell ref="B31:C31"/>
    <mergeCell ref="AC55:AD56"/>
    <mergeCell ref="A56:D56"/>
    <mergeCell ref="E56:F56"/>
    <mergeCell ref="G56:H56"/>
    <mergeCell ref="I56:J56"/>
    <mergeCell ref="W56:X56"/>
    <mergeCell ref="Y56:Z56"/>
    <mergeCell ref="AA56:AB56"/>
    <mergeCell ref="Q56:R56"/>
    <mergeCell ref="S56:T56"/>
    <mergeCell ref="U56:V56"/>
    <mergeCell ref="G57:H57"/>
    <mergeCell ref="I57:J57"/>
    <mergeCell ref="K57:L57"/>
    <mergeCell ref="M57:N57"/>
    <mergeCell ref="O57:P57"/>
    <mergeCell ref="K56:L56"/>
    <mergeCell ref="M56:N56"/>
    <mergeCell ref="O56:P56"/>
    <mergeCell ref="A52:A54"/>
    <mergeCell ref="B52:C52"/>
    <mergeCell ref="B53:C53"/>
    <mergeCell ref="B54:C54"/>
    <mergeCell ref="A55:D55"/>
    <mergeCell ref="U58:V58"/>
    <mergeCell ref="W58:X58"/>
    <mergeCell ref="Y58:Z58"/>
    <mergeCell ref="AA58:AB58"/>
    <mergeCell ref="A60:AD60"/>
    <mergeCell ref="A62:S62"/>
    <mergeCell ref="AC57:AD58"/>
    <mergeCell ref="A58:D58"/>
    <mergeCell ref="E58:F58"/>
    <mergeCell ref="G58:H58"/>
    <mergeCell ref="I58:J58"/>
    <mergeCell ref="K58:L58"/>
    <mergeCell ref="M58:N58"/>
    <mergeCell ref="O58:P58"/>
    <mergeCell ref="Q58:R58"/>
    <mergeCell ref="S58:T58"/>
    <mergeCell ref="Q57:R57"/>
    <mergeCell ref="S57:T57"/>
    <mergeCell ref="U57:V57"/>
    <mergeCell ref="W57:X57"/>
    <mergeCell ref="Y57:Z57"/>
    <mergeCell ref="AA57:AB57"/>
    <mergeCell ref="A57:D57"/>
    <mergeCell ref="E57:F57"/>
    <mergeCell ref="A63:F64"/>
    <mergeCell ref="G63:H64"/>
    <mergeCell ref="I63:K64"/>
    <mergeCell ref="L63:O63"/>
    <mergeCell ref="P63:S64"/>
    <mergeCell ref="A65:B67"/>
    <mergeCell ref="C65:F67"/>
    <mergeCell ref="G65:H67"/>
    <mergeCell ref="I65:K65"/>
    <mergeCell ref="P65:S65"/>
    <mergeCell ref="I66:K66"/>
    <mergeCell ref="P66:S66"/>
    <mergeCell ref="I67:K67"/>
    <mergeCell ref="P67:S67"/>
    <mergeCell ref="A68:B70"/>
    <mergeCell ref="C68:F70"/>
    <mergeCell ref="G68:H70"/>
    <mergeCell ref="I68:K68"/>
    <mergeCell ref="P68:S69"/>
    <mergeCell ref="I69:K69"/>
    <mergeCell ref="I70:K70"/>
    <mergeCell ref="P70:S70"/>
    <mergeCell ref="A71:B73"/>
    <mergeCell ref="C71:F73"/>
    <mergeCell ref="G71:H73"/>
    <mergeCell ref="I71:K71"/>
    <mergeCell ref="P71:S72"/>
    <mergeCell ref="I72:K72"/>
    <mergeCell ref="I73:K73"/>
    <mergeCell ref="P73:S73"/>
    <mergeCell ref="A78:AD78"/>
    <mergeCell ref="A79:AD79"/>
    <mergeCell ref="A80:AD80"/>
    <mergeCell ref="A81:AD81"/>
    <mergeCell ref="A82:AD82"/>
    <mergeCell ref="A74:B76"/>
    <mergeCell ref="C74:F76"/>
    <mergeCell ref="G74:H76"/>
    <mergeCell ref="I74:K74"/>
    <mergeCell ref="P74:S75"/>
    <mergeCell ref="I75:K75"/>
    <mergeCell ref="I76:K76"/>
    <mergeCell ref="P76:S76"/>
    <mergeCell ref="U11:W11"/>
    <mergeCell ref="U12:W12"/>
    <mergeCell ref="X10:Y10"/>
    <mergeCell ref="X11:Y11"/>
    <mergeCell ref="U10:W10"/>
    <mergeCell ref="AB10:AC10"/>
    <mergeCell ref="Z10:AA10"/>
    <mergeCell ref="Z11:AA11"/>
    <mergeCell ref="AB11:AC11"/>
    <mergeCell ref="Z12:AA12"/>
    <mergeCell ref="AB12:AC12"/>
    <mergeCell ref="X12:Y12"/>
  </mergeCells>
  <conditionalFormatting sqref="E52:E54 G52:G54 I52:I54 K52:K54 M52:M54 O52:O54 Q52:Q54 S52:S54 U52:U54 W52:W54 Y52:Y54 AA52:AA54">
    <cfRule type="cellIs" dxfId="223" priority="19" operator="equal">
      <formula>1</formula>
    </cfRule>
  </conditionalFormatting>
  <conditionalFormatting sqref="F52:F54 H52:H54 J52:J54 L52:L54 N52:N54 P52:P54 R52:R54 T52:T54 V52:V54 X52:X54 Z52:Z54 AB52:AB54 F39:F47 H36:H47 J36:J47 L36:L47 N36:N47 P36:P47 R36:R47 T36:T47 V36:V47 X36:X47 Z36:Z47 AB36:AB47 F22:F31 H22:H31 J22:J31 L22:L31 N22:N31 P22:P31 T22:T31 V22:V31 X22:X31 Z22:Z31 AB22:AB31 R28:R31">
    <cfRule type="cellIs" dxfId="222" priority="18" operator="equal">
      <formula>1</formula>
    </cfRule>
  </conditionalFormatting>
  <conditionalFormatting sqref="R22:R25">
    <cfRule type="cellIs" dxfId="221" priority="9" operator="equal">
      <formula>1</formula>
    </cfRule>
  </conditionalFormatting>
  <conditionalFormatting sqref="F32:F34">
    <cfRule type="cellIs" dxfId="220" priority="7" operator="equal">
      <formula>1</formula>
    </cfRule>
  </conditionalFormatting>
  <conditionalFormatting sqref="Q22:Q25 E39:E47 G39:G47 I39:I47 K39:K47 M39:M47 O39:O47 Q39:Q47 S39:S47 U39:U47 W39:W47 Y39:Y47 AA39:AA47 E22:E31 G22:G31 I22:I31 K22:K31 M22:M31 O22:O31 S22:S31 U22:U31 W22:W31 Y22:Y31 AA22:AA31 Q28:Q31">
    <cfRule type="cellIs" dxfId="219" priority="17" operator="equal">
      <formula>1</formula>
    </cfRule>
  </conditionalFormatting>
  <conditionalFormatting sqref="E35">
    <cfRule type="cellIs" dxfId="218" priority="16" operator="equal">
      <formula>1</formula>
    </cfRule>
  </conditionalFormatting>
  <conditionalFormatting sqref="F35">
    <cfRule type="cellIs" dxfId="217" priority="15" operator="equal">
      <formula>1</formula>
    </cfRule>
  </conditionalFormatting>
  <conditionalFormatting sqref="G35 I35 K35 M35 O35 Q35 S35 U35 Y35 AA35 W35">
    <cfRule type="cellIs" dxfId="216" priority="14" operator="equal">
      <formula>1</formula>
    </cfRule>
  </conditionalFormatting>
  <conditionalFormatting sqref="H35 J35 L35 N35 P35 R35 T35 V35 X35 Z35 AB35">
    <cfRule type="cellIs" dxfId="215" priority="13" operator="equal">
      <formula>1</formula>
    </cfRule>
  </conditionalFormatting>
  <conditionalFormatting sqref="E36:E38">
    <cfRule type="cellIs" dxfId="214" priority="12" operator="equal">
      <formula>1</formula>
    </cfRule>
  </conditionalFormatting>
  <conditionalFormatting sqref="F36:F38">
    <cfRule type="cellIs" dxfId="213" priority="11" operator="equal">
      <formula>1</formula>
    </cfRule>
  </conditionalFormatting>
  <conditionalFormatting sqref="G36:G38 I36:I38 K36:K38 M36:M38 O36:O38 Q36:Q38 S36:S38 U36:U38 Y36:Y38 AA36:AA38 W36:W38">
    <cfRule type="cellIs" dxfId="212" priority="10" operator="equal">
      <formula>1</formula>
    </cfRule>
  </conditionalFormatting>
  <conditionalFormatting sqref="E32:E34">
    <cfRule type="cellIs" dxfId="211" priority="8" operator="equal">
      <formula>1</formula>
    </cfRule>
  </conditionalFormatting>
  <conditionalFormatting sqref="G32:G34 I32:I34 K32:K34 M32:M34 O32:O34 Q32:Q34 S32:S34 U32:U34 Y32:Y34 AA32:AA34 W32:W34">
    <cfRule type="cellIs" dxfId="210" priority="6" operator="equal">
      <formula>1</formula>
    </cfRule>
  </conditionalFormatting>
  <conditionalFormatting sqref="H32:H34 J32:J34 L32:L34 N32:N34 P32:P34 R32:R34 T32:T34 V32:V34 X32:X34 Z32:Z34 AB32:AB34">
    <cfRule type="cellIs" dxfId="209" priority="5" operator="equal">
      <formula>1</formula>
    </cfRule>
  </conditionalFormatting>
  <conditionalFormatting sqref="R26:R27">
    <cfRule type="cellIs" dxfId="208" priority="3" operator="equal">
      <formula>1</formula>
    </cfRule>
  </conditionalFormatting>
  <conditionalFormatting sqref="Q26:Q27">
    <cfRule type="cellIs" dxfId="207" priority="4" operator="equal">
      <formula>1</formula>
    </cfRule>
  </conditionalFormatting>
  <conditionalFormatting sqref="F48:F51 H48:H51 J48:J51 L48:L51 N48:N51 P48:P51 R48:R51 T48:T51 V48:V51 X48:X51 Z48:Z51 AB48:AB51">
    <cfRule type="cellIs" dxfId="206" priority="1" operator="equal">
      <formula>1</formula>
    </cfRule>
  </conditionalFormatting>
  <conditionalFormatting sqref="E48:E51 G48:G51 I48:I51 K48:K51 M48:M51 O48:O51 Q48:Q51 S48:S51 U48:U51 W48:W51 Y48:Y51 AA48:AA51">
    <cfRule type="cellIs" dxfId="205" priority="2" operator="equal">
      <formula>1</formula>
    </cfRule>
  </conditionalFormatting>
  <dataValidations count="1">
    <dataValidation type="list" allowBlank="1" showInputMessage="1" showErrorMessage="1" sqref="D4:AC4" xr:uid="{00000000-0002-0000-0300-000000000000}">
      <formula1>ENTIDAD</formula1>
    </dataValidation>
  </dataValidations>
  <hyperlinks>
    <hyperlink ref="A17:AD17" location="'PAC PUEAA'!A1" display="PLAN DE ACCIÓN CUATRIENAL PROGRAMA DE USO EFICIENTE Y AHORRO DEL AGUA " xr:uid="{00000000-0004-0000-0300-000000000000}"/>
  </hyperlinks>
  <pageMargins left="0.7" right="0.7" top="0.75" bottom="0.75" header="0.3" footer="0.3"/>
  <pageSetup scale="2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B1:L23"/>
  <sheetViews>
    <sheetView zoomScale="70" zoomScaleNormal="70" workbookViewId="0">
      <selection activeCell="N3" sqref="N3"/>
    </sheetView>
  </sheetViews>
  <sheetFormatPr baseColWidth="10" defaultColWidth="11.42578125" defaultRowHeight="12.75" x14ac:dyDescent="0.2"/>
  <cols>
    <col min="4" max="4" width="59.5703125" customWidth="1"/>
    <col min="5" max="5" width="37.85546875" customWidth="1"/>
    <col min="6" max="6" width="35.140625" customWidth="1"/>
    <col min="7" max="7" width="33.140625" customWidth="1"/>
    <col min="8" max="8" width="6.85546875" bestFit="1" customWidth="1"/>
    <col min="9" max="9" width="9.140625" bestFit="1" customWidth="1"/>
    <col min="10" max="11" width="6.7109375" bestFit="1" customWidth="1"/>
  </cols>
  <sheetData>
    <row r="1" spans="2:11" ht="13.5" thickBot="1" x14ac:dyDescent="0.25"/>
    <row r="2" spans="2:11" ht="34.5" customHeight="1" thickBot="1" x14ac:dyDescent="0.25">
      <c r="B2" s="553" t="s">
        <v>203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2:11" ht="15.75" x14ac:dyDescent="0.2">
      <c r="B3" s="609" t="s">
        <v>45</v>
      </c>
      <c r="C3" s="610"/>
      <c r="D3" s="611"/>
      <c r="E3" s="233"/>
      <c r="F3" s="617">
        <v>44321</v>
      </c>
      <c r="G3" s="618"/>
      <c r="H3" s="618"/>
      <c r="I3" s="618"/>
      <c r="J3" s="618"/>
      <c r="K3" s="619"/>
    </row>
    <row r="4" spans="2:11" ht="15.75" x14ac:dyDescent="0.2">
      <c r="B4" s="612" t="s">
        <v>46</v>
      </c>
      <c r="C4" s="613" t="s">
        <v>47</v>
      </c>
      <c r="D4" s="613"/>
      <c r="E4" s="613" t="s">
        <v>130</v>
      </c>
      <c r="F4" s="613" t="s">
        <v>204</v>
      </c>
      <c r="G4" s="614" t="s">
        <v>132</v>
      </c>
      <c r="H4" s="615" t="s">
        <v>133</v>
      </c>
      <c r="I4" s="615"/>
      <c r="J4" s="615"/>
      <c r="K4" s="616"/>
    </row>
    <row r="5" spans="2:11" x14ac:dyDescent="0.2">
      <c r="B5" s="612"/>
      <c r="C5" s="613"/>
      <c r="D5" s="613"/>
      <c r="E5" s="613"/>
      <c r="F5" s="613"/>
      <c r="G5" s="614"/>
      <c r="H5" s="211">
        <v>2021</v>
      </c>
      <c r="I5" s="211">
        <v>2022</v>
      </c>
      <c r="J5" s="211">
        <v>2023</v>
      </c>
      <c r="K5" s="220">
        <v>2024</v>
      </c>
    </row>
    <row r="6" spans="2:11" ht="39.75" customHeight="1" x14ac:dyDescent="0.2">
      <c r="B6" s="620" t="s">
        <v>64</v>
      </c>
      <c r="C6" s="546" t="s">
        <v>205</v>
      </c>
      <c r="D6" s="546"/>
      <c r="E6" s="232" t="s">
        <v>206</v>
      </c>
      <c r="F6" s="209" t="s">
        <v>207</v>
      </c>
      <c r="G6" s="258">
        <v>1</v>
      </c>
      <c r="H6" s="255">
        <v>1</v>
      </c>
      <c r="I6" s="255">
        <v>1</v>
      </c>
      <c r="J6" s="255">
        <v>1</v>
      </c>
      <c r="K6" s="256">
        <v>1</v>
      </c>
    </row>
    <row r="7" spans="2:11" ht="39" customHeight="1" x14ac:dyDescent="0.2">
      <c r="B7" s="621"/>
      <c r="C7" s="354" t="s">
        <v>208</v>
      </c>
      <c r="D7" s="355"/>
      <c r="E7" s="230" t="s">
        <v>163</v>
      </c>
      <c r="F7" s="209" t="s">
        <v>209</v>
      </c>
      <c r="G7" s="258">
        <v>1</v>
      </c>
      <c r="H7" s="255">
        <v>1</v>
      </c>
      <c r="I7" s="255">
        <v>1</v>
      </c>
      <c r="J7" s="255">
        <v>1</v>
      </c>
      <c r="K7" s="256">
        <v>1</v>
      </c>
    </row>
    <row r="8" spans="2:11" ht="59.25" customHeight="1" x14ac:dyDescent="0.2">
      <c r="B8" s="621"/>
      <c r="C8" s="546" t="s">
        <v>200</v>
      </c>
      <c r="D8" s="546"/>
      <c r="E8" s="232" t="s">
        <v>210</v>
      </c>
      <c r="F8" s="209" t="s">
        <v>211</v>
      </c>
      <c r="G8" s="258" t="s">
        <v>212</v>
      </c>
      <c r="H8" s="255">
        <v>0</v>
      </c>
      <c r="I8" s="255">
        <v>1</v>
      </c>
      <c r="J8" s="255">
        <v>1</v>
      </c>
      <c r="K8" s="256">
        <v>1</v>
      </c>
    </row>
    <row r="9" spans="2:11" ht="61.5" customHeight="1" x14ac:dyDescent="0.2">
      <c r="B9" s="621"/>
      <c r="C9" s="546" t="s">
        <v>213</v>
      </c>
      <c r="D9" s="546"/>
      <c r="E9" s="232" t="s">
        <v>214</v>
      </c>
      <c r="F9" s="209" t="s">
        <v>215</v>
      </c>
      <c r="G9" s="258">
        <v>1</v>
      </c>
      <c r="H9" s="255">
        <v>0</v>
      </c>
      <c r="I9" s="255">
        <v>1</v>
      </c>
      <c r="J9" s="255">
        <v>1</v>
      </c>
      <c r="K9" s="256">
        <v>1</v>
      </c>
    </row>
    <row r="10" spans="2:11" ht="53.25" customHeight="1" x14ac:dyDescent="0.2">
      <c r="B10" s="621"/>
      <c r="C10" s="546" t="s">
        <v>216</v>
      </c>
      <c r="D10" s="546"/>
      <c r="E10" s="232" t="s">
        <v>153</v>
      </c>
      <c r="F10" s="209" t="s">
        <v>217</v>
      </c>
      <c r="G10" s="258">
        <v>1</v>
      </c>
      <c r="H10" s="255">
        <v>1</v>
      </c>
      <c r="I10" s="255">
        <v>1</v>
      </c>
      <c r="J10" s="255">
        <v>1</v>
      </c>
      <c r="K10" s="256">
        <v>1</v>
      </c>
    </row>
    <row r="11" spans="2:11" ht="54" customHeight="1" x14ac:dyDescent="0.2">
      <c r="B11" s="621"/>
      <c r="C11" s="354" t="s">
        <v>155</v>
      </c>
      <c r="D11" s="355"/>
      <c r="E11" s="232" t="s">
        <v>156</v>
      </c>
      <c r="F11" s="209" t="s">
        <v>157</v>
      </c>
      <c r="G11" s="258">
        <v>1</v>
      </c>
      <c r="H11" s="255">
        <v>0</v>
      </c>
      <c r="I11" s="255">
        <v>1</v>
      </c>
      <c r="J11" s="255">
        <v>1</v>
      </c>
      <c r="K11" s="256">
        <v>1</v>
      </c>
    </row>
    <row r="12" spans="2:11" ht="47.25" customHeight="1" x14ac:dyDescent="0.2">
      <c r="B12" s="621"/>
      <c r="C12" s="546" t="s">
        <v>218</v>
      </c>
      <c r="D12" s="546"/>
      <c r="E12" s="232" t="s">
        <v>219</v>
      </c>
      <c r="F12" s="209" t="s">
        <v>220</v>
      </c>
      <c r="G12" s="258">
        <v>1</v>
      </c>
      <c r="H12" s="255">
        <v>0</v>
      </c>
      <c r="I12" s="255">
        <v>1</v>
      </c>
      <c r="J12" s="255">
        <v>1</v>
      </c>
      <c r="K12" s="256">
        <v>1</v>
      </c>
    </row>
    <row r="13" spans="2:11" ht="39.75" customHeight="1" x14ac:dyDescent="0.2">
      <c r="B13" s="622"/>
      <c r="C13" s="546" t="s">
        <v>77</v>
      </c>
      <c r="D13" s="546"/>
      <c r="E13" s="232" t="s">
        <v>160</v>
      </c>
      <c r="F13" s="209" t="s">
        <v>161</v>
      </c>
      <c r="G13" s="229">
        <v>1</v>
      </c>
      <c r="H13" s="255">
        <v>0</v>
      </c>
      <c r="I13" s="255">
        <v>1</v>
      </c>
      <c r="J13" s="255">
        <v>0</v>
      </c>
      <c r="K13" s="256">
        <v>0</v>
      </c>
    </row>
    <row r="14" spans="2:11" ht="57" customHeight="1" x14ac:dyDescent="0.2">
      <c r="B14" s="559" t="s">
        <v>78</v>
      </c>
      <c r="C14" s="546" t="s">
        <v>79</v>
      </c>
      <c r="D14" s="546"/>
      <c r="E14" s="232" t="s">
        <v>156</v>
      </c>
      <c r="F14" s="209"/>
      <c r="G14" s="229" t="s">
        <v>221</v>
      </c>
      <c r="H14" s="255">
        <v>1</v>
      </c>
      <c r="I14" s="255">
        <v>1</v>
      </c>
      <c r="J14" s="255">
        <v>1</v>
      </c>
      <c r="K14" s="256">
        <v>1</v>
      </c>
    </row>
    <row r="15" spans="2:11" ht="41.25" customHeight="1" x14ac:dyDescent="0.2">
      <c r="B15" s="559"/>
      <c r="C15" s="546" t="s">
        <v>222</v>
      </c>
      <c r="D15" s="546"/>
      <c r="E15" s="232" t="s">
        <v>156</v>
      </c>
      <c r="F15" s="209"/>
      <c r="G15" s="212">
        <v>1</v>
      </c>
      <c r="H15" s="213">
        <v>1</v>
      </c>
      <c r="I15" s="213">
        <v>1</v>
      </c>
      <c r="J15" s="213">
        <v>1</v>
      </c>
      <c r="K15" s="221">
        <v>1</v>
      </c>
    </row>
    <row r="16" spans="2:11" ht="73.5" customHeight="1" x14ac:dyDescent="0.2">
      <c r="B16" s="559"/>
      <c r="C16" s="563" t="s">
        <v>82</v>
      </c>
      <c r="D16" s="563"/>
      <c r="E16" s="232" t="s">
        <v>223</v>
      </c>
      <c r="F16" s="209" t="s">
        <v>224</v>
      </c>
      <c r="G16" s="258">
        <v>1</v>
      </c>
      <c r="H16" s="213">
        <v>0</v>
      </c>
      <c r="I16" s="213">
        <v>1</v>
      </c>
      <c r="J16" s="213">
        <v>1</v>
      </c>
      <c r="K16" s="221">
        <v>1</v>
      </c>
    </row>
    <row r="17" spans="2:12" ht="54" customHeight="1" x14ac:dyDescent="0.2">
      <c r="B17" s="559"/>
      <c r="C17" s="354" t="s">
        <v>225</v>
      </c>
      <c r="D17" s="355"/>
      <c r="E17" s="232" t="s">
        <v>226</v>
      </c>
      <c r="F17" s="209"/>
      <c r="G17" s="229">
        <v>1</v>
      </c>
      <c r="H17" s="255">
        <v>0</v>
      </c>
      <c r="I17" s="255">
        <v>1</v>
      </c>
      <c r="J17" s="255">
        <v>1</v>
      </c>
      <c r="K17" s="256">
        <v>1</v>
      </c>
      <c r="L17" s="106"/>
    </row>
    <row r="18" spans="2:12" ht="69" customHeight="1" x14ac:dyDescent="0.2">
      <c r="B18" s="559"/>
      <c r="C18" s="546" t="s">
        <v>227</v>
      </c>
      <c r="D18" s="546"/>
      <c r="E18" s="232" t="s">
        <v>228</v>
      </c>
      <c r="F18" s="227" t="s">
        <v>229</v>
      </c>
      <c r="G18" s="229" t="s">
        <v>230</v>
      </c>
      <c r="H18" s="255">
        <v>0</v>
      </c>
      <c r="I18" s="255">
        <v>12</v>
      </c>
      <c r="J18" s="255">
        <v>12</v>
      </c>
      <c r="K18" s="256">
        <v>12</v>
      </c>
    </row>
    <row r="19" spans="2:12" ht="39.75" customHeight="1" x14ac:dyDescent="0.2">
      <c r="B19" s="559"/>
      <c r="C19" s="546" t="s">
        <v>175</v>
      </c>
      <c r="D19" s="546"/>
      <c r="E19" s="232" t="s">
        <v>160</v>
      </c>
      <c r="F19" s="226"/>
      <c r="G19" s="229">
        <v>1</v>
      </c>
      <c r="H19" s="255">
        <v>0.12</v>
      </c>
      <c r="I19" s="255">
        <v>12</v>
      </c>
      <c r="J19" s="255">
        <v>12</v>
      </c>
      <c r="K19" s="256">
        <v>12</v>
      </c>
    </row>
    <row r="20" spans="2:12" ht="39.75" customHeight="1" x14ac:dyDescent="0.2">
      <c r="B20" s="559"/>
      <c r="C20" s="546" t="s">
        <v>231</v>
      </c>
      <c r="D20" s="546"/>
      <c r="E20" s="232" t="s">
        <v>232</v>
      </c>
      <c r="F20" s="209" t="s">
        <v>233</v>
      </c>
      <c r="G20" s="229">
        <v>1</v>
      </c>
      <c r="H20" s="255">
        <v>6</v>
      </c>
      <c r="I20" s="255">
        <v>6</v>
      </c>
      <c r="J20" s="255">
        <v>6</v>
      </c>
      <c r="K20" s="256">
        <v>6</v>
      </c>
    </row>
    <row r="21" spans="2:12" ht="39.75" customHeight="1" x14ac:dyDescent="0.2">
      <c r="B21" s="558" t="s">
        <v>91</v>
      </c>
      <c r="C21" s="546" t="s">
        <v>178</v>
      </c>
      <c r="D21" s="546"/>
      <c r="E21" s="232" t="s">
        <v>179</v>
      </c>
      <c r="F21" s="209" t="s">
        <v>180</v>
      </c>
      <c r="G21" s="258">
        <v>1</v>
      </c>
      <c r="H21" s="255">
        <v>12</v>
      </c>
      <c r="I21" s="255">
        <v>12</v>
      </c>
      <c r="J21" s="255">
        <v>12</v>
      </c>
      <c r="K21" s="256">
        <v>12</v>
      </c>
    </row>
    <row r="22" spans="2:12" ht="39.75" customHeight="1" x14ac:dyDescent="0.2">
      <c r="B22" s="558"/>
      <c r="C22" s="546" t="s">
        <v>234</v>
      </c>
      <c r="D22" s="623"/>
      <c r="E22" s="232" t="s">
        <v>179</v>
      </c>
      <c r="F22" s="209" t="s">
        <v>180</v>
      </c>
      <c r="G22" s="258">
        <v>1</v>
      </c>
      <c r="H22" s="255">
        <v>0</v>
      </c>
      <c r="I22" s="255">
        <v>12</v>
      </c>
      <c r="J22" s="255">
        <v>12</v>
      </c>
      <c r="K22" s="256">
        <v>12</v>
      </c>
    </row>
    <row r="23" spans="2:12" ht="39" thickBot="1" x14ac:dyDescent="0.25">
      <c r="B23" s="222" t="s">
        <v>95</v>
      </c>
      <c r="C23" s="557" t="s">
        <v>181</v>
      </c>
      <c r="D23" s="557"/>
      <c r="E23" s="231" t="s">
        <v>182</v>
      </c>
      <c r="F23" s="223" t="s">
        <v>183</v>
      </c>
      <c r="G23" s="279">
        <v>1</v>
      </c>
      <c r="H23" s="255">
        <v>1</v>
      </c>
      <c r="I23" s="255">
        <v>2</v>
      </c>
      <c r="J23" s="255">
        <v>2</v>
      </c>
      <c r="K23" s="256">
        <v>2</v>
      </c>
    </row>
  </sheetData>
  <mergeCells count="30">
    <mergeCell ref="C23:D23"/>
    <mergeCell ref="C13:D13"/>
    <mergeCell ref="B6:B13"/>
    <mergeCell ref="C20:D20"/>
    <mergeCell ref="B21:B22"/>
    <mergeCell ref="C22:D22"/>
    <mergeCell ref="C21:D21"/>
    <mergeCell ref="C12:D12"/>
    <mergeCell ref="B14:B20"/>
    <mergeCell ref="C14:D14"/>
    <mergeCell ref="C15:D15"/>
    <mergeCell ref="C16:D16"/>
    <mergeCell ref="C18:D18"/>
    <mergeCell ref="C19:D19"/>
    <mergeCell ref="C6:D6"/>
    <mergeCell ref="C7:D7"/>
    <mergeCell ref="C8:D8"/>
    <mergeCell ref="C9:D9"/>
    <mergeCell ref="C10:D10"/>
    <mergeCell ref="C17:D17"/>
    <mergeCell ref="C11:D11"/>
    <mergeCell ref="B2:K2"/>
    <mergeCell ref="B3:D3"/>
    <mergeCell ref="B4:B5"/>
    <mergeCell ref="C4:D5"/>
    <mergeCell ref="F4:F5"/>
    <mergeCell ref="G4:G5"/>
    <mergeCell ref="H4:K4"/>
    <mergeCell ref="F3:K3"/>
    <mergeCell ref="E4:E5"/>
  </mergeCells>
  <conditionalFormatting sqref="I6 K6 K14:K16 I14:I16 K19:K22 I18:I22 K9:K12 I9:I12">
    <cfRule type="cellIs" dxfId="204" priority="31" operator="equal">
      <formula>1</formula>
    </cfRule>
  </conditionalFormatting>
  <conditionalFormatting sqref="J6 G9:H9 J14:J16 G14:H14 J19:J22 H18:H22 H6 H10:H12 H15:H16 J9:J12">
    <cfRule type="cellIs" dxfId="203" priority="30" operator="equal">
      <formula>1</formula>
    </cfRule>
  </conditionalFormatting>
  <conditionalFormatting sqref="G19">
    <cfRule type="cellIs" dxfId="202" priority="28" operator="equal">
      <formula>1</formula>
    </cfRule>
  </conditionalFormatting>
  <conditionalFormatting sqref="K18">
    <cfRule type="cellIs" dxfId="201" priority="24" operator="equal">
      <formula>1</formula>
    </cfRule>
  </conditionalFormatting>
  <conditionalFormatting sqref="J18">
    <cfRule type="cellIs" dxfId="200" priority="25" operator="equal">
      <formula>1</formula>
    </cfRule>
  </conditionalFormatting>
  <conditionalFormatting sqref="I13 K13">
    <cfRule type="cellIs" dxfId="199" priority="20" operator="equal">
      <formula>1</formula>
    </cfRule>
  </conditionalFormatting>
  <conditionalFormatting sqref="G10:G13">
    <cfRule type="cellIs" dxfId="198" priority="14" operator="equal">
      <formula>1</formula>
    </cfRule>
  </conditionalFormatting>
  <conditionalFormatting sqref="H13 J13">
    <cfRule type="cellIs" dxfId="197" priority="21" operator="equal">
      <formula>1</formula>
    </cfRule>
  </conditionalFormatting>
  <conditionalFormatting sqref="K17 I17">
    <cfRule type="cellIs" dxfId="196" priority="19" operator="equal">
      <formula>1</formula>
    </cfRule>
  </conditionalFormatting>
  <conditionalFormatting sqref="J17 G17:H17">
    <cfRule type="cellIs" dxfId="195" priority="18" operator="equal">
      <formula>1</formula>
    </cfRule>
  </conditionalFormatting>
  <conditionalFormatting sqref="G6">
    <cfRule type="cellIs" dxfId="194" priority="17" operator="equal">
      <formula>1</formula>
    </cfRule>
  </conditionalFormatting>
  <conditionalFormatting sqref="G7">
    <cfRule type="cellIs" dxfId="193" priority="16" operator="equal">
      <formula>1</formula>
    </cfRule>
  </conditionalFormatting>
  <conditionalFormatting sqref="G8">
    <cfRule type="cellIs" dxfId="192" priority="15" operator="equal">
      <formula>1</formula>
    </cfRule>
  </conditionalFormatting>
  <conditionalFormatting sqref="G21">
    <cfRule type="cellIs" dxfId="191" priority="12" operator="equal">
      <formula>1</formula>
    </cfRule>
  </conditionalFormatting>
  <conditionalFormatting sqref="G23">
    <cfRule type="cellIs" dxfId="190" priority="13" operator="equal">
      <formula>1</formula>
    </cfRule>
  </conditionalFormatting>
  <conditionalFormatting sqref="G22">
    <cfRule type="cellIs" dxfId="189" priority="11" operator="equal">
      <formula>1</formula>
    </cfRule>
  </conditionalFormatting>
  <conditionalFormatting sqref="G20">
    <cfRule type="cellIs" dxfId="188" priority="10" operator="equal">
      <formula>1</formula>
    </cfRule>
  </conditionalFormatting>
  <conditionalFormatting sqref="G18">
    <cfRule type="cellIs" dxfId="187" priority="9" operator="equal">
      <formula>1</formula>
    </cfRule>
  </conditionalFormatting>
  <conditionalFormatting sqref="G15">
    <cfRule type="cellIs" dxfId="186" priority="8" operator="equal">
      <formula>1</formula>
    </cfRule>
  </conditionalFormatting>
  <conditionalFormatting sqref="G16">
    <cfRule type="cellIs" dxfId="185" priority="7" operator="equal">
      <formula>1</formula>
    </cfRule>
  </conditionalFormatting>
  <conditionalFormatting sqref="K23 I23">
    <cfRule type="cellIs" dxfId="184" priority="6" operator="equal">
      <formula>1</formula>
    </cfRule>
  </conditionalFormatting>
  <conditionalFormatting sqref="J23 H23">
    <cfRule type="cellIs" dxfId="183" priority="5" operator="equal">
      <formula>1</formula>
    </cfRule>
  </conditionalFormatting>
  <conditionalFormatting sqref="I7 K7">
    <cfRule type="cellIs" dxfId="182" priority="4" operator="equal">
      <formula>1</formula>
    </cfRule>
  </conditionalFormatting>
  <conditionalFormatting sqref="J7 H7">
    <cfRule type="cellIs" dxfId="181" priority="3" operator="equal">
      <formula>1</formula>
    </cfRule>
  </conditionalFormatting>
  <conditionalFormatting sqref="I8 K8">
    <cfRule type="cellIs" dxfId="180" priority="2" operator="equal">
      <formula>1</formula>
    </cfRule>
  </conditionalFormatting>
  <conditionalFormatting sqref="J8 H8">
    <cfRule type="cellIs" dxfId="179" priority="1" operator="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BK88"/>
  <sheetViews>
    <sheetView showGridLines="0" view="pageBreakPreview" zoomScale="55" zoomScaleNormal="82" zoomScaleSheetLayoutView="55" workbookViewId="0">
      <selection activeCell="R87" sqref="R87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8" width="6.7109375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8" width="6.7109375" style="1" customWidth="1"/>
    <col min="29" max="29" width="20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63" ht="39.75" customHeight="1" x14ac:dyDescent="0.2">
      <c r="A1" s="400"/>
      <c r="B1" s="400"/>
      <c r="C1" s="400"/>
      <c r="D1" s="400"/>
      <c r="E1" s="401" t="s">
        <v>235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</row>
    <row r="2" spans="1:63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</row>
    <row r="3" spans="1:63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</row>
    <row r="4" spans="1:63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</row>
    <row r="5" spans="1:63" ht="50.1" customHeight="1" x14ac:dyDescent="0.2">
      <c r="A5" s="402" t="s">
        <v>17</v>
      </c>
      <c r="B5" s="402"/>
      <c r="C5" s="402"/>
      <c r="D5" s="403" t="str">
        <f>+E1</f>
        <v>PROGRAMA DE USO EFICIENTE Y AHORRO DE ENERGÍA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</row>
    <row r="6" spans="1:63" ht="50.1" customHeight="1" x14ac:dyDescent="0.2">
      <c r="A6" s="402" t="s">
        <v>19</v>
      </c>
      <c r="B6" s="402"/>
      <c r="C6" s="402"/>
      <c r="D6" s="410" t="s">
        <v>236</v>
      </c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9"/>
      <c r="AE6" s="106"/>
      <c r="AF6" s="251"/>
      <c r="AG6" s="251"/>
      <c r="AH6" s="251"/>
      <c r="AI6" s="251"/>
      <c r="AJ6" s="251"/>
      <c r="AK6" s="251"/>
      <c r="AL6" s="253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106"/>
      <c r="BD6" s="106"/>
      <c r="BE6" s="106"/>
      <c r="BF6" s="106"/>
      <c r="BG6" s="106"/>
      <c r="BH6" s="106"/>
      <c r="BI6" s="106"/>
      <c r="BJ6" s="106"/>
      <c r="BK6" s="106"/>
    </row>
    <row r="7" spans="1:63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</row>
    <row r="8" spans="1:63" ht="49.5" customHeight="1" x14ac:dyDescent="0.2">
      <c r="A8" s="522" t="s">
        <v>237</v>
      </c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1" t="str">
        <f>+INDICE!D6</f>
        <v>2021 - 2024</v>
      </c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419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</row>
    <row r="9" spans="1:63" s="250" customFormat="1" ht="33" customHeight="1" x14ac:dyDescent="0.25">
      <c r="A9" s="527" t="s">
        <v>24</v>
      </c>
      <c r="B9" s="527"/>
      <c r="C9" s="527"/>
      <c r="D9" s="529" t="s">
        <v>187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419"/>
    </row>
    <row r="10" spans="1:63" ht="18" customHeight="1" x14ac:dyDescent="0.2">
      <c r="A10" s="571" t="s">
        <v>189</v>
      </c>
      <c r="B10" s="572"/>
      <c r="C10" s="573"/>
      <c r="D10" s="580" t="s">
        <v>238</v>
      </c>
      <c r="E10" s="581"/>
      <c r="F10" s="581"/>
      <c r="G10" s="581"/>
      <c r="H10" s="581"/>
      <c r="I10" s="581"/>
      <c r="J10" s="581"/>
      <c r="K10" s="581"/>
      <c r="L10" s="581"/>
      <c r="M10" s="582"/>
      <c r="N10" s="589" t="s">
        <v>27</v>
      </c>
      <c r="O10" s="590"/>
      <c r="P10" s="590"/>
      <c r="Q10" s="590"/>
      <c r="R10" s="590"/>
      <c r="S10" s="590"/>
      <c r="T10" s="591"/>
      <c r="U10" s="564" t="s">
        <v>191</v>
      </c>
      <c r="V10" s="564"/>
      <c r="W10" s="564"/>
      <c r="X10" s="391">
        <v>2020</v>
      </c>
      <c r="Y10" s="392"/>
      <c r="Z10" s="391">
        <v>2019</v>
      </c>
      <c r="AA10" s="392"/>
      <c r="AB10" s="391">
        <v>2018</v>
      </c>
      <c r="AC10" s="392"/>
      <c r="AD10" s="419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</row>
    <row r="11" spans="1:63" ht="25.5" customHeight="1" x14ac:dyDescent="0.2">
      <c r="A11" s="574"/>
      <c r="B11" s="575"/>
      <c r="C11" s="576"/>
      <c r="D11" s="583"/>
      <c r="E11" s="584"/>
      <c r="F11" s="584"/>
      <c r="G11" s="584"/>
      <c r="H11" s="584"/>
      <c r="I11" s="584"/>
      <c r="J11" s="584"/>
      <c r="K11" s="584"/>
      <c r="L11" s="584"/>
      <c r="M11" s="585"/>
      <c r="N11" s="592"/>
      <c r="O11" s="593"/>
      <c r="P11" s="593"/>
      <c r="Q11" s="593"/>
      <c r="R11" s="593"/>
      <c r="S11" s="593"/>
      <c r="T11" s="594"/>
      <c r="U11" s="391" t="s">
        <v>192</v>
      </c>
      <c r="V11" s="393"/>
      <c r="W11" s="392"/>
      <c r="X11" s="347">
        <v>223</v>
      </c>
      <c r="Y11" s="348"/>
      <c r="Z11" s="347">
        <v>447</v>
      </c>
      <c r="AA11" s="348"/>
      <c r="AB11" s="347">
        <v>578</v>
      </c>
      <c r="AC11" s="348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</row>
    <row r="12" spans="1:63" ht="30.75" customHeight="1" x14ac:dyDescent="0.2">
      <c r="A12" s="577"/>
      <c r="B12" s="578"/>
      <c r="C12" s="579"/>
      <c r="D12" s="586"/>
      <c r="E12" s="587"/>
      <c r="F12" s="587"/>
      <c r="G12" s="587"/>
      <c r="H12" s="587"/>
      <c r="I12" s="587"/>
      <c r="J12" s="587"/>
      <c r="K12" s="587"/>
      <c r="L12" s="587"/>
      <c r="M12" s="588"/>
      <c r="N12" s="595"/>
      <c r="O12" s="596"/>
      <c r="P12" s="596"/>
      <c r="Q12" s="596"/>
      <c r="R12" s="596"/>
      <c r="S12" s="596"/>
      <c r="T12" s="597"/>
      <c r="U12" s="391" t="s">
        <v>193</v>
      </c>
      <c r="V12" s="393"/>
      <c r="W12" s="392"/>
      <c r="X12" s="347">
        <v>85</v>
      </c>
      <c r="Y12" s="348"/>
      <c r="Z12" s="347">
        <v>85</v>
      </c>
      <c r="AA12" s="348"/>
      <c r="AB12" s="347">
        <v>83</v>
      </c>
      <c r="AC12" s="348"/>
      <c r="AD12" s="419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</row>
    <row r="13" spans="1:63" ht="50.1" customHeight="1" x14ac:dyDescent="0.2">
      <c r="A13" s="402" t="s">
        <v>32</v>
      </c>
      <c r="B13" s="402"/>
      <c r="C13" s="402"/>
      <c r="D13" s="608" t="s">
        <v>239</v>
      </c>
      <c r="E13" s="608"/>
      <c r="F13" s="608"/>
      <c r="G13" s="526" t="s">
        <v>34</v>
      </c>
      <c r="H13" s="526"/>
      <c r="I13" s="608"/>
      <c r="J13" s="608"/>
      <c r="K13" s="608"/>
      <c r="L13" s="608"/>
      <c r="M13" s="608"/>
      <c r="N13" s="526" t="s">
        <v>35</v>
      </c>
      <c r="O13" s="526"/>
      <c r="P13" s="526"/>
      <c r="Q13" s="526"/>
      <c r="R13" s="526"/>
      <c r="S13" s="526"/>
      <c r="T13" s="526"/>
      <c r="U13" s="608" t="s">
        <v>36</v>
      </c>
      <c r="V13" s="608"/>
      <c r="W13" s="608"/>
      <c r="X13" s="608"/>
      <c r="Y13" s="608"/>
      <c r="Z13" s="608"/>
      <c r="AA13" s="608"/>
      <c r="AB13" s="608"/>
      <c r="AC13" s="608"/>
      <c r="AD13" s="419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</row>
    <row r="14" spans="1:63" ht="49.5" customHeight="1" x14ac:dyDescent="0.2">
      <c r="A14" s="411" t="s">
        <v>38</v>
      </c>
      <c r="B14" s="411"/>
      <c r="C14" s="411"/>
      <c r="D14" s="410" t="s">
        <v>240</v>
      </c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20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</row>
    <row r="15" spans="1:63" ht="49.5" customHeight="1" x14ac:dyDescent="0.2">
      <c r="A15" s="459" t="s">
        <v>40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1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</row>
    <row r="16" spans="1:63" ht="94.5" customHeight="1" x14ac:dyDescent="0.2">
      <c r="A16" s="536" t="s">
        <v>196</v>
      </c>
      <c r="B16" s="536"/>
      <c r="C16" s="536"/>
      <c r="D16" s="536"/>
      <c r="E16" s="536"/>
      <c r="F16" s="536"/>
      <c r="G16" s="536"/>
      <c r="H16" s="536"/>
      <c r="I16" s="536"/>
      <c r="J16" s="536"/>
      <c r="K16" s="536" t="s">
        <v>42</v>
      </c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624" t="s">
        <v>43</v>
      </c>
      <c r="AA16" s="403"/>
      <c r="AB16" s="403"/>
      <c r="AC16" s="403"/>
      <c r="AD16" s="403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</row>
    <row r="17" spans="1:37" ht="49.5" customHeight="1" x14ac:dyDescent="0.2">
      <c r="A17" s="626" t="s">
        <v>241</v>
      </c>
      <c r="B17" s="627"/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7"/>
      <c r="S17" s="627"/>
      <c r="T17" s="627"/>
      <c r="U17" s="627"/>
      <c r="V17" s="627"/>
      <c r="W17" s="627"/>
      <c r="X17" s="627"/>
      <c r="Y17" s="627"/>
      <c r="Z17" s="627"/>
      <c r="AA17" s="627"/>
      <c r="AB17" s="627"/>
      <c r="AC17" s="627"/>
      <c r="AD17" s="628"/>
      <c r="AE17" s="106"/>
      <c r="AF17" s="106"/>
      <c r="AG17" s="106"/>
      <c r="AH17" s="106"/>
      <c r="AI17" s="106"/>
      <c r="AJ17" s="106"/>
      <c r="AK17" s="106"/>
    </row>
    <row r="18" spans="1:37" ht="56.25" hidden="1" customHeight="1" x14ac:dyDescent="0.2">
      <c r="A18" s="415" t="s">
        <v>45</v>
      </c>
      <c r="B18" s="416"/>
      <c r="C18" s="417"/>
      <c r="D18" s="155">
        <v>44321</v>
      </c>
      <c r="E18" s="598"/>
      <c r="F18" s="599"/>
      <c r="G18" s="599"/>
      <c r="H18" s="599"/>
      <c r="I18" s="599"/>
      <c r="J18" s="600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4"/>
      <c r="AD18" s="147"/>
      <c r="AE18" s="106"/>
      <c r="AF18" s="106"/>
      <c r="AG18" s="106"/>
      <c r="AH18" s="106"/>
      <c r="AI18" s="106"/>
      <c r="AJ18" s="106"/>
      <c r="AK18" s="106"/>
    </row>
    <row r="19" spans="1:37" ht="20.100000000000001" hidden="1" customHeight="1" x14ac:dyDescent="0.2">
      <c r="A19" s="366" t="s">
        <v>46</v>
      </c>
      <c r="B19" s="369" t="s">
        <v>47</v>
      </c>
      <c r="C19" s="370"/>
      <c r="D19" s="371" t="s">
        <v>48</v>
      </c>
      <c r="E19" s="625" t="s">
        <v>49</v>
      </c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01" t="s">
        <v>50</v>
      </c>
      <c r="AD19" s="407" t="s">
        <v>51</v>
      </c>
      <c r="AE19" s="106"/>
      <c r="AF19" s="106"/>
      <c r="AG19" s="106"/>
      <c r="AH19" s="106"/>
      <c r="AI19" s="106"/>
      <c r="AJ19" s="106"/>
      <c r="AK19" s="106"/>
    </row>
    <row r="20" spans="1:37" ht="20.100000000000001" hidden="1" customHeight="1" x14ac:dyDescent="0.2">
      <c r="A20" s="367"/>
      <c r="B20" s="369"/>
      <c r="C20" s="370"/>
      <c r="D20" s="371"/>
      <c r="E20" s="364" t="s">
        <v>52</v>
      </c>
      <c r="F20" s="365"/>
      <c r="G20" s="364" t="s">
        <v>53</v>
      </c>
      <c r="H20" s="365"/>
      <c r="I20" s="364" t="s">
        <v>54</v>
      </c>
      <c r="J20" s="365"/>
      <c r="K20" s="364" t="s">
        <v>55</v>
      </c>
      <c r="L20" s="365"/>
      <c r="M20" s="364" t="s">
        <v>56</v>
      </c>
      <c r="N20" s="365"/>
      <c r="O20" s="364" t="s">
        <v>57</v>
      </c>
      <c r="P20" s="365"/>
      <c r="Q20" s="364" t="s">
        <v>58</v>
      </c>
      <c r="R20" s="365"/>
      <c r="S20" s="364" t="s">
        <v>59</v>
      </c>
      <c r="T20" s="365"/>
      <c r="U20" s="364" t="s">
        <v>60</v>
      </c>
      <c r="V20" s="365"/>
      <c r="W20" s="364" t="s">
        <v>61</v>
      </c>
      <c r="X20" s="365"/>
      <c r="Y20" s="364" t="s">
        <v>62</v>
      </c>
      <c r="Z20" s="365"/>
      <c r="AA20" s="364" t="s">
        <v>63</v>
      </c>
      <c r="AB20" s="365"/>
      <c r="AC20" s="602"/>
      <c r="AD20" s="408"/>
      <c r="AE20" s="106"/>
      <c r="AF20" s="106"/>
      <c r="AG20" s="106"/>
      <c r="AH20" s="106"/>
      <c r="AI20" s="106"/>
      <c r="AJ20" s="106"/>
      <c r="AK20" s="106"/>
    </row>
    <row r="21" spans="1:37" ht="20.100000000000001" hidden="1" customHeight="1" x14ac:dyDescent="0.2">
      <c r="A21" s="368"/>
      <c r="B21" s="369"/>
      <c r="C21" s="370"/>
      <c r="D21" s="371"/>
      <c r="E21" s="3" t="s">
        <v>64</v>
      </c>
      <c r="F21" s="21" t="s">
        <v>65</v>
      </c>
      <c r="G21" s="3" t="s">
        <v>64</v>
      </c>
      <c r="H21" s="21" t="s">
        <v>65</v>
      </c>
      <c r="I21" s="3" t="s">
        <v>64</v>
      </c>
      <c r="J21" s="21" t="s">
        <v>65</v>
      </c>
      <c r="K21" s="3" t="s">
        <v>64</v>
      </c>
      <c r="L21" s="21" t="s">
        <v>65</v>
      </c>
      <c r="M21" s="3" t="s">
        <v>64</v>
      </c>
      <c r="N21" s="21" t="s">
        <v>65</v>
      </c>
      <c r="O21" s="3" t="s">
        <v>64</v>
      </c>
      <c r="P21" s="21" t="s">
        <v>65</v>
      </c>
      <c r="Q21" s="3" t="s">
        <v>64</v>
      </c>
      <c r="R21" s="21" t="s">
        <v>65</v>
      </c>
      <c r="S21" s="3" t="s">
        <v>64</v>
      </c>
      <c r="T21" s="21" t="s">
        <v>65</v>
      </c>
      <c r="U21" s="3" t="s">
        <v>64</v>
      </c>
      <c r="V21" s="21" t="s">
        <v>65</v>
      </c>
      <c r="W21" s="3" t="s">
        <v>64</v>
      </c>
      <c r="X21" s="21" t="s">
        <v>65</v>
      </c>
      <c r="Y21" s="3" t="s">
        <v>64</v>
      </c>
      <c r="Z21" s="21" t="s">
        <v>65</v>
      </c>
      <c r="AA21" s="3" t="s">
        <v>64</v>
      </c>
      <c r="AB21" s="21" t="s">
        <v>65</v>
      </c>
      <c r="AC21" s="603"/>
      <c r="AD21" s="409"/>
      <c r="AE21" s="106"/>
      <c r="AF21" s="106"/>
      <c r="AG21" s="106"/>
      <c r="AH21" s="106"/>
      <c r="AI21" s="106"/>
      <c r="AJ21" s="106"/>
      <c r="AK21" s="106"/>
    </row>
    <row r="22" spans="1:37" ht="39.75" hidden="1" customHeight="1" x14ac:dyDescent="0.2">
      <c r="A22" s="351" t="s">
        <v>64</v>
      </c>
      <c r="B22" s="345" t="s">
        <v>66</v>
      </c>
      <c r="C22" s="346"/>
      <c r="D22" s="24"/>
      <c r="E22" s="25"/>
      <c r="F22" s="26"/>
      <c r="G22" s="25"/>
      <c r="H22" s="26"/>
      <c r="I22" s="25"/>
      <c r="J22" s="26"/>
      <c r="K22" s="25"/>
      <c r="L22" s="26"/>
      <c r="M22" s="25"/>
      <c r="N22" s="26"/>
      <c r="O22" s="25"/>
      <c r="P22" s="26"/>
      <c r="Q22" s="25"/>
      <c r="R22" s="26"/>
      <c r="S22" s="25"/>
      <c r="T22" s="26"/>
      <c r="U22" s="25"/>
      <c r="V22" s="26"/>
      <c r="W22" s="25"/>
      <c r="X22" s="26"/>
      <c r="Y22" s="25"/>
      <c r="Z22" s="26"/>
      <c r="AA22" s="25"/>
      <c r="AB22" s="26"/>
      <c r="AC22" s="143">
        <f>IF(COUNTA(E22,G22,I22,K22,M22,O22,Q22,S22,U22,W22,Y22,AA22)=0,0,COUNTA(F22,H22,J22,L22,N22,P22,R22,T22,V22,X22,Z22,AB22)/COUNTA(E22,G22,I22,K22,M22,O22,Q22,S22,U22,W22,Y22,AA22))</f>
        <v>0</v>
      </c>
      <c r="AD22" s="57"/>
      <c r="AE22" s="106"/>
      <c r="AF22" s="106"/>
      <c r="AG22" s="106"/>
      <c r="AH22" s="106"/>
      <c r="AI22" s="106"/>
      <c r="AJ22" s="106"/>
      <c r="AK22" s="106"/>
    </row>
    <row r="23" spans="1:37" ht="39.75" hidden="1" customHeight="1" x14ac:dyDescent="0.2">
      <c r="A23" s="352"/>
      <c r="B23" s="343" t="s">
        <v>67</v>
      </c>
      <c r="C23" s="344"/>
      <c r="D23" s="30"/>
      <c r="E23" s="60"/>
      <c r="F23" s="61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/>
      <c r="V23" s="61"/>
      <c r="W23" s="60"/>
      <c r="X23" s="61"/>
      <c r="Y23" s="60"/>
      <c r="Z23" s="61"/>
      <c r="AA23" s="60"/>
      <c r="AB23" s="61"/>
      <c r="AC23" s="145"/>
      <c r="AD23" s="130"/>
      <c r="AE23" s="106"/>
      <c r="AF23" s="106"/>
      <c r="AG23" s="106"/>
      <c r="AH23" s="106"/>
      <c r="AI23" s="106"/>
      <c r="AJ23" s="106"/>
      <c r="AK23" s="106"/>
    </row>
    <row r="24" spans="1:37" ht="39.75" hidden="1" customHeight="1" x14ac:dyDescent="0.2">
      <c r="A24" s="352"/>
      <c r="B24" s="343" t="s">
        <v>68</v>
      </c>
      <c r="C24" s="344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144">
        <f t="shared" ref="AC24:AC57" si="0">IF(COUNTA(E24,G24,I24,K24,M24,O24,Q24,S24,U24,W24,Y24,AA24)=0,0,COUNTA(F24,H24,J24,L24,N24,P24,R24,T24,V24,X24,Z24,AB24)/COUNTA(E24,G24,I24,K24,M24,O24,Q24,S24,U24,W24,Y24,AA24))</f>
        <v>0</v>
      </c>
      <c r="AD24" s="53"/>
      <c r="AE24" s="106"/>
      <c r="AF24" s="106"/>
      <c r="AG24" s="106"/>
      <c r="AH24" s="106"/>
      <c r="AI24" s="106"/>
      <c r="AJ24" s="106"/>
      <c r="AK24" s="106"/>
    </row>
    <row r="25" spans="1:37" ht="39.75" hidden="1" customHeight="1" x14ac:dyDescent="0.2">
      <c r="A25" s="352"/>
      <c r="B25" s="343" t="s">
        <v>69</v>
      </c>
      <c r="C25" s="344"/>
      <c r="D25" s="23"/>
      <c r="E25" s="4"/>
      <c r="F25" s="22"/>
      <c r="G25" s="4"/>
      <c r="H25" s="22"/>
      <c r="I25" s="4"/>
      <c r="J25" s="22"/>
      <c r="K25" s="4"/>
      <c r="L25" s="22"/>
      <c r="M25" s="4"/>
      <c r="N25" s="22"/>
      <c r="O25" s="4"/>
      <c r="P25" s="22"/>
      <c r="Q25" s="4"/>
      <c r="R25" s="22"/>
      <c r="S25" s="4"/>
      <c r="T25" s="22"/>
      <c r="U25" s="4"/>
      <c r="V25" s="22"/>
      <c r="W25" s="4"/>
      <c r="X25" s="22"/>
      <c r="Y25" s="4"/>
      <c r="Z25" s="22"/>
      <c r="AA25" s="4"/>
      <c r="AB25" s="22"/>
      <c r="AC25" s="144">
        <f t="shared" si="0"/>
        <v>0</v>
      </c>
      <c r="AD25" s="53"/>
      <c r="AE25" s="106"/>
      <c r="AF25" s="106"/>
      <c r="AG25" s="106"/>
      <c r="AH25" s="106"/>
      <c r="AI25" s="106"/>
      <c r="AJ25" s="106"/>
      <c r="AK25" s="106"/>
    </row>
    <row r="26" spans="1:37" ht="39.75" hidden="1" customHeight="1" x14ac:dyDescent="0.2">
      <c r="A26" s="352"/>
      <c r="B26" s="343" t="s">
        <v>70</v>
      </c>
      <c r="C26" s="344"/>
      <c r="D26" s="23"/>
      <c r="E26" s="4"/>
      <c r="F26" s="22"/>
      <c r="G26" s="4"/>
      <c r="H26" s="22"/>
      <c r="I26" s="4"/>
      <c r="J26" s="22"/>
      <c r="K26" s="4"/>
      <c r="L26" s="22"/>
      <c r="M26" s="4"/>
      <c r="N26" s="22"/>
      <c r="O26" s="4"/>
      <c r="P26" s="22"/>
      <c r="Q26" s="4"/>
      <c r="R26" s="22"/>
      <c r="S26" s="4"/>
      <c r="T26" s="22"/>
      <c r="U26" s="4"/>
      <c r="V26" s="22"/>
      <c r="W26" s="4"/>
      <c r="X26" s="22"/>
      <c r="Y26" s="4"/>
      <c r="Z26" s="22"/>
      <c r="AA26" s="4"/>
      <c r="AB26" s="22"/>
      <c r="AC26" s="144">
        <f t="shared" si="0"/>
        <v>0</v>
      </c>
      <c r="AD26" s="89"/>
      <c r="AE26" s="106"/>
      <c r="AF26" s="106"/>
      <c r="AG26" s="106"/>
      <c r="AH26" s="106"/>
      <c r="AI26" s="106"/>
      <c r="AJ26" s="106"/>
      <c r="AK26" s="106"/>
    </row>
    <row r="27" spans="1:37" ht="39.75" hidden="1" customHeight="1" x14ac:dyDescent="0.2">
      <c r="A27" s="352"/>
      <c r="B27" s="343" t="s">
        <v>71</v>
      </c>
      <c r="C27" s="344"/>
      <c r="D27" s="139"/>
      <c r="E27" s="123"/>
      <c r="F27" s="124"/>
      <c r="G27" s="123"/>
      <c r="H27" s="124"/>
      <c r="I27" s="123"/>
      <c r="J27" s="124"/>
      <c r="K27" s="123"/>
      <c r="L27" s="124"/>
      <c r="M27" s="123"/>
      <c r="N27" s="124"/>
      <c r="O27" s="123"/>
      <c r="P27" s="124"/>
      <c r="Q27" s="123"/>
      <c r="R27" s="124"/>
      <c r="S27" s="123"/>
      <c r="T27" s="124"/>
      <c r="U27" s="123"/>
      <c r="V27" s="124"/>
      <c r="W27" s="123"/>
      <c r="X27" s="124"/>
      <c r="Y27" s="123"/>
      <c r="Z27" s="124"/>
      <c r="AA27" s="123"/>
      <c r="AB27" s="124"/>
      <c r="AC27" s="140"/>
      <c r="AD27" s="99"/>
      <c r="AE27" s="106"/>
      <c r="AF27" s="106"/>
      <c r="AG27" s="106"/>
      <c r="AH27" s="106"/>
      <c r="AI27" s="106"/>
      <c r="AJ27" s="106"/>
      <c r="AK27" s="106"/>
    </row>
    <row r="28" spans="1:37" ht="39.75" hidden="1" customHeight="1" x14ac:dyDescent="0.2">
      <c r="A28" s="352"/>
      <c r="B28" s="343" t="s">
        <v>72</v>
      </c>
      <c r="C28" s="344"/>
      <c r="D28" s="139"/>
      <c r="E28" s="123"/>
      <c r="F28" s="124"/>
      <c r="G28" s="123"/>
      <c r="H28" s="124"/>
      <c r="I28" s="123"/>
      <c r="J28" s="124"/>
      <c r="K28" s="123"/>
      <c r="L28" s="124"/>
      <c r="M28" s="123"/>
      <c r="N28" s="124"/>
      <c r="O28" s="123"/>
      <c r="P28" s="124"/>
      <c r="Q28" s="123"/>
      <c r="R28" s="124"/>
      <c r="S28" s="123"/>
      <c r="T28" s="124"/>
      <c r="U28" s="123"/>
      <c r="V28" s="124"/>
      <c r="W28" s="123"/>
      <c r="X28" s="124"/>
      <c r="Y28" s="123"/>
      <c r="Z28" s="124"/>
      <c r="AA28" s="123"/>
      <c r="AB28" s="124"/>
      <c r="AC28" s="140"/>
      <c r="AD28" s="99"/>
      <c r="AE28" s="106"/>
      <c r="AF28" s="106"/>
      <c r="AG28" s="106"/>
      <c r="AH28" s="106"/>
      <c r="AI28" s="106"/>
      <c r="AJ28" s="106"/>
      <c r="AK28" s="106"/>
    </row>
    <row r="29" spans="1:37" ht="62.25" hidden="1" customHeight="1" x14ac:dyDescent="0.2">
      <c r="A29" s="352"/>
      <c r="B29" s="341" t="s">
        <v>73</v>
      </c>
      <c r="C29" s="342"/>
      <c r="D29" s="29"/>
      <c r="E29" s="58"/>
      <c r="F29" s="59"/>
      <c r="G29" s="58"/>
      <c r="H29" s="59"/>
      <c r="I29" s="58"/>
      <c r="J29" s="59"/>
      <c r="K29" s="58"/>
      <c r="L29" s="59"/>
      <c r="M29" s="58"/>
      <c r="N29" s="59"/>
      <c r="O29" s="58"/>
      <c r="P29" s="59"/>
      <c r="Q29" s="58"/>
      <c r="R29" s="59"/>
      <c r="S29" s="58"/>
      <c r="T29" s="59"/>
      <c r="U29" s="58"/>
      <c r="V29" s="59"/>
      <c r="W29" s="58"/>
      <c r="X29" s="59"/>
      <c r="Y29" s="58"/>
      <c r="Z29" s="59"/>
      <c r="AA29" s="58"/>
      <c r="AB29" s="59"/>
      <c r="AC29" s="54">
        <f t="shared" si="0"/>
        <v>0</v>
      </c>
      <c r="AD29" s="55"/>
      <c r="AE29" s="106"/>
      <c r="AF29" s="106"/>
      <c r="AG29" s="106"/>
      <c r="AH29" s="106"/>
      <c r="AI29" s="141" t="s">
        <v>74</v>
      </c>
      <c r="AJ29" s="106"/>
      <c r="AK29" s="146" t="s">
        <v>75</v>
      </c>
    </row>
    <row r="30" spans="1:37" ht="62.25" hidden="1" customHeight="1" x14ac:dyDescent="0.2">
      <c r="A30" s="352"/>
      <c r="B30" s="347" t="s">
        <v>76</v>
      </c>
      <c r="C30" s="348"/>
      <c r="D30" s="29"/>
      <c r="E30" s="149"/>
      <c r="F30" s="150"/>
      <c r="G30" s="149"/>
      <c r="H30" s="150"/>
      <c r="I30" s="149"/>
      <c r="J30" s="150"/>
      <c r="K30" s="149"/>
      <c r="L30" s="150"/>
      <c r="M30" s="149"/>
      <c r="N30" s="150"/>
      <c r="O30" s="149"/>
      <c r="P30" s="150"/>
      <c r="Q30" s="149"/>
      <c r="R30" s="150"/>
      <c r="S30" s="149"/>
      <c r="T30" s="150"/>
      <c r="U30" s="149"/>
      <c r="V30" s="150"/>
      <c r="W30" s="149"/>
      <c r="X30" s="150"/>
      <c r="Y30" s="149"/>
      <c r="Z30" s="150"/>
      <c r="AA30" s="149"/>
      <c r="AB30" s="150"/>
      <c r="AC30" s="151"/>
      <c r="AD30" s="152"/>
      <c r="AE30" s="106"/>
      <c r="AF30" s="106"/>
      <c r="AG30" s="106"/>
      <c r="AH30" s="106"/>
      <c r="AI30" s="141"/>
      <c r="AJ30" s="106"/>
      <c r="AK30" s="146"/>
    </row>
    <row r="31" spans="1:37" ht="35.25" hidden="1" customHeight="1" x14ac:dyDescent="0.2">
      <c r="A31" s="353"/>
      <c r="B31" s="354" t="s">
        <v>77</v>
      </c>
      <c r="C31" s="355"/>
      <c r="D31" s="148"/>
      <c r="E31" s="149"/>
      <c r="F31" s="150"/>
      <c r="G31" s="149"/>
      <c r="H31" s="150"/>
      <c r="I31" s="149"/>
      <c r="J31" s="150"/>
      <c r="K31" s="149"/>
      <c r="L31" s="150"/>
      <c r="M31" s="149"/>
      <c r="N31" s="150"/>
      <c r="O31" s="149"/>
      <c r="P31" s="150"/>
      <c r="Q31" s="149"/>
      <c r="R31" s="150"/>
      <c r="S31" s="149"/>
      <c r="T31" s="150"/>
      <c r="U31" s="149"/>
      <c r="V31" s="150"/>
      <c r="W31" s="149"/>
      <c r="X31" s="150"/>
      <c r="Y31" s="149"/>
      <c r="Z31" s="150"/>
      <c r="AA31" s="149"/>
      <c r="AB31" s="150"/>
      <c r="AC31" s="151"/>
      <c r="AD31" s="152"/>
      <c r="AE31" s="106"/>
      <c r="AF31" s="106"/>
      <c r="AG31" s="106"/>
      <c r="AH31" s="106"/>
      <c r="AI31" s="141"/>
      <c r="AJ31" s="106"/>
      <c r="AK31" s="146"/>
    </row>
    <row r="32" spans="1:37" ht="39.75" hidden="1" customHeight="1" x14ac:dyDescent="0.2">
      <c r="A32" s="359" t="s">
        <v>78</v>
      </c>
      <c r="B32" s="345" t="s">
        <v>79</v>
      </c>
      <c r="C32" s="346"/>
      <c r="D32" s="24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  <c r="S32" s="25"/>
      <c r="T32" s="26"/>
      <c r="U32" s="25"/>
      <c r="V32" s="26"/>
      <c r="W32" s="25"/>
      <c r="X32" s="26"/>
      <c r="Y32" s="25"/>
      <c r="Z32" s="26"/>
      <c r="AA32" s="25"/>
      <c r="AB32" s="26"/>
      <c r="AC32" s="50">
        <f t="shared" si="0"/>
        <v>0</v>
      </c>
      <c r="AD32" s="90"/>
      <c r="AE32" s="106"/>
      <c r="AF32" s="106"/>
      <c r="AG32" s="106"/>
      <c r="AH32" s="106"/>
      <c r="AI32" s="142" t="s">
        <v>80</v>
      </c>
      <c r="AJ32" s="106"/>
      <c r="AK32" s="106"/>
    </row>
    <row r="33" spans="1:35" ht="39.75" hidden="1" customHeight="1" x14ac:dyDescent="0.2">
      <c r="A33" s="360"/>
      <c r="B33" s="343" t="s">
        <v>81</v>
      </c>
      <c r="C33" s="344"/>
      <c r="D33" s="30"/>
      <c r="E33" s="60"/>
      <c r="F33" s="61"/>
      <c r="G33" s="60"/>
      <c r="H33" s="61"/>
      <c r="I33" s="60"/>
      <c r="J33" s="61"/>
      <c r="K33" s="60"/>
      <c r="L33" s="61"/>
      <c r="M33" s="60"/>
      <c r="N33" s="61"/>
      <c r="O33" s="60"/>
      <c r="P33" s="61"/>
      <c r="Q33" s="60"/>
      <c r="R33" s="61"/>
      <c r="S33" s="60"/>
      <c r="T33" s="61"/>
      <c r="U33" s="60"/>
      <c r="V33" s="61"/>
      <c r="W33" s="60"/>
      <c r="X33" s="61"/>
      <c r="Y33" s="60"/>
      <c r="Z33" s="61"/>
      <c r="AA33" s="60"/>
      <c r="AB33" s="61"/>
      <c r="AC33" s="87"/>
      <c r="AD33" s="118"/>
      <c r="AE33" s="106"/>
      <c r="AF33" s="106"/>
      <c r="AG33" s="106"/>
      <c r="AH33" s="106"/>
      <c r="AI33" s="142"/>
    </row>
    <row r="34" spans="1:35" ht="28.5" hidden="1" customHeight="1" x14ac:dyDescent="0.2">
      <c r="A34" s="360"/>
      <c r="B34" s="349" t="s">
        <v>82</v>
      </c>
      <c r="C34" s="350"/>
      <c r="D34" s="23"/>
      <c r="E34" s="4"/>
      <c r="F34" s="22"/>
      <c r="G34" s="4"/>
      <c r="H34" s="22"/>
      <c r="I34" s="4"/>
      <c r="J34" s="22"/>
      <c r="K34" s="4"/>
      <c r="L34" s="22"/>
      <c r="M34" s="4"/>
      <c r="N34" s="22"/>
      <c r="O34" s="4"/>
      <c r="P34" s="22"/>
      <c r="Q34" s="4"/>
      <c r="R34" s="22"/>
      <c r="S34" s="4"/>
      <c r="T34" s="22"/>
      <c r="U34" s="4"/>
      <c r="V34" s="22"/>
      <c r="W34" s="4"/>
      <c r="X34" s="22"/>
      <c r="Y34" s="4"/>
      <c r="Z34" s="22"/>
      <c r="AA34" s="4"/>
      <c r="AB34" s="22"/>
      <c r="AC34" s="51">
        <f t="shared" si="0"/>
        <v>0</v>
      </c>
      <c r="AD34" s="88"/>
      <c r="AE34" s="106"/>
      <c r="AF34" s="106"/>
      <c r="AG34" s="106"/>
      <c r="AH34" s="106"/>
      <c r="AI34" s="106"/>
    </row>
    <row r="35" spans="1:35" ht="39.75" hidden="1" customHeight="1" x14ac:dyDescent="0.2">
      <c r="A35" s="360"/>
      <c r="B35" s="343" t="s">
        <v>83</v>
      </c>
      <c r="C35" s="344"/>
      <c r="D35" s="23"/>
      <c r="E35" s="4"/>
      <c r="F35" s="22"/>
      <c r="G35" s="4"/>
      <c r="H35" s="22"/>
      <c r="I35" s="4"/>
      <c r="J35" s="22"/>
      <c r="K35" s="4"/>
      <c r="L35" s="22"/>
      <c r="M35" s="4"/>
      <c r="N35" s="22"/>
      <c r="O35" s="4"/>
      <c r="P35" s="22"/>
      <c r="Q35" s="4"/>
      <c r="R35" s="22"/>
      <c r="S35" s="4"/>
      <c r="T35" s="22"/>
      <c r="U35" s="4"/>
      <c r="V35" s="22"/>
      <c r="W35" s="4"/>
      <c r="X35" s="22"/>
      <c r="Y35" s="4"/>
      <c r="Z35" s="22"/>
      <c r="AA35" s="4"/>
      <c r="AB35" s="22"/>
      <c r="AC35" s="51">
        <f t="shared" si="0"/>
        <v>0</v>
      </c>
      <c r="AD35" s="89"/>
      <c r="AE35" s="106"/>
      <c r="AF35" s="106"/>
      <c r="AG35" s="106"/>
      <c r="AH35" s="106"/>
      <c r="AI35" s="106"/>
    </row>
    <row r="36" spans="1:35" ht="39.75" hidden="1" customHeight="1" x14ac:dyDescent="0.2">
      <c r="A36" s="360"/>
      <c r="B36" s="343" t="s">
        <v>84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51">
        <f t="shared" si="0"/>
        <v>0</v>
      </c>
      <c r="AD36" s="89"/>
      <c r="AE36" s="106"/>
      <c r="AF36" s="106"/>
      <c r="AG36" s="106"/>
      <c r="AH36" s="106"/>
      <c r="AI36" s="106"/>
    </row>
    <row r="37" spans="1:35" ht="39.75" hidden="1" customHeight="1" x14ac:dyDescent="0.2">
      <c r="A37" s="360"/>
      <c r="B37" s="343" t="s">
        <v>85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51">
        <f t="shared" si="0"/>
        <v>0</v>
      </c>
      <c r="AD37" s="89"/>
      <c r="AE37" s="106"/>
      <c r="AF37" s="106"/>
      <c r="AG37" s="106"/>
      <c r="AH37" s="106"/>
      <c r="AI37" s="106"/>
    </row>
    <row r="38" spans="1:35" ht="39.75" hidden="1" customHeight="1" x14ac:dyDescent="0.2">
      <c r="A38" s="360"/>
      <c r="B38" s="343" t="s">
        <v>86</v>
      </c>
      <c r="C38" s="344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85"/>
      <c r="V38" s="86"/>
      <c r="W38" s="85"/>
      <c r="X38" s="86"/>
      <c r="Y38" s="85"/>
      <c r="Z38" s="86"/>
      <c r="AA38" s="85"/>
      <c r="AB38" s="86"/>
      <c r="AC38" s="51">
        <f t="shared" si="0"/>
        <v>0</v>
      </c>
      <c r="AD38" s="89"/>
      <c r="AE38" s="106"/>
      <c r="AF38" s="106"/>
      <c r="AG38" s="106"/>
      <c r="AH38" s="106"/>
      <c r="AI38" s="106"/>
    </row>
    <row r="39" spans="1:35" ht="39.75" hidden="1" customHeight="1" x14ac:dyDescent="0.2">
      <c r="A39" s="360"/>
      <c r="B39" s="343" t="s">
        <v>87</v>
      </c>
      <c r="C39" s="344"/>
      <c r="D39" s="23"/>
      <c r="E39" s="85"/>
      <c r="F39" s="8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86"/>
      <c r="U39" s="85"/>
      <c r="V39" s="86"/>
      <c r="W39" s="85"/>
      <c r="X39" s="86"/>
      <c r="Y39" s="85"/>
      <c r="Z39" s="86"/>
      <c r="AA39" s="85"/>
      <c r="AB39" s="86"/>
      <c r="AC39" s="51">
        <f t="shared" si="0"/>
        <v>0</v>
      </c>
      <c r="AD39" s="88"/>
      <c r="AE39" s="106"/>
      <c r="AF39" s="106"/>
      <c r="AG39" s="106"/>
      <c r="AH39" s="106"/>
      <c r="AI39" s="106"/>
    </row>
    <row r="40" spans="1:35" ht="39.75" hidden="1" customHeight="1" x14ac:dyDescent="0.2">
      <c r="A40" s="360"/>
      <c r="B40" s="343" t="s">
        <v>88</v>
      </c>
      <c r="C40" s="344"/>
      <c r="D40" s="23"/>
      <c r="E40" s="85"/>
      <c r="F40" s="86"/>
      <c r="G40" s="85"/>
      <c r="H40" s="86"/>
      <c r="I40" s="85"/>
      <c r="J40" s="86"/>
      <c r="K40" s="85"/>
      <c r="L40" s="86"/>
      <c r="M40" s="85"/>
      <c r="N40" s="86"/>
      <c r="O40" s="85"/>
      <c r="P40" s="86"/>
      <c r="Q40" s="85"/>
      <c r="R40" s="86"/>
      <c r="S40" s="85"/>
      <c r="T40" s="86"/>
      <c r="U40" s="85"/>
      <c r="V40" s="86"/>
      <c r="W40" s="85"/>
      <c r="X40" s="86"/>
      <c r="Y40" s="85"/>
      <c r="Z40" s="86"/>
      <c r="AA40" s="85"/>
      <c r="AB40" s="86"/>
      <c r="AC40" s="51">
        <f t="shared" si="0"/>
        <v>0</v>
      </c>
      <c r="AD40" s="88"/>
      <c r="AE40" s="106"/>
      <c r="AF40" s="106"/>
      <c r="AG40" s="106"/>
      <c r="AH40" s="106"/>
      <c r="AI40" s="106"/>
    </row>
    <row r="41" spans="1:35" ht="39.75" hidden="1" customHeight="1" x14ac:dyDescent="0.2">
      <c r="A41" s="360"/>
      <c r="B41" s="343" t="s">
        <v>89</v>
      </c>
      <c r="C41" s="344"/>
      <c r="D41" s="23"/>
      <c r="E41" s="85"/>
      <c r="F41" s="86"/>
      <c r="G41" s="85"/>
      <c r="H41" s="86"/>
      <c r="I41" s="85"/>
      <c r="J41" s="86"/>
      <c r="K41" s="85"/>
      <c r="L41" s="86"/>
      <c r="M41" s="85"/>
      <c r="N41" s="86"/>
      <c r="O41" s="85"/>
      <c r="P41" s="86"/>
      <c r="Q41" s="85"/>
      <c r="R41" s="86"/>
      <c r="S41" s="85"/>
      <c r="T41" s="86"/>
      <c r="U41" s="85"/>
      <c r="V41" s="86"/>
      <c r="W41" s="85"/>
      <c r="X41" s="86"/>
      <c r="Y41" s="85"/>
      <c r="Z41" s="86"/>
      <c r="AA41" s="85"/>
      <c r="AB41" s="86"/>
      <c r="AC41" s="87">
        <f t="shared" si="0"/>
        <v>0</v>
      </c>
      <c r="AD41" s="88"/>
      <c r="AE41" s="106"/>
      <c r="AF41" s="106"/>
      <c r="AG41" s="106"/>
      <c r="AH41" s="106"/>
      <c r="AI41" s="106"/>
    </row>
    <row r="42" spans="1:35" ht="39.75" hidden="1" customHeight="1" x14ac:dyDescent="0.2">
      <c r="A42" s="360"/>
      <c r="B42" s="343" t="s">
        <v>90</v>
      </c>
      <c r="C42" s="344"/>
      <c r="D42" s="23"/>
      <c r="E42" s="85"/>
      <c r="F42" s="86"/>
      <c r="G42" s="85"/>
      <c r="H42" s="86"/>
      <c r="I42" s="85"/>
      <c r="J42" s="86"/>
      <c r="K42" s="85"/>
      <c r="L42" s="86"/>
      <c r="M42" s="85"/>
      <c r="N42" s="86"/>
      <c r="O42" s="85"/>
      <c r="P42" s="86"/>
      <c r="Q42" s="85"/>
      <c r="R42" s="86"/>
      <c r="S42" s="85"/>
      <c r="T42" s="86"/>
      <c r="U42" s="85"/>
      <c r="V42" s="86"/>
      <c r="W42" s="85"/>
      <c r="X42" s="86"/>
      <c r="Y42" s="85"/>
      <c r="Z42" s="86"/>
      <c r="AA42" s="85"/>
      <c r="AB42" s="86"/>
      <c r="AC42" s="87">
        <f t="shared" si="0"/>
        <v>0</v>
      </c>
      <c r="AD42" s="88"/>
      <c r="AE42" s="106"/>
      <c r="AF42" s="106"/>
      <c r="AG42" s="106"/>
      <c r="AH42" s="106"/>
      <c r="AI42" s="106"/>
    </row>
    <row r="43" spans="1:35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22"/>
      <c r="U43" s="4"/>
      <c r="V43" s="22"/>
      <c r="W43" s="4"/>
      <c r="X43" s="22"/>
      <c r="Y43" s="4"/>
      <c r="Z43" s="22"/>
      <c r="AA43" s="4"/>
      <c r="AB43" s="22"/>
      <c r="AC43" s="51">
        <f t="shared" si="0"/>
        <v>0</v>
      </c>
      <c r="AD43" s="98"/>
      <c r="AE43" s="106"/>
      <c r="AF43" s="106"/>
      <c r="AG43" s="106"/>
      <c r="AH43" s="106"/>
      <c r="AI43" s="106"/>
    </row>
    <row r="44" spans="1:35" ht="39.75" hidden="1" customHeight="1" x14ac:dyDescent="0.2">
      <c r="A44" s="360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22"/>
      <c r="U44" s="4"/>
      <c r="V44" s="22"/>
      <c r="W44" s="4"/>
      <c r="X44" s="22"/>
      <c r="Y44" s="4"/>
      <c r="Z44" s="22"/>
      <c r="AA44" s="4"/>
      <c r="AB44" s="22"/>
      <c r="AC44" s="51">
        <f t="shared" si="0"/>
        <v>0</v>
      </c>
      <c r="AD44" s="89"/>
      <c r="AE44" s="106"/>
      <c r="AF44" s="106"/>
      <c r="AG44" s="106"/>
      <c r="AH44" s="106"/>
      <c r="AI44" s="106"/>
    </row>
    <row r="45" spans="1:35" ht="39.75" hidden="1" customHeight="1" x14ac:dyDescent="0.2">
      <c r="A45" s="360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22"/>
      <c r="U45" s="4"/>
      <c r="V45" s="22"/>
      <c r="W45" s="4"/>
      <c r="X45" s="22"/>
      <c r="Y45" s="4"/>
      <c r="Z45" s="22"/>
      <c r="AA45" s="4"/>
      <c r="AB45" s="22"/>
      <c r="AC45" s="51">
        <f t="shared" si="0"/>
        <v>0</v>
      </c>
      <c r="AD45" s="89"/>
      <c r="AE45" s="106"/>
      <c r="AF45" s="106"/>
      <c r="AG45" s="106"/>
      <c r="AH45" s="106"/>
      <c r="AI45" s="106"/>
    </row>
    <row r="46" spans="1:35" ht="39.75" hidden="1" customHeight="1" x14ac:dyDescent="0.2">
      <c r="A46" s="360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22"/>
      <c r="U46" s="4"/>
      <c r="V46" s="22"/>
      <c r="W46" s="4"/>
      <c r="X46" s="22"/>
      <c r="Y46" s="4"/>
      <c r="Z46" s="22"/>
      <c r="AA46" s="4"/>
      <c r="AB46" s="22"/>
      <c r="AC46" s="51">
        <f t="shared" si="0"/>
        <v>0</v>
      </c>
      <c r="AD46" s="89"/>
      <c r="AE46" s="106"/>
      <c r="AF46" s="106"/>
      <c r="AG46" s="106"/>
      <c r="AH46" s="106"/>
      <c r="AI46" s="106"/>
    </row>
    <row r="47" spans="1:35" ht="39.75" hidden="1" customHeight="1" x14ac:dyDescent="0.2">
      <c r="A47" s="360"/>
      <c r="B47" s="343"/>
      <c r="C47" s="344"/>
      <c r="D47" s="23"/>
      <c r="E47" s="4"/>
      <c r="F47" s="22"/>
      <c r="G47" s="4"/>
      <c r="H47" s="22"/>
      <c r="I47" s="4"/>
      <c r="J47" s="22"/>
      <c r="K47" s="4"/>
      <c r="L47" s="22"/>
      <c r="M47" s="4"/>
      <c r="N47" s="22"/>
      <c r="O47" s="4"/>
      <c r="P47" s="22"/>
      <c r="Q47" s="4"/>
      <c r="R47" s="22"/>
      <c r="S47" s="4"/>
      <c r="T47" s="22"/>
      <c r="U47" s="4"/>
      <c r="V47" s="22"/>
      <c r="W47" s="4"/>
      <c r="X47" s="22"/>
      <c r="Y47" s="4"/>
      <c r="Z47" s="22"/>
      <c r="AA47" s="4"/>
      <c r="AB47" s="22"/>
      <c r="AC47" s="51">
        <f t="shared" si="0"/>
        <v>0</v>
      </c>
      <c r="AD47" s="88"/>
      <c r="AE47" s="106"/>
      <c r="AF47" s="106"/>
      <c r="AG47" s="106"/>
      <c r="AH47" s="106"/>
      <c r="AI47" s="106"/>
    </row>
    <row r="48" spans="1:35" ht="57" hidden="1" customHeight="1" x14ac:dyDescent="0.2">
      <c r="A48" s="28"/>
      <c r="B48" s="343"/>
      <c r="C48" s="344"/>
      <c r="D48" s="23"/>
      <c r="E48" s="4"/>
      <c r="F48" s="22"/>
      <c r="G48" s="4"/>
      <c r="H48" s="22"/>
      <c r="I48" s="4"/>
      <c r="J48" s="22"/>
      <c r="K48" s="4"/>
      <c r="L48" s="22"/>
      <c r="M48" s="4"/>
      <c r="N48" s="22"/>
      <c r="O48" s="4"/>
      <c r="P48" s="22"/>
      <c r="Q48" s="4"/>
      <c r="R48" s="22"/>
      <c r="S48" s="4"/>
      <c r="T48" s="22"/>
      <c r="U48" s="4"/>
      <c r="V48" s="22"/>
      <c r="W48" s="4"/>
      <c r="X48" s="22"/>
      <c r="Y48" s="4"/>
      <c r="Z48" s="22"/>
      <c r="AA48" s="4"/>
      <c r="AB48" s="22"/>
      <c r="AC48" s="51">
        <f t="shared" si="0"/>
        <v>0</v>
      </c>
      <c r="AD48" s="89"/>
      <c r="AE48" s="106"/>
      <c r="AF48" s="106"/>
      <c r="AG48" s="106"/>
      <c r="AH48" s="106"/>
      <c r="AI48" s="106"/>
    </row>
    <row r="49" spans="1:30" ht="34.5" hidden="1" customHeight="1" x14ac:dyDescent="0.2">
      <c r="A49" s="28"/>
      <c r="B49" s="343"/>
      <c r="C49" s="344"/>
      <c r="D49" s="23"/>
      <c r="E49" s="4"/>
      <c r="F49" s="22"/>
      <c r="G49" s="4"/>
      <c r="H49" s="22"/>
      <c r="I49" s="4"/>
      <c r="J49" s="22"/>
      <c r="K49" s="4"/>
      <c r="L49" s="22"/>
      <c r="M49" s="4"/>
      <c r="N49" s="22"/>
      <c r="O49" s="4"/>
      <c r="P49" s="22"/>
      <c r="Q49" s="4"/>
      <c r="R49" s="22"/>
      <c r="S49" s="4"/>
      <c r="T49" s="22"/>
      <c r="U49" s="4"/>
      <c r="V49" s="22"/>
      <c r="W49" s="4"/>
      <c r="X49" s="22"/>
      <c r="Y49" s="4"/>
      <c r="Z49" s="22"/>
      <c r="AA49" s="4"/>
      <c r="AB49" s="22"/>
      <c r="AC49" s="51">
        <f t="shared" si="0"/>
        <v>0</v>
      </c>
      <c r="AD49" s="89"/>
    </row>
    <row r="50" spans="1:30" ht="48" hidden="1" customHeight="1" x14ac:dyDescent="0.2">
      <c r="A50" s="28"/>
      <c r="B50" s="343"/>
      <c r="C50" s="344"/>
      <c r="D50" s="23"/>
      <c r="E50" s="4"/>
      <c r="F50" s="22"/>
      <c r="G50" s="4"/>
      <c r="H50" s="22"/>
      <c r="I50" s="4"/>
      <c r="J50" s="22"/>
      <c r="K50" s="4"/>
      <c r="L50" s="22"/>
      <c r="M50" s="4"/>
      <c r="N50" s="22"/>
      <c r="O50" s="4"/>
      <c r="P50" s="22"/>
      <c r="Q50" s="4"/>
      <c r="R50" s="22"/>
      <c r="S50" s="4"/>
      <c r="T50" s="22"/>
      <c r="U50" s="4"/>
      <c r="V50" s="22"/>
      <c r="W50" s="4"/>
      <c r="X50" s="22"/>
      <c r="Y50" s="4"/>
      <c r="Z50" s="22"/>
      <c r="AA50" s="4"/>
      <c r="AB50" s="22"/>
      <c r="AC50" s="51">
        <f t="shared" si="0"/>
        <v>0</v>
      </c>
      <c r="AD50" s="99"/>
    </row>
    <row r="51" spans="1:30" ht="39" hidden="1" customHeight="1" x14ac:dyDescent="0.2">
      <c r="A51" s="28"/>
      <c r="B51" s="96"/>
      <c r="C51" s="97"/>
      <c r="D51" s="6"/>
      <c r="E51" s="58"/>
      <c r="F51" s="59"/>
      <c r="G51" s="58"/>
      <c r="H51" s="59"/>
      <c r="I51" s="58"/>
      <c r="J51" s="59"/>
      <c r="K51" s="58"/>
      <c r="L51" s="59"/>
      <c r="M51" s="58"/>
      <c r="N51" s="59"/>
      <c r="O51" s="58"/>
      <c r="P51" s="59"/>
      <c r="Q51" s="58"/>
      <c r="R51" s="59"/>
      <c r="S51" s="58"/>
      <c r="T51" s="59"/>
      <c r="U51" s="58"/>
      <c r="V51" s="59"/>
      <c r="W51" s="58"/>
      <c r="X51" s="59"/>
      <c r="Y51" s="58"/>
      <c r="Z51" s="59"/>
      <c r="AA51" s="58"/>
      <c r="AB51" s="59"/>
      <c r="AC51" s="91">
        <f t="shared" si="0"/>
        <v>0</v>
      </c>
      <c r="AD51" s="55"/>
    </row>
    <row r="52" spans="1:30" ht="34.5" hidden="1" customHeight="1" x14ac:dyDescent="0.2">
      <c r="A52" s="361" t="s">
        <v>91</v>
      </c>
      <c r="B52" s="345" t="s">
        <v>92</v>
      </c>
      <c r="C52" s="346"/>
      <c r="D52" s="24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  <c r="X52" s="26"/>
      <c r="Y52" s="25"/>
      <c r="Z52" s="26"/>
      <c r="AA52" s="25"/>
      <c r="AB52" s="26"/>
      <c r="AC52" s="50">
        <f t="shared" si="0"/>
        <v>0</v>
      </c>
      <c r="AD52" s="57"/>
    </row>
    <row r="53" spans="1:30" ht="34.5" hidden="1" customHeight="1" x14ac:dyDescent="0.2">
      <c r="A53" s="362"/>
      <c r="B53" s="343" t="s">
        <v>93</v>
      </c>
      <c r="C53" s="344"/>
      <c r="D53" s="148"/>
      <c r="E53" s="149"/>
      <c r="F53" s="150"/>
      <c r="G53" s="149"/>
      <c r="H53" s="150"/>
      <c r="I53" s="149"/>
      <c r="J53" s="150"/>
      <c r="K53" s="149"/>
      <c r="L53" s="150"/>
      <c r="M53" s="149"/>
      <c r="N53" s="150"/>
      <c r="O53" s="149"/>
      <c r="P53" s="150"/>
      <c r="Q53" s="149"/>
      <c r="R53" s="150"/>
      <c r="S53" s="149"/>
      <c r="T53" s="150"/>
      <c r="U53" s="149"/>
      <c r="V53" s="150"/>
      <c r="W53" s="149"/>
      <c r="X53" s="150"/>
      <c r="Y53" s="149"/>
      <c r="Z53" s="150"/>
      <c r="AA53" s="149"/>
      <c r="AB53" s="150"/>
      <c r="AC53" s="92">
        <f t="shared" si="0"/>
        <v>0</v>
      </c>
      <c r="AD53" s="152"/>
    </row>
    <row r="54" spans="1:30" ht="34.5" hidden="1" customHeight="1" x14ac:dyDescent="0.2">
      <c r="A54" s="362"/>
      <c r="B54" s="341" t="s">
        <v>94</v>
      </c>
      <c r="C54" s="342"/>
      <c r="D54" s="148"/>
      <c r="E54" s="149"/>
      <c r="F54" s="150"/>
      <c r="G54" s="149"/>
      <c r="H54" s="150"/>
      <c r="I54" s="149"/>
      <c r="J54" s="150"/>
      <c r="K54" s="149"/>
      <c r="L54" s="150"/>
      <c r="M54" s="149"/>
      <c r="N54" s="150"/>
      <c r="O54" s="149"/>
      <c r="P54" s="150"/>
      <c r="Q54" s="149"/>
      <c r="R54" s="150"/>
      <c r="S54" s="149"/>
      <c r="T54" s="150"/>
      <c r="U54" s="149"/>
      <c r="V54" s="150"/>
      <c r="W54" s="149"/>
      <c r="X54" s="150"/>
      <c r="Y54" s="149"/>
      <c r="Z54" s="150"/>
      <c r="AA54" s="149"/>
      <c r="AB54" s="150"/>
      <c r="AC54" s="92">
        <f t="shared" si="0"/>
        <v>0</v>
      </c>
      <c r="AD54" s="152"/>
    </row>
    <row r="55" spans="1:30" ht="34.5" hidden="1" customHeight="1" x14ac:dyDescent="0.2">
      <c r="A55" s="363"/>
      <c r="B55" s="341" t="s">
        <v>94</v>
      </c>
      <c r="C55" s="342"/>
      <c r="D55" s="29"/>
      <c r="E55" s="58"/>
      <c r="F55" s="59"/>
      <c r="G55" s="58"/>
      <c r="H55" s="59"/>
      <c r="I55" s="58"/>
      <c r="J55" s="59"/>
      <c r="K55" s="58"/>
      <c r="L55" s="59"/>
      <c r="M55" s="58"/>
      <c r="N55" s="59"/>
      <c r="O55" s="58"/>
      <c r="P55" s="59"/>
      <c r="Q55" s="58"/>
      <c r="R55" s="59"/>
      <c r="S55" s="58"/>
      <c r="T55" s="59"/>
      <c r="U55" s="58"/>
      <c r="V55" s="59"/>
      <c r="W55" s="58"/>
      <c r="X55" s="59"/>
      <c r="Y55" s="58"/>
      <c r="Z55" s="59"/>
      <c r="AA55" s="58"/>
      <c r="AB55" s="59"/>
      <c r="AC55" s="92">
        <f t="shared" si="0"/>
        <v>0</v>
      </c>
      <c r="AD55" s="55"/>
    </row>
    <row r="56" spans="1:30" ht="39.75" hidden="1" customHeight="1" x14ac:dyDescent="0.2">
      <c r="A56" s="339" t="s">
        <v>95</v>
      </c>
      <c r="B56" s="387"/>
      <c r="C56" s="388"/>
      <c r="D56" s="30"/>
      <c r="E56" s="60"/>
      <c r="F56" s="61"/>
      <c r="G56" s="60"/>
      <c r="H56" s="61"/>
      <c r="I56" s="60"/>
      <c r="J56" s="61"/>
      <c r="K56" s="60"/>
      <c r="L56" s="61"/>
      <c r="M56" s="60"/>
      <c r="N56" s="61"/>
      <c r="O56" s="60"/>
      <c r="P56" s="61"/>
      <c r="Q56" s="60"/>
      <c r="R56" s="61"/>
      <c r="S56" s="60"/>
      <c r="T56" s="61"/>
      <c r="U56" s="60"/>
      <c r="V56" s="61"/>
      <c r="W56" s="60"/>
      <c r="X56" s="61"/>
      <c r="Y56" s="60"/>
      <c r="Z56" s="61"/>
      <c r="AA56" s="60"/>
      <c r="AB56" s="61"/>
      <c r="AC56" s="87">
        <f t="shared" si="0"/>
        <v>0</v>
      </c>
      <c r="AD56" s="130"/>
    </row>
    <row r="57" spans="1:30" ht="39.75" hidden="1" customHeight="1" x14ac:dyDescent="0.2">
      <c r="A57" s="340"/>
      <c r="B57" s="389"/>
      <c r="C57" s="390"/>
      <c r="D57" s="23"/>
      <c r="E57" s="4"/>
      <c r="F57" s="22"/>
      <c r="G57" s="4"/>
      <c r="H57" s="22"/>
      <c r="I57" s="4"/>
      <c r="J57" s="22"/>
      <c r="K57" s="4"/>
      <c r="L57" s="22"/>
      <c r="M57" s="4"/>
      <c r="N57" s="22"/>
      <c r="O57" s="4"/>
      <c r="P57" s="22"/>
      <c r="Q57" s="4"/>
      <c r="R57" s="22"/>
      <c r="S57" s="4"/>
      <c r="T57" s="22"/>
      <c r="U57" s="4"/>
      <c r="V57" s="22"/>
      <c r="W57" s="4"/>
      <c r="X57" s="22"/>
      <c r="Y57" s="4"/>
      <c r="Z57" s="22"/>
      <c r="AA57" s="4"/>
      <c r="AB57" s="22"/>
      <c r="AC57" s="87">
        <f t="shared" si="0"/>
        <v>0</v>
      </c>
      <c r="AD57" s="89"/>
    </row>
    <row r="58" spans="1:30" ht="39.75" hidden="1" customHeight="1" x14ac:dyDescent="0.2">
      <c r="A58" s="340"/>
      <c r="B58" s="343"/>
      <c r="C58" s="344"/>
      <c r="D58" s="6"/>
      <c r="E58" s="58"/>
      <c r="F58" s="59"/>
      <c r="G58" s="58"/>
      <c r="H58" s="59"/>
      <c r="I58" s="58"/>
      <c r="J58" s="59"/>
      <c r="K58" s="58"/>
      <c r="L58" s="59"/>
      <c r="M58" s="58"/>
      <c r="N58" s="59"/>
      <c r="O58" s="58"/>
      <c r="P58" s="59"/>
      <c r="Q58" s="58"/>
      <c r="R58" s="59"/>
      <c r="S58" s="58"/>
      <c r="T58" s="59"/>
      <c r="U58" s="58"/>
      <c r="V58" s="59"/>
      <c r="W58" s="58"/>
      <c r="X58" s="59"/>
      <c r="Y58" s="58"/>
      <c r="Z58" s="59"/>
      <c r="AA58" s="58"/>
      <c r="AB58" s="59"/>
      <c r="AC58" s="91">
        <f>IF(COUNTA(E58,G58,I58,K58,M58,O58,Q58,S58,U58,W58,Y58,AA58)=0,0,COUNTA(F58,H58,J58,L58,N58,P58,R58,T58,V58,X58,Z58,AB58)/COUNTA(E58,G58,I58,K58,M58,O58,Q58,S58,U58,W58,Y58,AA58))</f>
        <v>0</v>
      </c>
      <c r="AD58" s="55"/>
    </row>
    <row r="59" spans="1:30" ht="35.1" hidden="1" customHeight="1" x14ac:dyDescent="0.2">
      <c r="A59" s="394" t="s">
        <v>96</v>
      </c>
      <c r="B59" s="395"/>
      <c r="C59" s="395"/>
      <c r="D59" s="396"/>
      <c r="E59" s="100">
        <f t="shared" ref="E59:AB59" si="1">SUM(E22:E58)</f>
        <v>0</v>
      </c>
      <c r="F59" s="94">
        <f t="shared" si="1"/>
        <v>0</v>
      </c>
      <c r="G59" s="100">
        <f t="shared" si="1"/>
        <v>0</v>
      </c>
      <c r="H59" s="94">
        <f t="shared" si="1"/>
        <v>0</v>
      </c>
      <c r="I59" s="100">
        <f t="shared" si="1"/>
        <v>0</v>
      </c>
      <c r="J59" s="94">
        <f t="shared" si="1"/>
        <v>0</v>
      </c>
      <c r="K59" s="100">
        <f t="shared" si="1"/>
        <v>0</v>
      </c>
      <c r="L59" s="94">
        <f t="shared" si="1"/>
        <v>0</v>
      </c>
      <c r="M59" s="100">
        <f t="shared" si="1"/>
        <v>0</v>
      </c>
      <c r="N59" s="94">
        <f t="shared" si="1"/>
        <v>0</v>
      </c>
      <c r="O59" s="100">
        <f t="shared" si="1"/>
        <v>0</v>
      </c>
      <c r="P59" s="94">
        <f t="shared" si="1"/>
        <v>0</v>
      </c>
      <c r="Q59" s="100">
        <f t="shared" si="1"/>
        <v>0</v>
      </c>
      <c r="R59" s="94">
        <f t="shared" si="1"/>
        <v>0</v>
      </c>
      <c r="S59" s="100">
        <f t="shared" si="1"/>
        <v>0</v>
      </c>
      <c r="T59" s="94">
        <f t="shared" si="1"/>
        <v>0</v>
      </c>
      <c r="U59" s="100">
        <f t="shared" si="1"/>
        <v>0</v>
      </c>
      <c r="V59" s="94">
        <f t="shared" si="1"/>
        <v>0</v>
      </c>
      <c r="W59" s="100">
        <f t="shared" si="1"/>
        <v>0</v>
      </c>
      <c r="X59" s="94">
        <f t="shared" si="1"/>
        <v>0</v>
      </c>
      <c r="Y59" s="100">
        <f t="shared" si="1"/>
        <v>0</v>
      </c>
      <c r="Z59" s="94">
        <f t="shared" si="1"/>
        <v>0</v>
      </c>
      <c r="AA59" s="100">
        <f t="shared" si="1"/>
        <v>0</v>
      </c>
      <c r="AB59" s="94">
        <f t="shared" si="1"/>
        <v>0</v>
      </c>
      <c r="AC59" s="567" t="s">
        <v>97</v>
      </c>
      <c r="AD59" s="425"/>
    </row>
    <row r="60" spans="1:30" ht="35.1" hidden="1" customHeight="1" x14ac:dyDescent="0.2">
      <c r="A60" s="428" t="s">
        <v>98</v>
      </c>
      <c r="B60" s="429"/>
      <c r="C60" s="429"/>
      <c r="D60" s="430"/>
      <c r="E60" s="391">
        <f>+E59</f>
        <v>0</v>
      </c>
      <c r="F60" s="392"/>
      <c r="G60" s="391">
        <f>+G59+E60</f>
        <v>0</v>
      </c>
      <c r="H60" s="392"/>
      <c r="I60" s="391">
        <f>+I59+G60</f>
        <v>0</v>
      </c>
      <c r="J60" s="392"/>
      <c r="K60" s="391">
        <f>+K59+I60</f>
        <v>0</v>
      </c>
      <c r="L60" s="392"/>
      <c r="M60" s="391">
        <f>+M59+K60</f>
        <v>0</v>
      </c>
      <c r="N60" s="392"/>
      <c r="O60" s="391">
        <f>+O59+M60</f>
        <v>0</v>
      </c>
      <c r="P60" s="392"/>
      <c r="Q60" s="391">
        <f>+Q59+O60</f>
        <v>0</v>
      </c>
      <c r="R60" s="392"/>
      <c r="S60" s="391">
        <f>+S59+Q60</f>
        <v>0</v>
      </c>
      <c r="T60" s="392"/>
      <c r="U60" s="391">
        <f>+U59+S60</f>
        <v>0</v>
      </c>
      <c r="V60" s="392"/>
      <c r="W60" s="391">
        <f>+W59+U60</f>
        <v>0</v>
      </c>
      <c r="X60" s="392"/>
      <c r="Y60" s="391">
        <f>+Y59+W60</f>
        <v>0</v>
      </c>
      <c r="Z60" s="392"/>
      <c r="AA60" s="391">
        <f>+AA59+Y60</f>
        <v>0</v>
      </c>
      <c r="AB60" s="392"/>
      <c r="AC60" s="568"/>
      <c r="AD60" s="427"/>
    </row>
    <row r="61" spans="1:30" ht="35.1" hidden="1" customHeight="1" x14ac:dyDescent="0.2">
      <c r="A61" s="394" t="s">
        <v>99</v>
      </c>
      <c r="B61" s="395"/>
      <c r="C61" s="395"/>
      <c r="D61" s="396"/>
      <c r="E61" s="391">
        <f>+F59</f>
        <v>0</v>
      </c>
      <c r="F61" s="392"/>
      <c r="G61" s="391">
        <f>+H59+E61</f>
        <v>0</v>
      </c>
      <c r="H61" s="392"/>
      <c r="I61" s="391">
        <f>+J59+G61</f>
        <v>0</v>
      </c>
      <c r="J61" s="392"/>
      <c r="K61" s="391">
        <f>+L59+I61</f>
        <v>0</v>
      </c>
      <c r="L61" s="392"/>
      <c r="M61" s="391">
        <f>+N59+K61</f>
        <v>0</v>
      </c>
      <c r="N61" s="392"/>
      <c r="O61" s="391">
        <f>+P59+M61</f>
        <v>0</v>
      </c>
      <c r="P61" s="392"/>
      <c r="Q61" s="391">
        <f>+R59+O61</f>
        <v>0</v>
      </c>
      <c r="R61" s="392"/>
      <c r="S61" s="391">
        <f>+T59+Q61</f>
        <v>0</v>
      </c>
      <c r="T61" s="392"/>
      <c r="U61" s="391">
        <f>+V59+S61</f>
        <v>0</v>
      </c>
      <c r="V61" s="392"/>
      <c r="W61" s="391">
        <f>+X59+U61</f>
        <v>0</v>
      </c>
      <c r="X61" s="392"/>
      <c r="Y61" s="391">
        <f>+Z59+W61</f>
        <v>0</v>
      </c>
      <c r="Z61" s="392"/>
      <c r="AA61" s="391">
        <f>+AB59+Y61</f>
        <v>0</v>
      </c>
      <c r="AB61" s="392"/>
      <c r="AC61" s="565">
        <f>+AA62</f>
        <v>0</v>
      </c>
      <c r="AD61" s="484"/>
    </row>
    <row r="62" spans="1:30" ht="35.1" hidden="1" customHeight="1" x14ac:dyDescent="0.2">
      <c r="A62" s="487" t="s">
        <v>100</v>
      </c>
      <c r="B62" s="488"/>
      <c r="C62" s="488"/>
      <c r="D62" s="489"/>
      <c r="E62" s="454">
        <f>IF($AA$60=0,0,+E61/$AA$60)</f>
        <v>0</v>
      </c>
      <c r="F62" s="454"/>
      <c r="G62" s="454">
        <f>IF($AA$60=0,0,+G61/$AA$60)</f>
        <v>0</v>
      </c>
      <c r="H62" s="454"/>
      <c r="I62" s="454">
        <f>IF($AA$60=0,0,+I61/$AA$60)</f>
        <v>0</v>
      </c>
      <c r="J62" s="454"/>
      <c r="K62" s="454">
        <f>IF($AA$60=0,0,+K61/$AA$60)</f>
        <v>0</v>
      </c>
      <c r="L62" s="454"/>
      <c r="M62" s="454">
        <f>IF($AA$60=0,0,+M61/$AA$60)</f>
        <v>0</v>
      </c>
      <c r="N62" s="454"/>
      <c r="O62" s="454">
        <f>IF($AA$60=0,0,+O61/$AA$60)</f>
        <v>0</v>
      </c>
      <c r="P62" s="454"/>
      <c r="Q62" s="454">
        <f>IF($AA$60=0,0,+Q61/$AA$60)</f>
        <v>0</v>
      </c>
      <c r="R62" s="454"/>
      <c r="S62" s="454">
        <f>IF($AA$60=0,0,+S61/$AA$60)</f>
        <v>0</v>
      </c>
      <c r="T62" s="454"/>
      <c r="U62" s="454">
        <f>IF($AA$60=0,0,+U61/$AA$60)</f>
        <v>0</v>
      </c>
      <c r="V62" s="454"/>
      <c r="W62" s="454">
        <f>IF($AA$60=0,0,+W61/$AA$60)</f>
        <v>0</v>
      </c>
      <c r="X62" s="454"/>
      <c r="Y62" s="454">
        <f>IF($AA$60=0,0,+Y61/$AA$60)</f>
        <v>0</v>
      </c>
      <c r="Z62" s="454"/>
      <c r="AA62" s="454">
        <f>IF($AA$60=0,0,+AA61/$AA$60)</f>
        <v>0</v>
      </c>
      <c r="AB62" s="454"/>
      <c r="AC62" s="566"/>
      <c r="AD62" s="486"/>
    </row>
    <row r="63" spans="1:30" hidden="1" x14ac:dyDescent="0.2">
      <c r="A63" s="106"/>
      <c r="B63" s="133"/>
      <c r="C63" s="133"/>
      <c r="D63" s="133"/>
      <c r="E63" s="2"/>
      <c r="F63" s="2"/>
      <c r="G63" s="2"/>
      <c r="H63" s="2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33.75" hidden="1" customHeight="1" x14ac:dyDescent="0.2">
      <c r="A64" s="459" t="s">
        <v>40</v>
      </c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  <c r="Y64" s="460"/>
      <c r="Z64" s="460"/>
      <c r="AA64" s="460"/>
      <c r="AB64" s="460"/>
      <c r="AC64" s="460"/>
      <c r="AD64" s="461"/>
    </row>
    <row r="65" spans="1:20" hidden="1" x14ac:dyDescent="0.2">
      <c r="A65" s="106"/>
      <c r="B65" s="133"/>
      <c r="C65" s="133"/>
      <c r="D65" s="133"/>
      <c r="E65" s="2"/>
      <c r="F65" s="2"/>
      <c r="G65" s="2"/>
      <c r="H65" s="2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</row>
    <row r="66" spans="1:20" ht="24.75" hidden="1" customHeight="1" x14ac:dyDescent="0.2">
      <c r="A66" s="397" t="s">
        <v>101</v>
      </c>
      <c r="B66" s="398"/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9"/>
      <c r="T66" s="19"/>
    </row>
    <row r="67" spans="1:20" ht="24.75" hidden="1" customHeight="1" x14ac:dyDescent="0.2">
      <c r="A67" s="462" t="s">
        <v>102</v>
      </c>
      <c r="B67" s="463"/>
      <c r="C67" s="463"/>
      <c r="D67" s="463"/>
      <c r="E67" s="463"/>
      <c r="F67" s="464"/>
      <c r="G67" s="462" t="s">
        <v>103</v>
      </c>
      <c r="H67" s="464"/>
      <c r="I67" s="468" t="s">
        <v>104</v>
      </c>
      <c r="J67" s="469"/>
      <c r="K67" s="470"/>
      <c r="L67" s="474" t="s">
        <v>105</v>
      </c>
      <c r="M67" s="475"/>
      <c r="N67" s="475"/>
      <c r="O67" s="476"/>
      <c r="P67" s="477" t="s">
        <v>106</v>
      </c>
      <c r="Q67" s="478"/>
      <c r="R67" s="478"/>
      <c r="S67" s="479"/>
      <c r="T67" s="19"/>
    </row>
    <row r="68" spans="1:20" ht="24.75" hidden="1" customHeight="1" x14ac:dyDescent="0.2">
      <c r="A68" s="465"/>
      <c r="B68" s="466"/>
      <c r="C68" s="466"/>
      <c r="D68" s="466"/>
      <c r="E68" s="466"/>
      <c r="F68" s="467"/>
      <c r="G68" s="465"/>
      <c r="H68" s="467"/>
      <c r="I68" s="471"/>
      <c r="J68" s="472"/>
      <c r="K68" s="473"/>
      <c r="L68" s="7">
        <v>1</v>
      </c>
      <c r="M68" s="7">
        <v>2</v>
      </c>
      <c r="N68" s="7">
        <v>3</v>
      </c>
      <c r="O68" s="7">
        <v>4</v>
      </c>
      <c r="P68" s="480"/>
      <c r="Q68" s="481"/>
      <c r="R68" s="481"/>
      <c r="S68" s="482"/>
      <c r="T68" s="19"/>
    </row>
    <row r="69" spans="1:20" ht="30" hidden="1" customHeight="1" x14ac:dyDescent="0.2">
      <c r="A69" s="433" t="s">
        <v>107</v>
      </c>
      <c r="B69" s="434"/>
      <c r="C69" s="437" t="s">
        <v>108</v>
      </c>
      <c r="D69" s="438"/>
      <c r="E69" s="438"/>
      <c r="F69" s="439"/>
      <c r="G69" s="446">
        <v>0.95</v>
      </c>
      <c r="H69" s="447"/>
      <c r="I69" s="455" t="s">
        <v>109</v>
      </c>
      <c r="J69" s="455"/>
      <c r="K69" s="455"/>
      <c r="L69" s="8">
        <f>+F59+H59+J59</f>
        <v>0</v>
      </c>
      <c r="M69" s="8">
        <f>+L59+N59+P59</f>
        <v>0</v>
      </c>
      <c r="N69" s="8">
        <f>+R59+T59+V59</f>
        <v>0</v>
      </c>
      <c r="O69" s="8">
        <f>+AB59+Z59+X59</f>
        <v>0</v>
      </c>
      <c r="P69" s="456">
        <f>+O69+N69+M69+L69</f>
        <v>0</v>
      </c>
      <c r="Q69" s="457"/>
      <c r="R69" s="457"/>
      <c r="S69" s="458"/>
      <c r="T69" s="18"/>
    </row>
    <row r="70" spans="1:20" ht="30" hidden="1" customHeight="1" x14ac:dyDescent="0.2">
      <c r="A70" s="435"/>
      <c r="B70" s="436"/>
      <c r="C70" s="440"/>
      <c r="D70" s="441"/>
      <c r="E70" s="441"/>
      <c r="F70" s="442"/>
      <c r="G70" s="448"/>
      <c r="H70" s="449"/>
      <c r="I70" s="455" t="s">
        <v>110</v>
      </c>
      <c r="J70" s="455"/>
      <c r="K70" s="455"/>
      <c r="L70" s="8">
        <f>+E59+G59+I59</f>
        <v>0</v>
      </c>
      <c r="M70" s="8">
        <f>+K59+M59+O59</f>
        <v>0</v>
      </c>
      <c r="N70" s="8">
        <f>+Q59+S59+U59</f>
        <v>0</v>
      </c>
      <c r="O70" s="8">
        <f>+AA59+Y59+W59</f>
        <v>0</v>
      </c>
      <c r="P70" s="456">
        <f>+O70+N70+M70+L70</f>
        <v>0</v>
      </c>
      <c r="Q70" s="457"/>
      <c r="R70" s="457"/>
      <c r="S70" s="458"/>
      <c r="T70" s="18"/>
    </row>
    <row r="71" spans="1:20" ht="17.25" hidden="1" customHeight="1" x14ac:dyDescent="0.2">
      <c r="A71" s="435"/>
      <c r="B71" s="436"/>
      <c r="C71" s="443"/>
      <c r="D71" s="444"/>
      <c r="E71" s="444"/>
      <c r="F71" s="445"/>
      <c r="G71" s="450"/>
      <c r="H71" s="451"/>
      <c r="I71" s="455" t="s">
        <v>111</v>
      </c>
      <c r="J71" s="455"/>
      <c r="K71" s="455"/>
      <c r="L71" s="137">
        <f>IFERROR(L69/L70,0)</f>
        <v>0</v>
      </c>
      <c r="M71" s="137">
        <f>IFERROR(M69/M70,0)</f>
        <v>0</v>
      </c>
      <c r="N71" s="137">
        <f>IFERROR(N69/N70,0)</f>
        <v>0</v>
      </c>
      <c r="O71" s="137">
        <f>IFERROR(O69/O70,0)</f>
        <v>0</v>
      </c>
      <c r="P71" s="384">
        <f>IFERROR(P69/P70,0)</f>
        <v>0</v>
      </c>
      <c r="Q71" s="385"/>
      <c r="R71" s="385"/>
      <c r="S71" s="386"/>
      <c r="T71" s="18"/>
    </row>
    <row r="72" spans="1:20" ht="43.5" hidden="1" customHeight="1" x14ac:dyDescent="0.2">
      <c r="A72" s="433" t="s">
        <v>112</v>
      </c>
      <c r="B72" s="434"/>
      <c r="C72" s="500" t="s">
        <v>113</v>
      </c>
      <c r="D72" s="501"/>
      <c r="E72" s="501"/>
      <c r="F72" s="502"/>
      <c r="G72" s="513" t="s">
        <v>114</v>
      </c>
      <c r="H72" s="514"/>
      <c r="I72" s="375" t="s">
        <v>115</v>
      </c>
      <c r="J72" s="376"/>
      <c r="K72" s="377"/>
      <c r="L72" s="282">
        <v>0</v>
      </c>
      <c r="M72" s="282">
        <v>0</v>
      </c>
      <c r="N72" s="282">
        <v>0</v>
      </c>
      <c r="O72" s="282">
        <v>0</v>
      </c>
      <c r="P72" s="378"/>
      <c r="Q72" s="379"/>
      <c r="R72" s="379"/>
      <c r="S72" s="380"/>
      <c r="T72" s="18"/>
    </row>
    <row r="73" spans="1:20" ht="30" hidden="1" customHeight="1" x14ac:dyDescent="0.2">
      <c r="A73" s="435"/>
      <c r="B73" s="436"/>
      <c r="C73" s="503"/>
      <c r="D73" s="504"/>
      <c r="E73" s="504"/>
      <c r="F73" s="505"/>
      <c r="G73" s="515"/>
      <c r="H73" s="516"/>
      <c r="I73" s="375" t="s">
        <v>116</v>
      </c>
      <c r="J73" s="376"/>
      <c r="K73" s="377"/>
      <c r="L73" s="282">
        <v>0</v>
      </c>
      <c r="M73" s="282">
        <v>0</v>
      </c>
      <c r="N73" s="282">
        <v>0</v>
      </c>
      <c r="O73" s="282">
        <v>0</v>
      </c>
      <c r="P73" s="381"/>
      <c r="Q73" s="382"/>
      <c r="R73" s="382"/>
      <c r="S73" s="383"/>
      <c r="T73" s="18"/>
    </row>
    <row r="74" spans="1:20" ht="30" hidden="1" customHeight="1" x14ac:dyDescent="0.2">
      <c r="A74" s="511"/>
      <c r="B74" s="512"/>
      <c r="C74" s="506"/>
      <c r="D74" s="507"/>
      <c r="E74" s="507"/>
      <c r="F74" s="508"/>
      <c r="G74" s="517"/>
      <c r="H74" s="518"/>
      <c r="I74" s="510" t="s">
        <v>111</v>
      </c>
      <c r="J74" s="373"/>
      <c r="K74" s="374"/>
      <c r="L74" s="137">
        <f>IFERROR(L72/L73,0)</f>
        <v>0</v>
      </c>
      <c r="M74" s="137">
        <f t="shared" ref="M74:O74" si="2">IFERROR(M72/M73,0)</f>
        <v>0</v>
      </c>
      <c r="N74" s="137">
        <f t="shared" si="2"/>
        <v>0</v>
      </c>
      <c r="O74" s="137">
        <f t="shared" si="2"/>
        <v>0</v>
      </c>
      <c r="P74" s="384">
        <v>1</v>
      </c>
      <c r="Q74" s="385"/>
      <c r="R74" s="385"/>
      <c r="S74" s="386"/>
      <c r="T74" s="18"/>
    </row>
    <row r="75" spans="1:20" ht="30" hidden="1" customHeight="1" x14ac:dyDescent="0.2">
      <c r="A75" s="433" t="s">
        <v>112</v>
      </c>
      <c r="B75" s="434"/>
      <c r="C75" s="500" t="s">
        <v>117</v>
      </c>
      <c r="D75" s="501"/>
      <c r="E75" s="501"/>
      <c r="F75" s="502"/>
      <c r="G75" s="513">
        <v>1</v>
      </c>
      <c r="H75" s="514"/>
      <c r="I75" s="375" t="s">
        <v>118</v>
      </c>
      <c r="J75" s="376"/>
      <c r="K75" s="377"/>
      <c r="L75" s="282">
        <v>0</v>
      </c>
      <c r="M75" s="282">
        <v>0</v>
      </c>
      <c r="N75" s="282">
        <v>0</v>
      </c>
      <c r="O75" s="282">
        <v>0</v>
      </c>
      <c r="P75" s="378"/>
      <c r="Q75" s="379"/>
      <c r="R75" s="379"/>
      <c r="S75" s="380"/>
      <c r="T75" s="18"/>
    </row>
    <row r="76" spans="1:20" ht="30" hidden="1" customHeight="1" x14ac:dyDescent="0.2">
      <c r="A76" s="435"/>
      <c r="B76" s="436"/>
      <c r="C76" s="503"/>
      <c r="D76" s="504"/>
      <c r="E76" s="504"/>
      <c r="F76" s="505"/>
      <c r="G76" s="515"/>
      <c r="H76" s="516"/>
      <c r="I76" s="375" t="s">
        <v>119</v>
      </c>
      <c r="J76" s="376"/>
      <c r="K76" s="377"/>
      <c r="L76" s="282">
        <v>0</v>
      </c>
      <c r="M76" s="282">
        <v>0</v>
      </c>
      <c r="N76" s="282">
        <v>0</v>
      </c>
      <c r="O76" s="282">
        <v>0</v>
      </c>
      <c r="P76" s="381"/>
      <c r="Q76" s="382"/>
      <c r="R76" s="382"/>
      <c r="S76" s="383"/>
      <c r="T76" s="18"/>
    </row>
    <row r="77" spans="1:20" ht="30" hidden="1" customHeight="1" x14ac:dyDescent="0.2">
      <c r="A77" s="511"/>
      <c r="B77" s="512"/>
      <c r="C77" s="506"/>
      <c r="D77" s="507"/>
      <c r="E77" s="507"/>
      <c r="F77" s="508"/>
      <c r="G77" s="517"/>
      <c r="H77" s="518"/>
      <c r="I77" s="372" t="s">
        <v>111</v>
      </c>
      <c r="J77" s="373"/>
      <c r="K77" s="374"/>
      <c r="L77" s="137">
        <f>IFERROR(L75/L76,0)</f>
        <v>0</v>
      </c>
      <c r="M77" s="137">
        <f t="shared" ref="M77:O77" si="3">IFERROR(M75/M76,0)</f>
        <v>0</v>
      </c>
      <c r="N77" s="137">
        <f t="shared" si="3"/>
        <v>0</v>
      </c>
      <c r="O77" s="137">
        <f t="shared" si="3"/>
        <v>0</v>
      </c>
      <c r="P77" s="384">
        <v>1</v>
      </c>
      <c r="Q77" s="385"/>
      <c r="R77" s="385"/>
      <c r="S77" s="386"/>
      <c r="T77" s="18"/>
    </row>
    <row r="78" spans="1:20" ht="30" hidden="1" customHeight="1" x14ac:dyDescent="0.2">
      <c r="A78" s="498" t="s">
        <v>120</v>
      </c>
      <c r="B78" s="499"/>
      <c r="C78" s="500" t="s">
        <v>121</v>
      </c>
      <c r="D78" s="501"/>
      <c r="E78" s="501"/>
      <c r="F78" s="502"/>
      <c r="G78" s="446">
        <v>1</v>
      </c>
      <c r="H78" s="447"/>
      <c r="I78" s="509" t="s">
        <v>122</v>
      </c>
      <c r="J78" s="376"/>
      <c r="K78" s="377"/>
      <c r="L78" s="282">
        <v>0</v>
      </c>
      <c r="M78" s="282">
        <v>0</v>
      </c>
      <c r="N78" s="282">
        <v>0</v>
      </c>
      <c r="O78" s="282">
        <v>0</v>
      </c>
      <c r="P78" s="378"/>
      <c r="Q78" s="379"/>
      <c r="R78" s="379"/>
      <c r="S78" s="380"/>
      <c r="T78" s="18"/>
    </row>
    <row r="79" spans="1:20" ht="30" hidden="1" customHeight="1" x14ac:dyDescent="0.2">
      <c r="A79" s="498"/>
      <c r="B79" s="499"/>
      <c r="C79" s="503"/>
      <c r="D79" s="504"/>
      <c r="E79" s="504"/>
      <c r="F79" s="505"/>
      <c r="G79" s="448"/>
      <c r="H79" s="449"/>
      <c r="I79" s="509" t="s">
        <v>123</v>
      </c>
      <c r="J79" s="376"/>
      <c r="K79" s="377"/>
      <c r="L79" s="282">
        <v>0</v>
      </c>
      <c r="M79" s="282">
        <v>0</v>
      </c>
      <c r="N79" s="282">
        <v>0</v>
      </c>
      <c r="O79" s="282">
        <v>0</v>
      </c>
      <c r="P79" s="381"/>
      <c r="Q79" s="382"/>
      <c r="R79" s="382"/>
      <c r="S79" s="383"/>
      <c r="T79" s="18"/>
    </row>
    <row r="80" spans="1:20" ht="30" hidden="1" customHeight="1" x14ac:dyDescent="0.2">
      <c r="A80" s="498"/>
      <c r="B80" s="499"/>
      <c r="C80" s="506"/>
      <c r="D80" s="507"/>
      <c r="E80" s="507"/>
      <c r="F80" s="508"/>
      <c r="G80" s="450"/>
      <c r="H80" s="451"/>
      <c r="I80" s="510" t="s">
        <v>111</v>
      </c>
      <c r="J80" s="373"/>
      <c r="K80" s="374"/>
      <c r="L80" s="137">
        <f>IFERROR(L78/L79,0)</f>
        <v>0</v>
      </c>
      <c r="M80" s="137">
        <f>IFERROR(M78/M79,0)</f>
        <v>0</v>
      </c>
      <c r="N80" s="137">
        <f>IFERROR(N78/N79,0)</f>
        <v>0</v>
      </c>
      <c r="O80" s="137">
        <f>IFERROR(O78/O79,0)</f>
        <v>0</v>
      </c>
      <c r="P80" s="384">
        <f>+M80</f>
        <v>0</v>
      </c>
      <c r="Q80" s="385"/>
      <c r="R80" s="385"/>
      <c r="S80" s="386"/>
      <c r="T80" s="18"/>
    </row>
    <row r="81" spans="1:30" hidden="1" x14ac:dyDescent="0.2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34"/>
      <c r="AD81" s="106"/>
    </row>
    <row r="82" spans="1:30" ht="49.5" hidden="1" customHeight="1" x14ac:dyDescent="0.2">
      <c r="A82" s="492" t="s">
        <v>124</v>
      </c>
      <c r="B82" s="493"/>
      <c r="C82" s="493"/>
      <c r="D82" s="493"/>
      <c r="E82" s="493"/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4"/>
    </row>
    <row r="83" spans="1:30" ht="90" hidden="1" customHeight="1" x14ac:dyDescent="0.2">
      <c r="A83" s="495" t="s">
        <v>125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7"/>
    </row>
    <row r="84" spans="1:30" ht="90" hidden="1" customHeight="1" x14ac:dyDescent="0.2">
      <c r="A84" s="495" t="s">
        <v>126</v>
      </c>
      <c r="B84" s="496"/>
      <c r="C84" s="496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7"/>
    </row>
    <row r="85" spans="1:30" ht="90" hidden="1" customHeight="1" x14ac:dyDescent="0.2">
      <c r="A85" s="495" t="s">
        <v>127</v>
      </c>
      <c r="B85" s="496"/>
      <c r="C85" s="496"/>
      <c r="D85" s="496"/>
      <c r="E85" s="496"/>
      <c r="F85" s="496"/>
      <c r="G85" s="496"/>
      <c r="H85" s="496"/>
      <c r="I85" s="496"/>
      <c r="J85" s="496"/>
      <c r="K85" s="496"/>
      <c r="L85" s="496"/>
      <c r="M85" s="496"/>
      <c r="N85" s="496"/>
      <c r="O85" s="496"/>
      <c r="P85" s="496"/>
      <c r="Q85" s="496"/>
      <c r="R85" s="496"/>
      <c r="S85" s="496"/>
      <c r="T85" s="496"/>
      <c r="U85" s="496"/>
      <c r="V85" s="496"/>
      <c r="W85" s="496"/>
      <c r="X85" s="496"/>
      <c r="Y85" s="496"/>
      <c r="Z85" s="496"/>
      <c r="AA85" s="496"/>
      <c r="AB85" s="496"/>
      <c r="AC85" s="496"/>
      <c r="AD85" s="497"/>
    </row>
    <row r="86" spans="1:30" ht="90" hidden="1" customHeight="1" x14ac:dyDescent="0.2">
      <c r="A86" s="495" t="s">
        <v>128</v>
      </c>
      <c r="B86" s="496"/>
      <c r="C86" s="496"/>
      <c r="D86" s="496"/>
      <c r="E86" s="496"/>
      <c r="F86" s="496"/>
      <c r="G86" s="496"/>
      <c r="H86" s="496"/>
      <c r="I86" s="496"/>
      <c r="J86" s="496"/>
      <c r="K86" s="496"/>
      <c r="L86" s="496"/>
      <c r="M86" s="496"/>
      <c r="N86" s="496"/>
      <c r="O86" s="496"/>
      <c r="P86" s="496"/>
      <c r="Q86" s="496"/>
      <c r="R86" s="496"/>
      <c r="S86" s="496"/>
      <c r="T86" s="496"/>
      <c r="U86" s="496"/>
      <c r="V86" s="496"/>
      <c r="W86" s="496"/>
      <c r="X86" s="496"/>
      <c r="Y86" s="496"/>
      <c r="Z86" s="496"/>
      <c r="AA86" s="496"/>
      <c r="AB86" s="496"/>
      <c r="AC86" s="496"/>
      <c r="AD86" s="497"/>
    </row>
    <row r="88" spans="1:30" ht="15.75" x14ac:dyDescent="0.2">
      <c r="A88" s="106"/>
      <c r="B88" s="106"/>
      <c r="C88" s="106"/>
      <c r="D88" s="106"/>
      <c r="E88" s="106"/>
      <c r="F88" s="228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34"/>
      <c r="AD88" s="106"/>
    </row>
  </sheetData>
  <mergeCells count="190">
    <mergeCell ref="A9:C9"/>
    <mergeCell ref="D9:AC9"/>
    <mergeCell ref="A1:D3"/>
    <mergeCell ref="E1:AC3"/>
    <mergeCell ref="A4:C4"/>
    <mergeCell ref="D4:AC4"/>
    <mergeCell ref="AD4:AD14"/>
    <mergeCell ref="A5:C5"/>
    <mergeCell ref="D5:AC5"/>
    <mergeCell ref="A6:C6"/>
    <mergeCell ref="D6:AC6"/>
    <mergeCell ref="A7:Q7"/>
    <mergeCell ref="A13:C13"/>
    <mergeCell ref="D13:F13"/>
    <mergeCell ref="G13:H13"/>
    <mergeCell ref="I13:M13"/>
    <mergeCell ref="N13:T13"/>
    <mergeCell ref="U13:AC13"/>
    <mergeCell ref="R7:AC7"/>
    <mergeCell ref="A8:Q8"/>
    <mergeCell ref="R8:AC8"/>
    <mergeCell ref="A14:C14"/>
    <mergeCell ref="D14:AC14"/>
    <mergeCell ref="A10:C12"/>
    <mergeCell ref="D10:M12"/>
    <mergeCell ref="N10:T12"/>
    <mergeCell ref="A15:AD15"/>
    <mergeCell ref="A18:C18"/>
    <mergeCell ref="E18:J18"/>
    <mergeCell ref="A19:A21"/>
    <mergeCell ref="B19:C21"/>
    <mergeCell ref="D19:D21"/>
    <mergeCell ref="E19:AB19"/>
    <mergeCell ref="AC19:AC21"/>
    <mergeCell ref="AD19:AD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17:AD17"/>
    <mergeCell ref="Z16:AD16"/>
    <mergeCell ref="B28:C28"/>
    <mergeCell ref="B29:C29"/>
    <mergeCell ref="B30:C30"/>
    <mergeCell ref="B31:C31"/>
    <mergeCell ref="B32:C32"/>
    <mergeCell ref="B33:C33"/>
    <mergeCell ref="B34:C34"/>
    <mergeCell ref="B35:C35"/>
    <mergeCell ref="A16:J16"/>
    <mergeCell ref="K16:Y16"/>
    <mergeCell ref="A22:A31"/>
    <mergeCell ref="B22:C22"/>
    <mergeCell ref="B23:C23"/>
    <mergeCell ref="B24:C24"/>
    <mergeCell ref="B25:C25"/>
    <mergeCell ref="B26:C26"/>
    <mergeCell ref="B27:C27"/>
    <mergeCell ref="B36:C36"/>
    <mergeCell ref="B49:C49"/>
    <mergeCell ref="B50:C50"/>
    <mergeCell ref="A52:A55"/>
    <mergeCell ref="B52:C52"/>
    <mergeCell ref="B53:C53"/>
    <mergeCell ref="B54:C54"/>
    <mergeCell ref="B55:C55"/>
    <mergeCell ref="B43:C43"/>
    <mergeCell ref="B44:C44"/>
    <mergeCell ref="B45:C45"/>
    <mergeCell ref="B46:C46"/>
    <mergeCell ref="B47:C47"/>
    <mergeCell ref="B48:C48"/>
    <mergeCell ref="A32:A47"/>
    <mergeCell ref="B39:C39"/>
    <mergeCell ref="B40:C40"/>
    <mergeCell ref="B41:C41"/>
    <mergeCell ref="B42:C42"/>
    <mergeCell ref="B37:C37"/>
    <mergeCell ref="B38:C38"/>
    <mergeCell ref="AC59:AD60"/>
    <mergeCell ref="A60:D60"/>
    <mergeCell ref="E60:F60"/>
    <mergeCell ref="G60:H60"/>
    <mergeCell ref="I60:J60"/>
    <mergeCell ref="W60:X60"/>
    <mergeCell ref="Y60:Z60"/>
    <mergeCell ref="AA60:AB60"/>
    <mergeCell ref="Q60:R60"/>
    <mergeCell ref="S60:T60"/>
    <mergeCell ref="U60:V60"/>
    <mergeCell ref="G61:H61"/>
    <mergeCell ref="I61:J61"/>
    <mergeCell ref="K61:L61"/>
    <mergeCell ref="M61:N61"/>
    <mergeCell ref="O61:P61"/>
    <mergeCell ref="K60:L60"/>
    <mergeCell ref="M60:N60"/>
    <mergeCell ref="O60:P60"/>
    <mergeCell ref="A56:A58"/>
    <mergeCell ref="B56:C56"/>
    <mergeCell ref="B57:C57"/>
    <mergeCell ref="B58:C58"/>
    <mergeCell ref="A59:D59"/>
    <mergeCell ref="U62:V62"/>
    <mergeCell ref="W62:X62"/>
    <mergeCell ref="Y62:Z62"/>
    <mergeCell ref="AA62:AB62"/>
    <mergeCell ref="A64:AD64"/>
    <mergeCell ref="A66:S66"/>
    <mergeCell ref="AC61:AD62"/>
    <mergeCell ref="A62:D62"/>
    <mergeCell ref="E62:F62"/>
    <mergeCell ref="G62:H62"/>
    <mergeCell ref="I62:J62"/>
    <mergeCell ref="K62:L62"/>
    <mergeCell ref="M62:N62"/>
    <mergeCell ref="O62:P62"/>
    <mergeCell ref="Q62:R62"/>
    <mergeCell ref="S62:T62"/>
    <mergeCell ref="Q61:R61"/>
    <mergeCell ref="S61:T61"/>
    <mergeCell ref="U61:V61"/>
    <mergeCell ref="W61:X61"/>
    <mergeCell ref="Y61:Z61"/>
    <mergeCell ref="AA61:AB61"/>
    <mergeCell ref="A61:D61"/>
    <mergeCell ref="E61:F61"/>
    <mergeCell ref="A67:F68"/>
    <mergeCell ref="G67:H68"/>
    <mergeCell ref="I67:K68"/>
    <mergeCell ref="L67:O67"/>
    <mergeCell ref="P67:S68"/>
    <mergeCell ref="A69:B71"/>
    <mergeCell ref="C69:F71"/>
    <mergeCell ref="G69:H71"/>
    <mergeCell ref="I69:K69"/>
    <mergeCell ref="P69:S69"/>
    <mergeCell ref="I70:K70"/>
    <mergeCell ref="P70:S70"/>
    <mergeCell ref="I71:K71"/>
    <mergeCell ref="P71:S71"/>
    <mergeCell ref="A72:B74"/>
    <mergeCell ref="C72:F74"/>
    <mergeCell ref="G72:H74"/>
    <mergeCell ref="I72:K72"/>
    <mergeCell ref="P72:S73"/>
    <mergeCell ref="I73:K73"/>
    <mergeCell ref="I74:K74"/>
    <mergeCell ref="P74:S74"/>
    <mergeCell ref="A75:B77"/>
    <mergeCell ref="C75:F77"/>
    <mergeCell ref="G75:H77"/>
    <mergeCell ref="I75:K75"/>
    <mergeCell ref="P75:S76"/>
    <mergeCell ref="I76:K76"/>
    <mergeCell ref="I77:K77"/>
    <mergeCell ref="P77:S77"/>
    <mergeCell ref="A82:AD82"/>
    <mergeCell ref="A83:AD83"/>
    <mergeCell ref="A84:AD84"/>
    <mergeCell ref="A85:AD85"/>
    <mergeCell ref="A86:AD86"/>
    <mergeCell ref="A78:B80"/>
    <mergeCell ref="C78:F80"/>
    <mergeCell ref="G78:H80"/>
    <mergeCell ref="I78:K78"/>
    <mergeCell ref="P78:S79"/>
    <mergeCell ref="I79:K79"/>
    <mergeCell ref="I80:K80"/>
    <mergeCell ref="P80:S80"/>
    <mergeCell ref="U10:W10"/>
    <mergeCell ref="X10:Y10"/>
    <mergeCell ref="Z10:AA10"/>
    <mergeCell ref="AB10:AC10"/>
    <mergeCell ref="U11:W11"/>
    <mergeCell ref="X11:Y11"/>
    <mergeCell ref="Z11:AA11"/>
    <mergeCell ref="AB11:AC11"/>
    <mergeCell ref="U12:W12"/>
    <mergeCell ref="X12:Y12"/>
    <mergeCell ref="Z12:AA12"/>
    <mergeCell ref="AB12:AC12"/>
  </mergeCells>
  <conditionalFormatting sqref="E56:E58 G56:G58 I56:I58 K56:K58 M56:M58 O56:O58 Q56:Q58 S56:S58 U56:U58 W56:W58 Y56:Y58 AA56:AA58">
    <cfRule type="cellIs" dxfId="178" priority="19" operator="equal">
      <formula>1</formula>
    </cfRule>
  </conditionalFormatting>
  <conditionalFormatting sqref="F56:F58 H56:H58 J56:J58 L56:L58 N56:N58 P56:P58 R56:R58 T56:T58 V56:V58 X56:X58 Z56:Z58 AB56:AB58 F43:F51 H40:H51 J40:J51 L40:L51 N40:N51 P40:P51 R40:R51 T40:T51 V40:V51 X40:X51 Z40:Z51 AB40:AB51">
    <cfRule type="cellIs" dxfId="177" priority="18" operator="equal">
      <formula>1</formula>
    </cfRule>
  </conditionalFormatting>
  <conditionalFormatting sqref="F22:F35 H22:H35 R22:R25 J22:J35 L22:L35 N22:N35 P22:P35 T22:T35 V22:V35 X22:X35 Z22:Z35 AB22:AB35 R29:R35">
    <cfRule type="cellIs" dxfId="176" priority="9" operator="equal">
      <formula>1</formula>
    </cfRule>
  </conditionalFormatting>
  <conditionalFormatting sqref="F36:F38">
    <cfRule type="cellIs" dxfId="175" priority="7" operator="equal">
      <formula>1</formula>
    </cfRule>
  </conditionalFormatting>
  <conditionalFormatting sqref="E22:E35 G22:G35 Q22:Q25 I22:I35 K22:K35 M22:M35 O22:O35 S22:S35 U22:U35 W22:W35 Y22:Y35 AA22:AA35 Q29:Q35 E43:E51 G43:G51 I43:I51 K43:K51 M43:M51 O43:O51 Q43:Q51 S43:S51 U43:U51 W43:W51 Y43:Y51 AA43:AA51">
    <cfRule type="cellIs" dxfId="174" priority="17" operator="equal">
      <formula>1</formula>
    </cfRule>
  </conditionalFormatting>
  <conditionalFormatting sqref="E39">
    <cfRule type="cellIs" dxfId="173" priority="16" operator="equal">
      <formula>1</formula>
    </cfRule>
  </conditionalFormatting>
  <conditionalFormatting sqref="F39">
    <cfRule type="cellIs" dxfId="172" priority="15" operator="equal">
      <formula>1</formula>
    </cfRule>
  </conditionalFormatting>
  <conditionalFormatting sqref="G39 I39 K39 M39 O39 Q39 S39 U39 Y39 AA39 W39">
    <cfRule type="cellIs" dxfId="171" priority="14" operator="equal">
      <formula>1</formula>
    </cfRule>
  </conditionalFormatting>
  <conditionalFormatting sqref="H39 J39 L39 N39 P39 R39 T39 V39 X39 Z39 AB39">
    <cfRule type="cellIs" dxfId="170" priority="13" operator="equal">
      <formula>1</formula>
    </cfRule>
  </conditionalFormatting>
  <conditionalFormatting sqref="E40:E42">
    <cfRule type="cellIs" dxfId="169" priority="12" operator="equal">
      <formula>1</formula>
    </cfRule>
  </conditionalFormatting>
  <conditionalFormatting sqref="F40:F42">
    <cfRule type="cellIs" dxfId="168" priority="11" operator="equal">
      <formula>1</formula>
    </cfRule>
  </conditionalFormatting>
  <conditionalFormatting sqref="G40:G42 I40:I42 K40:K42 M40:M42 O40:O42 Q40:Q42 S40:S42 U40:U42 Y40:Y42 AA40:AA42 W40:W42">
    <cfRule type="cellIs" dxfId="167" priority="10" operator="equal">
      <formula>1</formula>
    </cfRule>
  </conditionalFormatting>
  <conditionalFormatting sqref="E36:E38">
    <cfRule type="cellIs" dxfId="166" priority="8" operator="equal">
      <formula>1</formula>
    </cfRule>
  </conditionalFormatting>
  <conditionalFormatting sqref="G36:G38 I36:I38 K36:K38 M36:M38 O36:O38 Q36:Q38 S36:S38 U36:U38 Y36:Y38 AA36:AA38 W36:W38">
    <cfRule type="cellIs" dxfId="165" priority="6" operator="equal">
      <formula>1</formula>
    </cfRule>
  </conditionalFormatting>
  <conditionalFormatting sqref="H36:H38 J36:J38 L36:L38 N36:N38 P36:P38 R36:R38 T36:T38 V36:V38 X36:X38 Z36:Z38 AB36:AB38">
    <cfRule type="cellIs" dxfId="164" priority="5" operator="equal">
      <formula>1</formula>
    </cfRule>
  </conditionalFormatting>
  <conditionalFormatting sqref="R26:R28">
    <cfRule type="cellIs" dxfId="163" priority="3" operator="equal">
      <formula>1</formula>
    </cfRule>
  </conditionalFormatting>
  <conditionalFormatting sqref="Q26:Q28">
    <cfRule type="cellIs" dxfId="162" priority="4" operator="equal">
      <formula>1</formula>
    </cfRule>
  </conditionalFormatting>
  <conditionalFormatting sqref="F52:F55 H52:H55 J52:J55 L52:L55 N52:N55 P52:P55 R52:R55 T52:T55 V52:V55 X52:X55 Z52:Z55 AB52:AB55">
    <cfRule type="cellIs" dxfId="161" priority="1" operator="equal">
      <formula>1</formula>
    </cfRule>
  </conditionalFormatting>
  <conditionalFormatting sqref="E52:E55 G52:G55 I52:I55 K52:K55 M52:M55 O52:O55 Q52:Q55 S52:S55 U52:U55 W52:W55 Y52:Y55 AA52:AA55">
    <cfRule type="cellIs" dxfId="160" priority="2" operator="equal">
      <formula>1</formula>
    </cfRule>
  </conditionalFormatting>
  <dataValidations count="1">
    <dataValidation type="list" allowBlank="1" showInputMessage="1" showErrorMessage="1" sqref="D4:AC4" xr:uid="{00000000-0002-0000-0500-000000000000}">
      <formula1>ENTIDAD</formula1>
    </dataValidation>
  </dataValidations>
  <hyperlinks>
    <hyperlink ref="A17:AD17" location="'PAC PUEAE'!A1" display="PLAN DE ACCIÓN CUATRIENAL PROGRAMA DE USO EFICIENTE Y AHORRO DE ENERGÍA" xr:uid="{00000000-0004-0000-0500-000000000000}"/>
  </hyperlinks>
  <pageMargins left="0.7" right="0.7" top="0.75" bottom="0.75" header="0.3" footer="0.3"/>
  <pageSetup scale="2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1:K23"/>
  <sheetViews>
    <sheetView zoomScale="70" zoomScaleNormal="70" workbookViewId="0">
      <selection activeCell="G21" sqref="G21"/>
    </sheetView>
  </sheetViews>
  <sheetFormatPr baseColWidth="10" defaultColWidth="11.42578125" defaultRowHeight="12.75" x14ac:dyDescent="0.2"/>
  <cols>
    <col min="4" max="4" width="59.5703125" customWidth="1"/>
    <col min="5" max="5" width="41.28515625" customWidth="1"/>
    <col min="6" max="6" width="35.140625" customWidth="1"/>
    <col min="7" max="7" width="34" customWidth="1"/>
    <col min="8" max="8" width="6.85546875" bestFit="1" customWidth="1"/>
    <col min="9" max="9" width="9.140625" bestFit="1" customWidth="1"/>
    <col min="10" max="11" width="6.7109375" bestFit="1" customWidth="1"/>
  </cols>
  <sheetData>
    <row r="1" spans="2:11" ht="13.5" thickBot="1" x14ac:dyDescent="0.25"/>
    <row r="2" spans="2:11" ht="34.5" customHeight="1" thickBot="1" x14ac:dyDescent="0.25">
      <c r="B2" s="553" t="s">
        <v>242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2:11" ht="15.75" x14ac:dyDescent="0.2">
      <c r="B3" s="609" t="s">
        <v>45</v>
      </c>
      <c r="C3" s="610"/>
      <c r="D3" s="611"/>
      <c r="E3" s="233"/>
      <c r="F3" s="617">
        <v>44321</v>
      </c>
      <c r="G3" s="618"/>
      <c r="H3" s="618"/>
      <c r="I3" s="618"/>
      <c r="J3" s="618"/>
      <c r="K3" s="619"/>
    </row>
    <row r="4" spans="2:11" ht="15.75" x14ac:dyDescent="0.2">
      <c r="B4" s="612" t="s">
        <v>46</v>
      </c>
      <c r="C4" s="613" t="s">
        <v>47</v>
      </c>
      <c r="D4" s="613"/>
      <c r="E4" s="629" t="s">
        <v>130</v>
      </c>
      <c r="F4" s="613" t="s">
        <v>204</v>
      </c>
      <c r="G4" s="614" t="s">
        <v>132</v>
      </c>
      <c r="H4" s="615" t="s">
        <v>133</v>
      </c>
      <c r="I4" s="615"/>
      <c r="J4" s="615"/>
      <c r="K4" s="616"/>
    </row>
    <row r="5" spans="2:11" ht="15" customHeight="1" x14ac:dyDescent="0.2">
      <c r="B5" s="612"/>
      <c r="C5" s="613"/>
      <c r="D5" s="613"/>
      <c r="E5" s="630"/>
      <c r="F5" s="613"/>
      <c r="G5" s="614"/>
      <c r="H5" s="211">
        <v>2021</v>
      </c>
      <c r="I5" s="211">
        <v>2022</v>
      </c>
      <c r="J5" s="211">
        <v>2023</v>
      </c>
      <c r="K5" s="220">
        <v>2024</v>
      </c>
    </row>
    <row r="6" spans="2:11" ht="39.75" customHeight="1" x14ac:dyDescent="0.2">
      <c r="B6" s="620" t="s">
        <v>64</v>
      </c>
      <c r="C6" s="546" t="s">
        <v>243</v>
      </c>
      <c r="D6" s="546"/>
      <c r="E6" s="232" t="s">
        <v>244</v>
      </c>
      <c r="F6" s="209" t="s">
        <v>245</v>
      </c>
      <c r="G6" s="225" t="s">
        <v>246</v>
      </c>
      <c r="H6" s="255">
        <v>1</v>
      </c>
      <c r="I6" s="255">
        <v>1</v>
      </c>
      <c r="J6" s="255">
        <v>1</v>
      </c>
      <c r="K6" s="256">
        <v>1</v>
      </c>
    </row>
    <row r="7" spans="2:11" ht="39.75" customHeight="1" x14ac:dyDescent="0.2">
      <c r="B7" s="621"/>
      <c r="C7" s="354" t="s">
        <v>247</v>
      </c>
      <c r="D7" s="355"/>
      <c r="E7" s="230" t="s">
        <v>163</v>
      </c>
      <c r="F7" s="209" t="s">
        <v>248</v>
      </c>
      <c r="G7" s="225" t="s">
        <v>249</v>
      </c>
      <c r="H7" s="255">
        <v>0</v>
      </c>
      <c r="I7" s="255">
        <v>1</v>
      </c>
      <c r="J7" s="255">
        <v>1</v>
      </c>
      <c r="K7" s="256">
        <v>1</v>
      </c>
    </row>
    <row r="8" spans="2:11" ht="39.75" customHeight="1" x14ac:dyDescent="0.2">
      <c r="B8" s="621"/>
      <c r="C8" s="546" t="s">
        <v>250</v>
      </c>
      <c r="D8" s="546"/>
      <c r="E8" s="232" t="s">
        <v>143</v>
      </c>
      <c r="F8" s="209" t="s">
        <v>251</v>
      </c>
      <c r="G8" s="258" t="s">
        <v>212</v>
      </c>
      <c r="H8" s="255">
        <v>0</v>
      </c>
      <c r="I8" s="255">
        <v>1</v>
      </c>
      <c r="J8" s="255">
        <v>1</v>
      </c>
      <c r="K8" s="256">
        <v>1</v>
      </c>
    </row>
    <row r="9" spans="2:11" ht="54" customHeight="1" x14ac:dyDescent="0.2">
      <c r="B9" s="621"/>
      <c r="C9" s="546" t="s">
        <v>252</v>
      </c>
      <c r="D9" s="546"/>
      <c r="E9" s="232" t="s">
        <v>214</v>
      </c>
      <c r="F9" s="209" t="s">
        <v>215</v>
      </c>
      <c r="G9" s="229">
        <v>1</v>
      </c>
      <c r="H9" s="213">
        <v>0</v>
      </c>
      <c r="I9" s="255">
        <v>1</v>
      </c>
      <c r="J9" s="255">
        <v>1</v>
      </c>
      <c r="K9" s="256">
        <v>1</v>
      </c>
    </row>
    <row r="10" spans="2:11" ht="39" customHeight="1" x14ac:dyDescent="0.2">
      <c r="B10" s="621"/>
      <c r="C10" s="354" t="s">
        <v>155</v>
      </c>
      <c r="D10" s="355"/>
      <c r="E10" s="232" t="s">
        <v>156</v>
      </c>
      <c r="F10" s="209" t="s">
        <v>157</v>
      </c>
      <c r="G10" s="258">
        <v>1</v>
      </c>
      <c r="H10" s="255">
        <v>0</v>
      </c>
      <c r="I10" s="255">
        <v>1</v>
      </c>
      <c r="J10" s="255">
        <v>1</v>
      </c>
      <c r="K10" s="256">
        <v>1</v>
      </c>
    </row>
    <row r="11" spans="2:11" ht="42.75" customHeight="1" x14ac:dyDescent="0.2">
      <c r="B11" s="621"/>
      <c r="C11" s="546" t="s">
        <v>253</v>
      </c>
      <c r="D11" s="546"/>
      <c r="E11" s="232" t="s">
        <v>153</v>
      </c>
      <c r="F11" s="209" t="s">
        <v>217</v>
      </c>
      <c r="G11" s="258">
        <v>1</v>
      </c>
      <c r="H11" s="255">
        <v>0</v>
      </c>
      <c r="I11" s="255">
        <v>1</v>
      </c>
      <c r="J11" s="255">
        <v>1</v>
      </c>
      <c r="K11" s="256">
        <v>1</v>
      </c>
    </row>
    <row r="12" spans="2:11" ht="39.75" customHeight="1" x14ac:dyDescent="0.2">
      <c r="B12" s="621"/>
      <c r="C12" s="546" t="s">
        <v>254</v>
      </c>
      <c r="D12" s="546"/>
      <c r="E12" s="232" t="s">
        <v>160</v>
      </c>
      <c r="F12" s="209" t="s">
        <v>220</v>
      </c>
      <c r="G12" s="225" t="s">
        <v>246</v>
      </c>
      <c r="H12" s="255">
        <v>0</v>
      </c>
      <c r="I12" s="255">
        <v>1</v>
      </c>
      <c r="J12" s="255">
        <v>1</v>
      </c>
      <c r="K12" s="256">
        <v>1</v>
      </c>
    </row>
    <row r="13" spans="2:11" ht="42.75" customHeight="1" x14ac:dyDescent="0.2">
      <c r="B13" s="622"/>
      <c r="C13" s="546" t="s">
        <v>77</v>
      </c>
      <c r="D13" s="546"/>
      <c r="E13" s="232" t="s">
        <v>160</v>
      </c>
      <c r="F13" s="209" t="s">
        <v>161</v>
      </c>
      <c r="G13" s="229" t="s">
        <v>255</v>
      </c>
      <c r="H13" s="255">
        <v>0</v>
      </c>
      <c r="I13" s="255">
        <v>1</v>
      </c>
      <c r="J13" s="255">
        <v>0</v>
      </c>
      <c r="K13" s="256">
        <v>0</v>
      </c>
    </row>
    <row r="14" spans="2:11" ht="60" customHeight="1" x14ac:dyDescent="0.2">
      <c r="B14" s="559" t="s">
        <v>78</v>
      </c>
      <c r="C14" s="546" t="s">
        <v>79</v>
      </c>
      <c r="D14" s="546"/>
      <c r="E14" s="232" t="s">
        <v>156</v>
      </c>
      <c r="F14" s="209"/>
      <c r="G14" s="214" t="s">
        <v>256</v>
      </c>
      <c r="H14" s="213">
        <v>0</v>
      </c>
      <c r="I14" s="255">
        <v>1</v>
      </c>
      <c r="J14" s="255">
        <v>1</v>
      </c>
      <c r="K14" s="256">
        <v>1</v>
      </c>
    </row>
    <row r="15" spans="2:11" ht="39.75" customHeight="1" x14ac:dyDescent="0.2">
      <c r="B15" s="559"/>
      <c r="C15" s="546" t="s">
        <v>257</v>
      </c>
      <c r="D15" s="546"/>
      <c r="E15" s="232" t="s">
        <v>156</v>
      </c>
      <c r="F15" s="209"/>
      <c r="G15" s="212">
        <v>1</v>
      </c>
      <c r="H15" s="255">
        <v>1</v>
      </c>
      <c r="I15" s="255">
        <v>1</v>
      </c>
      <c r="J15" s="255">
        <v>1</v>
      </c>
      <c r="K15" s="256">
        <v>1</v>
      </c>
    </row>
    <row r="16" spans="2:11" ht="60" customHeight="1" x14ac:dyDescent="0.2">
      <c r="B16" s="559"/>
      <c r="C16" s="563" t="s">
        <v>82</v>
      </c>
      <c r="D16" s="563"/>
      <c r="E16" s="232" t="s">
        <v>258</v>
      </c>
      <c r="F16" s="209" t="s">
        <v>259</v>
      </c>
      <c r="G16" s="258">
        <v>0.15</v>
      </c>
      <c r="H16" s="213">
        <v>0</v>
      </c>
      <c r="I16" s="213">
        <v>0.05</v>
      </c>
      <c r="J16" s="213">
        <v>0.05</v>
      </c>
      <c r="K16" s="221">
        <v>0.05</v>
      </c>
    </row>
    <row r="17" spans="2:11" ht="47.25" customHeight="1" x14ac:dyDescent="0.2">
      <c r="B17" s="559"/>
      <c r="C17" s="354" t="s">
        <v>260</v>
      </c>
      <c r="D17" s="355"/>
      <c r="E17" s="232" t="s">
        <v>226</v>
      </c>
      <c r="F17" s="209"/>
      <c r="G17" s="229">
        <v>0.2</v>
      </c>
      <c r="H17" s="213">
        <v>0.1</v>
      </c>
      <c r="I17" s="213">
        <v>0.03</v>
      </c>
      <c r="J17" s="213">
        <v>0.03</v>
      </c>
      <c r="K17" s="221">
        <v>0.04</v>
      </c>
    </row>
    <row r="18" spans="2:11" ht="65.25" customHeight="1" x14ac:dyDescent="0.2">
      <c r="B18" s="559"/>
      <c r="C18" s="546" t="s">
        <v>261</v>
      </c>
      <c r="D18" s="546"/>
      <c r="E18" s="232" t="s">
        <v>262</v>
      </c>
      <c r="F18" s="227" t="s">
        <v>263</v>
      </c>
      <c r="G18" s="229">
        <v>1</v>
      </c>
      <c r="H18" s="255">
        <v>0.12</v>
      </c>
      <c r="I18" s="255">
        <v>12</v>
      </c>
      <c r="J18" s="255">
        <v>12</v>
      </c>
      <c r="K18" s="256">
        <v>12</v>
      </c>
    </row>
    <row r="19" spans="2:11" ht="40.5" customHeight="1" x14ac:dyDescent="0.2">
      <c r="B19" s="559"/>
      <c r="C19" s="546" t="s">
        <v>175</v>
      </c>
      <c r="D19" s="546"/>
      <c r="E19" s="232" t="s">
        <v>160</v>
      </c>
      <c r="F19" s="209"/>
      <c r="G19" s="229">
        <v>1</v>
      </c>
      <c r="H19" s="213">
        <v>0</v>
      </c>
      <c r="I19" s="255">
        <v>12</v>
      </c>
      <c r="J19" s="255">
        <v>12</v>
      </c>
      <c r="K19" s="256">
        <v>12</v>
      </c>
    </row>
    <row r="20" spans="2:11" ht="39.75" customHeight="1" x14ac:dyDescent="0.2">
      <c r="B20" s="559"/>
      <c r="C20" s="546" t="s">
        <v>264</v>
      </c>
      <c r="D20" s="546"/>
      <c r="E20" s="232" t="s">
        <v>232</v>
      </c>
      <c r="F20" s="209" t="s">
        <v>265</v>
      </c>
      <c r="G20" s="258">
        <v>1</v>
      </c>
      <c r="H20" s="255">
        <v>6</v>
      </c>
      <c r="I20" s="255">
        <v>6</v>
      </c>
      <c r="J20" s="255">
        <v>6</v>
      </c>
      <c r="K20" s="256">
        <v>6</v>
      </c>
    </row>
    <row r="21" spans="2:11" ht="39.75" customHeight="1" x14ac:dyDescent="0.2">
      <c r="B21" s="558" t="s">
        <v>91</v>
      </c>
      <c r="C21" s="546" t="s">
        <v>178</v>
      </c>
      <c r="D21" s="546"/>
      <c r="E21" s="232" t="s">
        <v>179</v>
      </c>
      <c r="F21" s="209" t="s">
        <v>180</v>
      </c>
      <c r="G21" s="258">
        <v>1</v>
      </c>
      <c r="H21" s="255">
        <v>12</v>
      </c>
      <c r="I21" s="255">
        <v>12</v>
      </c>
      <c r="J21" s="255">
        <v>12</v>
      </c>
      <c r="K21" s="256">
        <v>12</v>
      </c>
    </row>
    <row r="22" spans="2:11" ht="39.75" customHeight="1" x14ac:dyDescent="0.2">
      <c r="B22" s="558"/>
      <c r="C22" s="546" t="s">
        <v>266</v>
      </c>
      <c r="D22" s="623"/>
      <c r="E22" s="232" t="s">
        <v>179</v>
      </c>
      <c r="F22" s="209" t="s">
        <v>180</v>
      </c>
      <c r="G22" s="258">
        <v>1</v>
      </c>
      <c r="H22" s="255">
        <v>0</v>
      </c>
      <c r="I22" s="255">
        <v>12</v>
      </c>
      <c r="J22" s="255">
        <v>12</v>
      </c>
      <c r="K22" s="256">
        <v>12</v>
      </c>
    </row>
    <row r="23" spans="2:11" ht="26.25" thickBot="1" x14ac:dyDescent="0.25">
      <c r="B23" s="222" t="s">
        <v>95</v>
      </c>
      <c r="C23" s="557" t="s">
        <v>181</v>
      </c>
      <c r="D23" s="557"/>
      <c r="E23" s="231" t="s">
        <v>182</v>
      </c>
      <c r="F23" s="223" t="s">
        <v>183</v>
      </c>
      <c r="G23" s="279">
        <v>1</v>
      </c>
      <c r="H23" s="255">
        <v>1</v>
      </c>
      <c r="I23" s="255">
        <v>2</v>
      </c>
      <c r="J23" s="255">
        <v>2</v>
      </c>
      <c r="K23" s="256">
        <v>2</v>
      </c>
    </row>
  </sheetData>
  <mergeCells count="30">
    <mergeCell ref="B2:K2"/>
    <mergeCell ref="B3:D3"/>
    <mergeCell ref="B4:B5"/>
    <mergeCell ref="C4:D5"/>
    <mergeCell ref="F4:F5"/>
    <mergeCell ref="G4:G5"/>
    <mergeCell ref="H4:K4"/>
    <mergeCell ref="F3:K3"/>
    <mergeCell ref="E4:E5"/>
    <mergeCell ref="B6:B13"/>
    <mergeCell ref="C6:D6"/>
    <mergeCell ref="C7:D7"/>
    <mergeCell ref="C8:D8"/>
    <mergeCell ref="C9:D9"/>
    <mergeCell ref="C11:D11"/>
    <mergeCell ref="C12:D12"/>
    <mergeCell ref="C13:D13"/>
    <mergeCell ref="C10:D10"/>
    <mergeCell ref="C23:D23"/>
    <mergeCell ref="B21:B22"/>
    <mergeCell ref="C21:D21"/>
    <mergeCell ref="C22:D22"/>
    <mergeCell ref="B14:B20"/>
    <mergeCell ref="C14:D14"/>
    <mergeCell ref="C15:D15"/>
    <mergeCell ref="C16:D16"/>
    <mergeCell ref="C17:D17"/>
    <mergeCell ref="C18:D18"/>
    <mergeCell ref="C19:D19"/>
    <mergeCell ref="C20:D20"/>
  </mergeCells>
  <conditionalFormatting sqref="I6 K6 K14:K16 I14:I16 K19:K22 I18:I22 K11:K12 I11:I12 K8:K9 I8:I9">
    <cfRule type="cellIs" dxfId="159" priority="34" operator="equal">
      <formula>1</formula>
    </cfRule>
  </conditionalFormatting>
  <conditionalFormatting sqref="J6 H6 J14:J16 H14:H16 J19:J22 H18:H22 H11:H12 J11:J12 H8:H9 J8:J9">
    <cfRule type="cellIs" dxfId="158" priority="33" operator="equal">
      <formula>1</formula>
    </cfRule>
  </conditionalFormatting>
  <conditionalFormatting sqref="G6">
    <cfRule type="cellIs" dxfId="157" priority="20" operator="equal">
      <formula>1</formula>
    </cfRule>
  </conditionalFormatting>
  <conditionalFormatting sqref="K18">
    <cfRule type="cellIs" dxfId="156" priority="30" operator="equal">
      <formula>1</formula>
    </cfRule>
  </conditionalFormatting>
  <conditionalFormatting sqref="J18">
    <cfRule type="cellIs" dxfId="155" priority="31" operator="equal">
      <formula>1</formula>
    </cfRule>
  </conditionalFormatting>
  <conditionalFormatting sqref="I13 K13">
    <cfRule type="cellIs" dxfId="154" priority="27" operator="equal">
      <formula>1</formula>
    </cfRule>
  </conditionalFormatting>
  <conditionalFormatting sqref="H13 J13">
    <cfRule type="cellIs" dxfId="153" priority="28" operator="equal">
      <formula>1</formula>
    </cfRule>
  </conditionalFormatting>
  <conditionalFormatting sqref="K17 I17">
    <cfRule type="cellIs" dxfId="152" priority="26" operator="equal">
      <formula>1</formula>
    </cfRule>
  </conditionalFormatting>
  <conditionalFormatting sqref="J17 H17">
    <cfRule type="cellIs" dxfId="151" priority="25" operator="equal">
      <formula>1</formula>
    </cfRule>
  </conditionalFormatting>
  <conditionalFormatting sqref="G7">
    <cfRule type="cellIs" dxfId="150" priority="19" operator="equal">
      <formula>1</formula>
    </cfRule>
  </conditionalFormatting>
  <conditionalFormatting sqref="G23">
    <cfRule type="cellIs" dxfId="149" priority="22" operator="equal">
      <formula>1</formula>
    </cfRule>
  </conditionalFormatting>
  <conditionalFormatting sqref="G9">
    <cfRule type="cellIs" dxfId="148" priority="21" operator="equal">
      <formula>1</formula>
    </cfRule>
  </conditionalFormatting>
  <conditionalFormatting sqref="G18">
    <cfRule type="cellIs" dxfId="147" priority="8" operator="equal">
      <formula>1</formula>
    </cfRule>
  </conditionalFormatting>
  <conditionalFormatting sqref="G15">
    <cfRule type="cellIs" dxfId="146" priority="7" operator="equal">
      <formula>1</formula>
    </cfRule>
  </conditionalFormatting>
  <conditionalFormatting sqref="G8">
    <cfRule type="cellIs" dxfId="145" priority="18" operator="equal">
      <formula>1</formula>
    </cfRule>
  </conditionalFormatting>
  <conditionalFormatting sqref="G11:G13">
    <cfRule type="cellIs" dxfId="144" priority="17" operator="equal">
      <formula>1</formula>
    </cfRule>
  </conditionalFormatting>
  <conditionalFormatting sqref="I10 K10">
    <cfRule type="cellIs" dxfId="143" priority="16" operator="equal">
      <formula>1</formula>
    </cfRule>
  </conditionalFormatting>
  <conditionalFormatting sqref="J10 H10">
    <cfRule type="cellIs" dxfId="142" priority="15" operator="equal">
      <formula>1</formula>
    </cfRule>
  </conditionalFormatting>
  <conditionalFormatting sqref="I7 K7">
    <cfRule type="cellIs" dxfId="141" priority="14" operator="equal">
      <formula>1</formula>
    </cfRule>
  </conditionalFormatting>
  <conditionalFormatting sqref="J7 H7">
    <cfRule type="cellIs" dxfId="140" priority="13" operator="equal">
      <formula>1</formula>
    </cfRule>
  </conditionalFormatting>
  <conditionalFormatting sqref="G14">
    <cfRule type="cellIs" dxfId="139" priority="12" operator="equal">
      <formula>1</formula>
    </cfRule>
  </conditionalFormatting>
  <conditionalFormatting sqref="G19">
    <cfRule type="cellIs" dxfId="138" priority="11" operator="equal">
      <formula>1</formula>
    </cfRule>
  </conditionalFormatting>
  <conditionalFormatting sqref="G17">
    <cfRule type="cellIs" dxfId="137" priority="10" operator="equal">
      <formula>1</formula>
    </cfRule>
  </conditionalFormatting>
  <conditionalFormatting sqref="G20">
    <cfRule type="cellIs" dxfId="136" priority="9" operator="equal">
      <formula>1</formula>
    </cfRule>
  </conditionalFormatting>
  <conditionalFormatting sqref="G16">
    <cfRule type="cellIs" dxfId="135" priority="6" operator="equal">
      <formula>1</formula>
    </cfRule>
  </conditionalFormatting>
  <conditionalFormatting sqref="G21">
    <cfRule type="cellIs" dxfId="134" priority="5" operator="equal">
      <formula>1</formula>
    </cfRule>
  </conditionalFormatting>
  <conditionalFormatting sqref="G22">
    <cfRule type="cellIs" dxfId="133" priority="4" operator="equal">
      <formula>1</formula>
    </cfRule>
  </conditionalFormatting>
  <conditionalFormatting sqref="K23 I23">
    <cfRule type="cellIs" dxfId="132" priority="3" operator="equal">
      <formula>1</formula>
    </cfRule>
  </conditionalFormatting>
  <conditionalFormatting sqref="J23 H23">
    <cfRule type="cellIs" dxfId="131" priority="2" operator="equal">
      <formula>1</formula>
    </cfRule>
  </conditionalFormatting>
  <conditionalFormatting sqref="G10">
    <cfRule type="cellIs" dxfId="130" priority="1" operator="equal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BF91"/>
  <sheetViews>
    <sheetView showGridLines="0" view="pageBreakPreview" zoomScale="55" zoomScaleNormal="82" zoomScaleSheetLayoutView="55" workbookViewId="0">
      <selection activeCell="D9" sqref="D9:AC9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45.7109375" style="1" customWidth="1"/>
    <col min="4" max="4" width="30.140625" style="1" customWidth="1"/>
    <col min="5" max="8" width="6.7109375" style="1" customWidth="1"/>
    <col min="9" max="9" width="8.28515625" style="1" customWidth="1"/>
    <col min="10" max="10" width="9" style="1" customWidth="1"/>
    <col min="11" max="11" width="8.42578125" style="1" customWidth="1"/>
    <col min="12" max="12" width="9.140625" style="1" customWidth="1"/>
    <col min="13" max="15" width="6.7109375" style="1" customWidth="1"/>
    <col min="16" max="16" width="8.85546875" style="1" customWidth="1"/>
    <col min="17" max="19" width="6.7109375" style="1" customWidth="1"/>
    <col min="20" max="20" width="8" style="1" customWidth="1"/>
    <col min="21" max="28" width="6.7109375" style="1" customWidth="1"/>
    <col min="29" max="29" width="20" style="5" customWidth="1"/>
    <col min="30" max="30" width="44.42578125" style="1" customWidth="1"/>
    <col min="31" max="31" width="2.28515625" style="1" customWidth="1"/>
    <col min="32" max="16384" width="11.42578125" style="1"/>
  </cols>
  <sheetData>
    <row r="1" spans="1:58" ht="39.75" customHeight="1" x14ac:dyDescent="0.2">
      <c r="A1" s="400"/>
      <c r="B1" s="400"/>
      <c r="C1" s="400"/>
      <c r="D1" s="400"/>
      <c r="E1" s="401" t="s">
        <v>267</v>
      </c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20" t="s">
        <v>14</v>
      </c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</row>
    <row r="2" spans="1:58" ht="39.75" customHeight="1" x14ac:dyDescent="0.2">
      <c r="A2" s="400"/>
      <c r="B2" s="400"/>
      <c r="C2" s="400"/>
      <c r="D2" s="400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20" t="s">
        <v>15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</row>
    <row r="3" spans="1:58" ht="39.75" customHeight="1" x14ac:dyDescent="0.2">
      <c r="A3" s="400"/>
      <c r="B3" s="400"/>
      <c r="C3" s="400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20" t="s">
        <v>16</v>
      </c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</row>
    <row r="4" spans="1:58" ht="50.1" customHeight="1" x14ac:dyDescent="0.2">
      <c r="A4" s="402" t="s">
        <v>1</v>
      </c>
      <c r="B4" s="402"/>
      <c r="C4" s="402"/>
      <c r="D4" s="403" t="s">
        <v>2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18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</row>
    <row r="5" spans="1:58" ht="50.1" customHeight="1" x14ac:dyDescent="0.2">
      <c r="A5" s="402" t="s">
        <v>17</v>
      </c>
      <c r="B5" s="402"/>
      <c r="C5" s="402"/>
      <c r="D5" s="403" t="str">
        <f>+E1</f>
        <v xml:space="preserve">PROGRAMA DE CONSUMO SOSTENIBLE 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19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</row>
    <row r="6" spans="1:58" ht="50.1" customHeight="1" x14ac:dyDescent="0.2">
      <c r="A6" s="402" t="s">
        <v>19</v>
      </c>
      <c r="B6" s="402"/>
      <c r="C6" s="402"/>
      <c r="D6" s="633" t="s">
        <v>268</v>
      </c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419"/>
      <c r="AE6" s="106"/>
      <c r="AF6" s="251"/>
      <c r="AG6" s="251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4"/>
      <c r="AU6" s="254"/>
      <c r="AV6" s="254"/>
      <c r="AW6" s="254"/>
      <c r="AX6" s="254"/>
      <c r="AY6" s="254"/>
      <c r="AZ6" s="254"/>
      <c r="BA6" s="254"/>
      <c r="BB6" s="254"/>
      <c r="BC6" s="106"/>
      <c r="BD6" s="106"/>
      <c r="BE6" s="106"/>
      <c r="BF6" s="106"/>
    </row>
    <row r="7" spans="1:58" ht="33" customHeight="1" x14ac:dyDescent="0.2">
      <c r="A7" s="520" t="s">
        <v>21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 t="s">
        <v>22</v>
      </c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419"/>
      <c r="AE7" s="106"/>
      <c r="AF7" s="106"/>
      <c r="AG7" s="106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58" ht="36" customHeight="1" x14ac:dyDescent="0.2">
      <c r="A8" s="635" t="s">
        <v>269</v>
      </c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521" t="str">
        <f>+INDICE!D6</f>
        <v>2021 - 2024</v>
      </c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419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</row>
    <row r="9" spans="1:58" s="250" customFormat="1" ht="33" customHeight="1" x14ac:dyDescent="0.25">
      <c r="A9" s="527" t="s">
        <v>24</v>
      </c>
      <c r="B9" s="527"/>
      <c r="C9" s="527"/>
      <c r="D9" s="529" t="s">
        <v>270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419"/>
    </row>
    <row r="10" spans="1:58" ht="38.25" customHeight="1" x14ac:dyDescent="0.2">
      <c r="A10" s="631" t="s">
        <v>189</v>
      </c>
      <c r="B10" s="632"/>
      <c r="C10" s="632"/>
      <c r="D10" s="524" t="s">
        <v>271</v>
      </c>
      <c r="E10" s="524"/>
      <c r="F10" s="524"/>
      <c r="G10" s="524"/>
      <c r="H10" s="524"/>
      <c r="I10" s="524"/>
      <c r="J10" s="524"/>
      <c r="K10" s="524"/>
      <c r="L10" s="524"/>
      <c r="M10" s="524"/>
      <c r="N10" s="534" t="s">
        <v>27</v>
      </c>
      <c r="O10" s="534"/>
      <c r="P10" s="534"/>
      <c r="Q10" s="534"/>
      <c r="R10" s="534"/>
      <c r="S10" s="534"/>
      <c r="T10" s="534"/>
      <c r="U10" s="533" t="s">
        <v>28</v>
      </c>
      <c r="V10" s="533"/>
      <c r="W10" s="533"/>
      <c r="X10" s="533"/>
      <c r="Y10" s="533"/>
      <c r="Z10" s="533"/>
      <c r="AA10" s="533"/>
      <c r="AB10" s="533"/>
      <c r="AC10" s="533"/>
      <c r="AD10" s="419"/>
      <c r="AE10" s="106"/>
      <c r="AF10" s="106"/>
      <c r="AG10" s="159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</row>
    <row r="11" spans="1:58" ht="50.1" customHeight="1" x14ac:dyDescent="0.2">
      <c r="A11" s="402" t="s">
        <v>32</v>
      </c>
      <c r="B11" s="402"/>
      <c r="C11" s="402"/>
      <c r="D11" s="607" t="s">
        <v>272</v>
      </c>
      <c r="E11" s="607"/>
      <c r="F11" s="607"/>
      <c r="G11" s="526" t="s">
        <v>34</v>
      </c>
      <c r="H11" s="526"/>
      <c r="I11" s="634"/>
      <c r="J11" s="634"/>
      <c r="K11" s="634"/>
      <c r="L11" s="634"/>
      <c r="M11" s="634"/>
      <c r="N11" s="526" t="s">
        <v>35</v>
      </c>
      <c r="O11" s="526"/>
      <c r="P11" s="526"/>
      <c r="Q11" s="526"/>
      <c r="R11" s="526"/>
      <c r="S11" s="526"/>
      <c r="T11" s="526"/>
      <c r="U11" s="608" t="s">
        <v>36</v>
      </c>
      <c r="V11" s="608"/>
      <c r="W11" s="608"/>
      <c r="X11" s="608"/>
      <c r="Y11" s="608"/>
      <c r="Z11" s="608"/>
      <c r="AA11" s="608"/>
      <c r="AB11" s="608"/>
      <c r="AC11" s="608"/>
      <c r="AD11" s="419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</row>
    <row r="12" spans="1:58" ht="49.5" customHeight="1" x14ac:dyDescent="0.2">
      <c r="A12" s="411" t="s">
        <v>38</v>
      </c>
      <c r="B12" s="411"/>
      <c r="C12" s="411"/>
      <c r="D12" s="410" t="s">
        <v>273</v>
      </c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20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</row>
    <row r="13" spans="1:58" ht="49.5" customHeight="1" x14ac:dyDescent="0.2">
      <c r="A13" s="459" t="s">
        <v>40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1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</row>
    <row r="14" spans="1:58" ht="94.5" customHeight="1" x14ac:dyDescent="0.2">
      <c r="A14" s="536" t="s">
        <v>196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 t="s">
        <v>42</v>
      </c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624" t="s">
        <v>43</v>
      </c>
      <c r="AA14" s="403"/>
      <c r="AB14" s="403"/>
      <c r="AC14" s="403"/>
      <c r="AD14" s="403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</row>
    <row r="15" spans="1:58" ht="49.5" customHeight="1" x14ac:dyDescent="0.2">
      <c r="A15" s="604" t="s">
        <v>274</v>
      </c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  <c r="T15" s="605"/>
      <c r="U15" s="605"/>
      <c r="V15" s="605"/>
      <c r="W15" s="605"/>
      <c r="X15" s="605"/>
      <c r="Y15" s="605"/>
      <c r="Z15" s="605"/>
      <c r="AA15" s="605"/>
      <c r="AB15" s="605"/>
      <c r="AC15" s="605"/>
      <c r="AD15" s="6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</row>
    <row r="16" spans="1:58" ht="56.25" hidden="1" customHeight="1" x14ac:dyDescent="0.2">
      <c r="A16" s="415" t="s">
        <v>45</v>
      </c>
      <c r="B16" s="416"/>
      <c r="C16" s="417"/>
      <c r="D16" s="155">
        <v>44321</v>
      </c>
      <c r="E16" s="598"/>
      <c r="F16" s="599"/>
      <c r="G16" s="599"/>
      <c r="H16" s="599"/>
      <c r="I16" s="599"/>
      <c r="J16" s="600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4"/>
      <c r="AD16" s="147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</row>
    <row r="17" spans="1:37" ht="20.100000000000001" hidden="1" customHeight="1" x14ac:dyDescent="0.2">
      <c r="A17" s="366" t="s">
        <v>46</v>
      </c>
      <c r="B17" s="369" t="s">
        <v>47</v>
      </c>
      <c r="C17" s="370"/>
      <c r="D17" s="371" t="s">
        <v>48</v>
      </c>
      <c r="E17" s="625" t="s">
        <v>49</v>
      </c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01" t="s">
        <v>50</v>
      </c>
      <c r="AD17" s="407" t="s">
        <v>51</v>
      </c>
      <c r="AE17" s="106"/>
      <c r="AF17" s="106"/>
      <c r="AG17" s="106"/>
      <c r="AH17" s="106"/>
      <c r="AI17" s="106"/>
      <c r="AJ17" s="106"/>
      <c r="AK17" s="106"/>
    </row>
    <row r="18" spans="1:37" ht="20.100000000000001" hidden="1" customHeight="1" x14ac:dyDescent="0.2">
      <c r="A18" s="367"/>
      <c r="B18" s="369"/>
      <c r="C18" s="370"/>
      <c r="D18" s="371"/>
      <c r="E18" s="364" t="s">
        <v>52</v>
      </c>
      <c r="F18" s="365"/>
      <c r="G18" s="364" t="s">
        <v>53</v>
      </c>
      <c r="H18" s="365"/>
      <c r="I18" s="364" t="s">
        <v>54</v>
      </c>
      <c r="J18" s="365"/>
      <c r="K18" s="364" t="s">
        <v>55</v>
      </c>
      <c r="L18" s="365"/>
      <c r="M18" s="364" t="s">
        <v>56</v>
      </c>
      <c r="N18" s="365"/>
      <c r="O18" s="364" t="s">
        <v>57</v>
      </c>
      <c r="P18" s="365"/>
      <c r="Q18" s="364" t="s">
        <v>58</v>
      </c>
      <c r="R18" s="365"/>
      <c r="S18" s="364" t="s">
        <v>59</v>
      </c>
      <c r="T18" s="365"/>
      <c r="U18" s="364" t="s">
        <v>60</v>
      </c>
      <c r="V18" s="365"/>
      <c r="W18" s="364" t="s">
        <v>61</v>
      </c>
      <c r="X18" s="365"/>
      <c r="Y18" s="364" t="s">
        <v>62</v>
      </c>
      <c r="Z18" s="365"/>
      <c r="AA18" s="364" t="s">
        <v>63</v>
      </c>
      <c r="AB18" s="365"/>
      <c r="AC18" s="602"/>
      <c r="AD18" s="408"/>
      <c r="AE18" s="106"/>
      <c r="AF18" s="106"/>
      <c r="AG18" s="106"/>
      <c r="AH18" s="106"/>
      <c r="AI18" s="106"/>
      <c r="AJ18" s="106"/>
      <c r="AK18" s="106"/>
    </row>
    <row r="19" spans="1:37" ht="20.100000000000001" hidden="1" customHeight="1" x14ac:dyDescent="0.2">
      <c r="A19" s="368"/>
      <c r="B19" s="369"/>
      <c r="C19" s="370"/>
      <c r="D19" s="371"/>
      <c r="E19" s="3" t="s">
        <v>64</v>
      </c>
      <c r="F19" s="21" t="s">
        <v>65</v>
      </c>
      <c r="G19" s="3" t="s">
        <v>64</v>
      </c>
      <c r="H19" s="21" t="s">
        <v>65</v>
      </c>
      <c r="I19" s="3" t="s">
        <v>64</v>
      </c>
      <c r="J19" s="21" t="s">
        <v>65</v>
      </c>
      <c r="K19" s="3" t="s">
        <v>64</v>
      </c>
      <c r="L19" s="21" t="s">
        <v>65</v>
      </c>
      <c r="M19" s="3" t="s">
        <v>64</v>
      </c>
      <c r="N19" s="21" t="s">
        <v>65</v>
      </c>
      <c r="O19" s="3" t="s">
        <v>64</v>
      </c>
      <c r="P19" s="21" t="s">
        <v>65</v>
      </c>
      <c r="Q19" s="3" t="s">
        <v>64</v>
      </c>
      <c r="R19" s="21" t="s">
        <v>65</v>
      </c>
      <c r="S19" s="3" t="s">
        <v>64</v>
      </c>
      <c r="T19" s="21" t="s">
        <v>65</v>
      </c>
      <c r="U19" s="3" t="s">
        <v>64</v>
      </c>
      <c r="V19" s="21" t="s">
        <v>65</v>
      </c>
      <c r="W19" s="3" t="s">
        <v>64</v>
      </c>
      <c r="X19" s="21" t="s">
        <v>65</v>
      </c>
      <c r="Y19" s="3" t="s">
        <v>64</v>
      </c>
      <c r="Z19" s="21" t="s">
        <v>65</v>
      </c>
      <c r="AA19" s="3" t="s">
        <v>64</v>
      </c>
      <c r="AB19" s="21" t="s">
        <v>65</v>
      </c>
      <c r="AC19" s="603"/>
      <c r="AD19" s="409"/>
      <c r="AE19" s="106"/>
      <c r="AF19" s="106"/>
      <c r="AG19" s="106"/>
      <c r="AH19" s="106"/>
      <c r="AI19" s="106"/>
      <c r="AJ19" s="106"/>
      <c r="AK19" s="106"/>
    </row>
    <row r="20" spans="1:37" ht="39.75" hidden="1" customHeight="1" x14ac:dyDescent="0.2">
      <c r="A20" s="351" t="s">
        <v>64</v>
      </c>
      <c r="B20" s="345" t="s">
        <v>66</v>
      </c>
      <c r="C20" s="346"/>
      <c r="D20" s="24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Y20" s="25"/>
      <c r="Z20" s="26"/>
      <c r="AA20" s="25"/>
      <c r="AB20" s="26"/>
      <c r="AC20" s="143">
        <f>IF(COUNTA(E20,G20,I20,K20,M20,O20,Q20,S20,U20,W20,Y20,AA20)=0,0,COUNTA(F20,H20,J20,L20,N20,P20,R20,T20,V20,X20,Z20,AB20)/COUNTA(E20,G20,I20,K20,M20,O20,Q20,S20,U20,W20,Y20,AA20))</f>
        <v>0</v>
      </c>
      <c r="AD20" s="57"/>
      <c r="AE20" s="106"/>
      <c r="AF20" s="106"/>
      <c r="AG20" s="106"/>
      <c r="AH20" s="106"/>
      <c r="AI20" s="106"/>
      <c r="AJ20" s="106"/>
      <c r="AK20" s="106"/>
    </row>
    <row r="21" spans="1:37" ht="39.75" hidden="1" customHeight="1" x14ac:dyDescent="0.2">
      <c r="A21" s="352"/>
      <c r="B21" s="343" t="s">
        <v>67</v>
      </c>
      <c r="C21" s="344"/>
      <c r="D21" s="30"/>
      <c r="E21" s="60"/>
      <c r="F21" s="61"/>
      <c r="G21" s="60"/>
      <c r="H21" s="61"/>
      <c r="I21" s="60"/>
      <c r="J21" s="61"/>
      <c r="K21" s="60"/>
      <c r="L21" s="61"/>
      <c r="M21" s="60"/>
      <c r="N21" s="61"/>
      <c r="O21" s="60"/>
      <c r="P21" s="61"/>
      <c r="Q21" s="60"/>
      <c r="R21" s="61"/>
      <c r="S21" s="60"/>
      <c r="T21" s="61"/>
      <c r="U21" s="60"/>
      <c r="V21" s="61"/>
      <c r="W21" s="60"/>
      <c r="X21" s="61"/>
      <c r="Y21" s="60"/>
      <c r="Z21" s="61"/>
      <c r="AA21" s="60"/>
      <c r="AB21" s="61"/>
      <c r="AC21" s="145"/>
      <c r="AD21" s="130"/>
      <c r="AE21" s="106"/>
      <c r="AF21" s="106"/>
      <c r="AG21" s="106"/>
      <c r="AH21" s="106"/>
      <c r="AI21" s="106"/>
      <c r="AJ21" s="106"/>
      <c r="AK21" s="106"/>
    </row>
    <row r="22" spans="1:37" ht="39.75" hidden="1" customHeight="1" x14ac:dyDescent="0.2">
      <c r="A22" s="352"/>
      <c r="B22" s="343" t="s">
        <v>68</v>
      </c>
      <c r="C22" s="344"/>
      <c r="D22" s="23"/>
      <c r="E22" s="4"/>
      <c r="F22" s="22"/>
      <c r="G22" s="4"/>
      <c r="H22" s="22"/>
      <c r="I22" s="4"/>
      <c r="J22" s="22"/>
      <c r="K22" s="4"/>
      <c r="L22" s="22"/>
      <c r="M22" s="4"/>
      <c r="N22" s="22"/>
      <c r="O22" s="4"/>
      <c r="P22" s="22"/>
      <c r="Q22" s="4"/>
      <c r="R22" s="22"/>
      <c r="S22" s="4"/>
      <c r="T22" s="22"/>
      <c r="U22" s="4"/>
      <c r="V22" s="22"/>
      <c r="W22" s="4"/>
      <c r="X22" s="22"/>
      <c r="Y22" s="4"/>
      <c r="Z22" s="22"/>
      <c r="AA22" s="4"/>
      <c r="AB22" s="22"/>
      <c r="AC22" s="144">
        <f t="shared" ref="AC22:AC55" si="0">IF(COUNTA(E22,G22,I22,K22,M22,O22,Q22,S22,U22,W22,Y22,AA22)=0,0,COUNTA(F22,H22,J22,L22,N22,P22,R22,T22,V22,X22,Z22,AB22)/COUNTA(E22,G22,I22,K22,M22,O22,Q22,S22,U22,W22,Y22,AA22))</f>
        <v>0</v>
      </c>
      <c r="AD22" s="53"/>
      <c r="AE22" s="106"/>
      <c r="AF22" s="106"/>
      <c r="AG22" s="106"/>
      <c r="AH22" s="106"/>
      <c r="AI22" s="106"/>
      <c r="AJ22" s="106"/>
      <c r="AK22" s="106"/>
    </row>
    <row r="23" spans="1:37" ht="39.75" hidden="1" customHeight="1" x14ac:dyDescent="0.2">
      <c r="A23" s="352"/>
      <c r="B23" s="343" t="s">
        <v>69</v>
      </c>
      <c r="C23" s="344"/>
      <c r="D23" s="23"/>
      <c r="E23" s="4"/>
      <c r="F23" s="22"/>
      <c r="G23" s="4"/>
      <c r="H23" s="22"/>
      <c r="I23" s="4"/>
      <c r="J23" s="22"/>
      <c r="K23" s="4"/>
      <c r="L23" s="22"/>
      <c r="M23" s="4"/>
      <c r="N23" s="22"/>
      <c r="O23" s="4"/>
      <c r="P23" s="22"/>
      <c r="Q23" s="4"/>
      <c r="R23" s="22"/>
      <c r="S23" s="4"/>
      <c r="T23" s="22"/>
      <c r="U23" s="4"/>
      <c r="V23" s="22"/>
      <c r="W23" s="4"/>
      <c r="X23" s="22"/>
      <c r="Y23" s="4"/>
      <c r="Z23" s="22"/>
      <c r="AA23" s="4"/>
      <c r="AB23" s="22"/>
      <c r="AC23" s="144">
        <f t="shared" si="0"/>
        <v>0</v>
      </c>
      <c r="AD23" s="53"/>
      <c r="AE23" s="106"/>
      <c r="AF23" s="106"/>
      <c r="AG23" s="106"/>
      <c r="AH23" s="106"/>
      <c r="AI23" s="106"/>
      <c r="AJ23" s="106"/>
      <c r="AK23" s="106"/>
    </row>
    <row r="24" spans="1:37" ht="39.75" hidden="1" customHeight="1" x14ac:dyDescent="0.2">
      <c r="A24" s="352"/>
      <c r="B24" s="343" t="s">
        <v>70</v>
      </c>
      <c r="C24" s="344"/>
      <c r="D24" s="23"/>
      <c r="E24" s="4"/>
      <c r="F24" s="22"/>
      <c r="G24" s="4"/>
      <c r="H24" s="22"/>
      <c r="I24" s="4"/>
      <c r="J24" s="22"/>
      <c r="K24" s="4"/>
      <c r="L24" s="22"/>
      <c r="M24" s="4"/>
      <c r="N24" s="22"/>
      <c r="O24" s="4"/>
      <c r="P24" s="22"/>
      <c r="Q24" s="4"/>
      <c r="R24" s="22"/>
      <c r="S24" s="4"/>
      <c r="T24" s="22"/>
      <c r="U24" s="4"/>
      <c r="V24" s="22"/>
      <c r="W24" s="4"/>
      <c r="X24" s="22"/>
      <c r="Y24" s="4"/>
      <c r="Z24" s="22"/>
      <c r="AA24" s="4"/>
      <c r="AB24" s="22"/>
      <c r="AC24" s="144">
        <f t="shared" si="0"/>
        <v>0</v>
      </c>
      <c r="AD24" s="89"/>
      <c r="AE24" s="106"/>
      <c r="AF24" s="106"/>
      <c r="AG24" s="106"/>
      <c r="AH24" s="106"/>
      <c r="AI24" s="106"/>
      <c r="AJ24" s="106"/>
      <c r="AK24" s="106"/>
    </row>
    <row r="25" spans="1:37" ht="39.75" hidden="1" customHeight="1" x14ac:dyDescent="0.2">
      <c r="A25" s="352"/>
      <c r="B25" s="343" t="s">
        <v>71</v>
      </c>
      <c r="C25" s="344"/>
      <c r="D25" s="139"/>
      <c r="E25" s="123"/>
      <c r="F25" s="124"/>
      <c r="G25" s="123"/>
      <c r="H25" s="124"/>
      <c r="I25" s="123"/>
      <c r="J25" s="124"/>
      <c r="K25" s="123"/>
      <c r="L25" s="124"/>
      <c r="M25" s="123"/>
      <c r="N25" s="124"/>
      <c r="O25" s="123"/>
      <c r="P25" s="124"/>
      <c r="Q25" s="123"/>
      <c r="R25" s="124"/>
      <c r="S25" s="123"/>
      <c r="T25" s="124"/>
      <c r="U25" s="123"/>
      <c r="V25" s="124"/>
      <c r="W25" s="123"/>
      <c r="X25" s="124"/>
      <c r="Y25" s="123"/>
      <c r="Z25" s="124"/>
      <c r="AA25" s="123"/>
      <c r="AB25" s="124"/>
      <c r="AC25" s="140"/>
      <c r="AD25" s="99"/>
      <c r="AE25" s="106"/>
      <c r="AF25" s="106"/>
      <c r="AG25" s="106"/>
      <c r="AH25" s="106"/>
      <c r="AI25" s="106"/>
      <c r="AJ25" s="106"/>
      <c r="AK25" s="106"/>
    </row>
    <row r="26" spans="1:37" ht="39.75" hidden="1" customHeight="1" x14ac:dyDescent="0.2">
      <c r="A26" s="352"/>
      <c r="B26" s="343" t="s">
        <v>72</v>
      </c>
      <c r="C26" s="344"/>
      <c r="D26" s="139"/>
      <c r="E26" s="123"/>
      <c r="F26" s="124"/>
      <c r="G26" s="123"/>
      <c r="H26" s="124"/>
      <c r="I26" s="123"/>
      <c r="J26" s="124"/>
      <c r="K26" s="123"/>
      <c r="L26" s="124"/>
      <c r="M26" s="123"/>
      <c r="N26" s="124"/>
      <c r="O26" s="123"/>
      <c r="P26" s="124"/>
      <c r="Q26" s="123"/>
      <c r="R26" s="124"/>
      <c r="S26" s="123"/>
      <c r="T26" s="124"/>
      <c r="U26" s="123"/>
      <c r="V26" s="124"/>
      <c r="W26" s="123"/>
      <c r="X26" s="124"/>
      <c r="Y26" s="123"/>
      <c r="Z26" s="124"/>
      <c r="AA26" s="123"/>
      <c r="AB26" s="124"/>
      <c r="AC26" s="140"/>
      <c r="AD26" s="99"/>
      <c r="AE26" s="106"/>
      <c r="AF26" s="106"/>
      <c r="AG26" s="106"/>
      <c r="AH26" s="106"/>
      <c r="AI26" s="106"/>
      <c r="AJ26" s="106"/>
      <c r="AK26" s="106"/>
    </row>
    <row r="27" spans="1:37" ht="62.25" hidden="1" customHeight="1" x14ac:dyDescent="0.2">
      <c r="A27" s="352"/>
      <c r="B27" s="341" t="s">
        <v>73</v>
      </c>
      <c r="C27" s="342"/>
      <c r="D27" s="29"/>
      <c r="E27" s="58"/>
      <c r="F27" s="59"/>
      <c r="G27" s="58"/>
      <c r="H27" s="59"/>
      <c r="I27" s="58"/>
      <c r="J27" s="59"/>
      <c r="K27" s="58"/>
      <c r="L27" s="59"/>
      <c r="M27" s="58"/>
      <c r="N27" s="59"/>
      <c r="O27" s="58"/>
      <c r="P27" s="59"/>
      <c r="Q27" s="58"/>
      <c r="R27" s="59"/>
      <c r="S27" s="58"/>
      <c r="T27" s="59"/>
      <c r="U27" s="58"/>
      <c r="V27" s="59"/>
      <c r="W27" s="58"/>
      <c r="X27" s="59"/>
      <c r="Y27" s="58"/>
      <c r="Z27" s="59"/>
      <c r="AA27" s="58"/>
      <c r="AB27" s="59"/>
      <c r="AC27" s="54">
        <f t="shared" si="0"/>
        <v>0</v>
      </c>
      <c r="AD27" s="55"/>
      <c r="AE27" s="106"/>
      <c r="AF27" s="106"/>
      <c r="AG27" s="106"/>
      <c r="AH27" s="106"/>
      <c r="AI27" s="141" t="s">
        <v>74</v>
      </c>
      <c r="AJ27" s="106"/>
      <c r="AK27" s="146" t="s">
        <v>75</v>
      </c>
    </row>
    <row r="28" spans="1:37" ht="62.25" hidden="1" customHeight="1" x14ac:dyDescent="0.2">
      <c r="A28" s="352"/>
      <c r="B28" s="347" t="s">
        <v>76</v>
      </c>
      <c r="C28" s="348"/>
      <c r="D28" s="29"/>
      <c r="E28" s="149"/>
      <c r="F28" s="150"/>
      <c r="G28" s="149"/>
      <c r="H28" s="150"/>
      <c r="I28" s="149"/>
      <c r="J28" s="150"/>
      <c r="K28" s="149"/>
      <c r="L28" s="150"/>
      <c r="M28" s="149"/>
      <c r="N28" s="150"/>
      <c r="O28" s="149"/>
      <c r="P28" s="150"/>
      <c r="Q28" s="149"/>
      <c r="R28" s="150"/>
      <c r="S28" s="149"/>
      <c r="T28" s="150"/>
      <c r="U28" s="149"/>
      <c r="V28" s="150"/>
      <c r="W28" s="149"/>
      <c r="X28" s="150"/>
      <c r="Y28" s="149"/>
      <c r="Z28" s="150"/>
      <c r="AA28" s="149"/>
      <c r="AB28" s="150"/>
      <c r="AC28" s="151"/>
      <c r="AD28" s="152"/>
      <c r="AE28" s="106"/>
      <c r="AF28" s="106"/>
      <c r="AG28" s="106"/>
      <c r="AH28" s="106"/>
      <c r="AI28" s="141"/>
      <c r="AJ28" s="106"/>
      <c r="AK28" s="146"/>
    </row>
    <row r="29" spans="1:37" ht="35.25" hidden="1" customHeight="1" x14ac:dyDescent="0.2">
      <c r="A29" s="353"/>
      <c r="B29" s="354" t="s">
        <v>77</v>
      </c>
      <c r="C29" s="355"/>
      <c r="D29" s="148"/>
      <c r="E29" s="149"/>
      <c r="F29" s="150"/>
      <c r="G29" s="149"/>
      <c r="H29" s="150"/>
      <c r="I29" s="149"/>
      <c r="J29" s="150"/>
      <c r="K29" s="149"/>
      <c r="L29" s="150"/>
      <c r="M29" s="149"/>
      <c r="N29" s="150"/>
      <c r="O29" s="149"/>
      <c r="P29" s="150"/>
      <c r="Q29" s="149"/>
      <c r="R29" s="150"/>
      <c r="S29" s="149"/>
      <c r="T29" s="150"/>
      <c r="U29" s="149"/>
      <c r="V29" s="150"/>
      <c r="W29" s="149"/>
      <c r="X29" s="150"/>
      <c r="Y29" s="149"/>
      <c r="Z29" s="150"/>
      <c r="AA29" s="149"/>
      <c r="AB29" s="150"/>
      <c r="AC29" s="151"/>
      <c r="AD29" s="152"/>
      <c r="AE29" s="106"/>
      <c r="AF29" s="106"/>
      <c r="AG29" s="106"/>
      <c r="AH29" s="106"/>
      <c r="AI29" s="141"/>
      <c r="AJ29" s="106"/>
      <c r="AK29" s="146"/>
    </row>
    <row r="30" spans="1:37" ht="39.75" hidden="1" customHeight="1" x14ac:dyDescent="0.2">
      <c r="A30" s="359" t="s">
        <v>78</v>
      </c>
      <c r="B30" s="345" t="s">
        <v>79</v>
      </c>
      <c r="C30" s="346"/>
      <c r="D30" s="24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/>
      <c r="P30" s="26"/>
      <c r="Q30" s="25"/>
      <c r="R30" s="26"/>
      <c r="S30" s="25"/>
      <c r="T30" s="26"/>
      <c r="U30" s="25"/>
      <c r="V30" s="26"/>
      <c r="W30" s="25"/>
      <c r="X30" s="26"/>
      <c r="Y30" s="25"/>
      <c r="Z30" s="26"/>
      <c r="AA30" s="25"/>
      <c r="AB30" s="26"/>
      <c r="AC30" s="50">
        <f t="shared" si="0"/>
        <v>0</v>
      </c>
      <c r="AD30" s="90"/>
      <c r="AE30" s="106"/>
      <c r="AF30" s="106"/>
      <c r="AG30" s="106"/>
      <c r="AH30" s="106"/>
      <c r="AI30" s="142" t="s">
        <v>80</v>
      </c>
      <c r="AJ30" s="106"/>
      <c r="AK30" s="106"/>
    </row>
    <row r="31" spans="1:37" ht="39.75" hidden="1" customHeight="1" x14ac:dyDescent="0.2">
      <c r="A31" s="360"/>
      <c r="B31" s="343" t="s">
        <v>81</v>
      </c>
      <c r="C31" s="344"/>
      <c r="D31" s="30"/>
      <c r="E31" s="60"/>
      <c r="F31" s="61"/>
      <c r="G31" s="60"/>
      <c r="H31" s="61"/>
      <c r="I31" s="60"/>
      <c r="J31" s="61"/>
      <c r="K31" s="60"/>
      <c r="L31" s="61"/>
      <c r="M31" s="60"/>
      <c r="N31" s="61"/>
      <c r="O31" s="60"/>
      <c r="P31" s="61"/>
      <c r="Q31" s="60"/>
      <c r="R31" s="61"/>
      <c r="S31" s="60"/>
      <c r="T31" s="61"/>
      <c r="U31" s="60"/>
      <c r="V31" s="61"/>
      <c r="W31" s="60"/>
      <c r="X31" s="61"/>
      <c r="Y31" s="60"/>
      <c r="Z31" s="61"/>
      <c r="AA31" s="60"/>
      <c r="AB31" s="61"/>
      <c r="AC31" s="87"/>
      <c r="AD31" s="118"/>
      <c r="AE31" s="106"/>
      <c r="AF31" s="106"/>
      <c r="AG31" s="106"/>
      <c r="AH31" s="106"/>
      <c r="AI31" s="142"/>
      <c r="AJ31" s="106"/>
      <c r="AK31" s="106"/>
    </row>
    <row r="32" spans="1:37" ht="28.5" hidden="1" customHeight="1" x14ac:dyDescent="0.2">
      <c r="A32" s="360"/>
      <c r="B32" s="349" t="s">
        <v>82</v>
      </c>
      <c r="C32" s="350"/>
      <c r="D32" s="23"/>
      <c r="E32" s="4"/>
      <c r="F32" s="22"/>
      <c r="G32" s="4"/>
      <c r="H32" s="22"/>
      <c r="I32" s="4"/>
      <c r="J32" s="22"/>
      <c r="K32" s="4"/>
      <c r="L32" s="22"/>
      <c r="M32" s="4"/>
      <c r="N32" s="22"/>
      <c r="O32" s="4"/>
      <c r="P32" s="22"/>
      <c r="Q32" s="4"/>
      <c r="R32" s="22"/>
      <c r="S32" s="4"/>
      <c r="T32" s="22"/>
      <c r="U32" s="4"/>
      <c r="V32" s="22"/>
      <c r="W32" s="4"/>
      <c r="X32" s="22"/>
      <c r="Y32" s="4"/>
      <c r="Z32" s="22"/>
      <c r="AA32" s="4"/>
      <c r="AB32" s="22"/>
      <c r="AC32" s="51">
        <f t="shared" si="0"/>
        <v>0</v>
      </c>
      <c r="AD32" s="88"/>
      <c r="AE32" s="106"/>
      <c r="AF32" s="106"/>
      <c r="AG32" s="106"/>
      <c r="AH32" s="106"/>
      <c r="AI32" s="106"/>
      <c r="AJ32" s="106"/>
      <c r="AK32" s="106"/>
    </row>
    <row r="33" spans="1:30" ht="39.75" hidden="1" customHeight="1" x14ac:dyDescent="0.2">
      <c r="A33" s="360"/>
      <c r="B33" s="343" t="s">
        <v>83</v>
      </c>
      <c r="C33" s="344"/>
      <c r="D33" s="23"/>
      <c r="E33" s="4"/>
      <c r="F33" s="22"/>
      <c r="G33" s="4"/>
      <c r="H33" s="22"/>
      <c r="I33" s="4"/>
      <c r="J33" s="22"/>
      <c r="K33" s="4"/>
      <c r="L33" s="22"/>
      <c r="M33" s="4"/>
      <c r="N33" s="22"/>
      <c r="O33" s="4"/>
      <c r="P33" s="22"/>
      <c r="Q33" s="4"/>
      <c r="R33" s="22"/>
      <c r="S33" s="4"/>
      <c r="T33" s="22"/>
      <c r="U33" s="4"/>
      <c r="V33" s="22"/>
      <c r="W33" s="4"/>
      <c r="X33" s="22"/>
      <c r="Y33" s="4"/>
      <c r="Z33" s="22"/>
      <c r="AA33" s="4"/>
      <c r="AB33" s="22"/>
      <c r="AC33" s="51">
        <f t="shared" si="0"/>
        <v>0</v>
      </c>
      <c r="AD33" s="89"/>
    </row>
    <row r="34" spans="1:30" ht="39.75" hidden="1" customHeight="1" x14ac:dyDescent="0.2">
      <c r="A34" s="360"/>
      <c r="B34" s="343" t="s">
        <v>84</v>
      </c>
      <c r="C34" s="344"/>
      <c r="D34" s="23"/>
      <c r="E34" s="85"/>
      <c r="F34" s="86"/>
      <c r="G34" s="85"/>
      <c r="H34" s="86"/>
      <c r="I34" s="85"/>
      <c r="J34" s="86"/>
      <c r="K34" s="85"/>
      <c r="L34" s="86"/>
      <c r="M34" s="85"/>
      <c r="N34" s="86"/>
      <c r="O34" s="85"/>
      <c r="P34" s="86"/>
      <c r="Q34" s="85"/>
      <c r="R34" s="86"/>
      <c r="S34" s="85"/>
      <c r="T34" s="86"/>
      <c r="U34" s="85"/>
      <c r="V34" s="86"/>
      <c r="W34" s="85"/>
      <c r="X34" s="86"/>
      <c r="Y34" s="85"/>
      <c r="Z34" s="86"/>
      <c r="AA34" s="85"/>
      <c r="AB34" s="86"/>
      <c r="AC34" s="51">
        <f t="shared" si="0"/>
        <v>0</v>
      </c>
      <c r="AD34" s="89"/>
    </row>
    <row r="35" spans="1:30" ht="39.75" hidden="1" customHeight="1" x14ac:dyDescent="0.2">
      <c r="A35" s="360"/>
      <c r="B35" s="343" t="s">
        <v>85</v>
      </c>
      <c r="C35" s="344"/>
      <c r="D35" s="23"/>
      <c r="E35" s="85"/>
      <c r="F35" s="86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86"/>
      <c r="W35" s="85"/>
      <c r="X35" s="86"/>
      <c r="Y35" s="85"/>
      <c r="Z35" s="86"/>
      <c r="AA35" s="85"/>
      <c r="AB35" s="86"/>
      <c r="AC35" s="51">
        <f t="shared" si="0"/>
        <v>0</v>
      </c>
      <c r="AD35" s="89"/>
    </row>
    <row r="36" spans="1:30" ht="39.75" hidden="1" customHeight="1" x14ac:dyDescent="0.2">
      <c r="A36" s="360"/>
      <c r="B36" s="343" t="s">
        <v>86</v>
      </c>
      <c r="C36" s="344"/>
      <c r="D36" s="23"/>
      <c r="E36" s="85"/>
      <c r="F36" s="86"/>
      <c r="G36" s="85"/>
      <c r="H36" s="86"/>
      <c r="I36" s="85"/>
      <c r="J36" s="86"/>
      <c r="K36" s="85"/>
      <c r="L36" s="86"/>
      <c r="M36" s="85"/>
      <c r="N36" s="86"/>
      <c r="O36" s="85"/>
      <c r="P36" s="86"/>
      <c r="Q36" s="85"/>
      <c r="R36" s="86"/>
      <c r="S36" s="85"/>
      <c r="T36" s="86"/>
      <c r="U36" s="85"/>
      <c r="V36" s="86"/>
      <c r="W36" s="85"/>
      <c r="X36" s="86"/>
      <c r="Y36" s="85"/>
      <c r="Z36" s="86"/>
      <c r="AA36" s="85"/>
      <c r="AB36" s="86"/>
      <c r="AC36" s="51">
        <f t="shared" si="0"/>
        <v>0</v>
      </c>
      <c r="AD36" s="89"/>
    </row>
    <row r="37" spans="1:30" ht="39.75" hidden="1" customHeight="1" x14ac:dyDescent="0.2">
      <c r="A37" s="360"/>
      <c r="B37" s="343" t="s">
        <v>87</v>
      </c>
      <c r="C37" s="344"/>
      <c r="D37" s="23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51">
        <f t="shared" si="0"/>
        <v>0</v>
      </c>
      <c r="AD37" s="88"/>
    </row>
    <row r="38" spans="1:30" ht="39.75" hidden="1" customHeight="1" x14ac:dyDescent="0.2">
      <c r="A38" s="360"/>
      <c r="B38" s="343" t="s">
        <v>88</v>
      </c>
      <c r="C38" s="344"/>
      <c r="D38" s="23"/>
      <c r="E38" s="85"/>
      <c r="F38" s="86"/>
      <c r="G38" s="85"/>
      <c r="H38" s="86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85"/>
      <c r="V38" s="86"/>
      <c r="W38" s="85"/>
      <c r="X38" s="86"/>
      <c r="Y38" s="85"/>
      <c r="Z38" s="86"/>
      <c r="AA38" s="85"/>
      <c r="AB38" s="86"/>
      <c r="AC38" s="51">
        <f t="shared" si="0"/>
        <v>0</v>
      </c>
      <c r="AD38" s="88"/>
    </row>
    <row r="39" spans="1:30" ht="39.75" hidden="1" customHeight="1" x14ac:dyDescent="0.2">
      <c r="A39" s="360"/>
      <c r="B39" s="343" t="s">
        <v>89</v>
      </c>
      <c r="C39" s="344"/>
      <c r="D39" s="23"/>
      <c r="E39" s="85"/>
      <c r="F39" s="86"/>
      <c r="G39" s="85"/>
      <c r="H39" s="86"/>
      <c r="I39" s="85"/>
      <c r="J39" s="86"/>
      <c r="K39" s="85"/>
      <c r="L39" s="86"/>
      <c r="M39" s="85"/>
      <c r="N39" s="86"/>
      <c r="O39" s="85"/>
      <c r="P39" s="86"/>
      <c r="Q39" s="85"/>
      <c r="R39" s="86"/>
      <c r="S39" s="85"/>
      <c r="T39" s="86"/>
      <c r="U39" s="85"/>
      <c r="V39" s="86"/>
      <c r="W39" s="85"/>
      <c r="X39" s="86"/>
      <c r="Y39" s="85"/>
      <c r="Z39" s="86"/>
      <c r="AA39" s="85"/>
      <c r="AB39" s="86"/>
      <c r="AC39" s="87">
        <f t="shared" si="0"/>
        <v>0</v>
      </c>
      <c r="AD39" s="88"/>
    </row>
    <row r="40" spans="1:30" ht="39.75" hidden="1" customHeight="1" x14ac:dyDescent="0.2">
      <c r="A40" s="360"/>
      <c r="B40" s="343" t="s">
        <v>90</v>
      </c>
      <c r="C40" s="344"/>
      <c r="D40" s="23"/>
      <c r="E40" s="85"/>
      <c r="F40" s="86"/>
      <c r="G40" s="85"/>
      <c r="H40" s="86"/>
      <c r="I40" s="85"/>
      <c r="J40" s="86"/>
      <c r="K40" s="85"/>
      <c r="L40" s="86"/>
      <c r="M40" s="85"/>
      <c r="N40" s="86"/>
      <c r="O40" s="85"/>
      <c r="P40" s="86"/>
      <c r="Q40" s="85"/>
      <c r="R40" s="86"/>
      <c r="S40" s="85"/>
      <c r="T40" s="86"/>
      <c r="U40" s="85"/>
      <c r="V40" s="86"/>
      <c r="W40" s="85"/>
      <c r="X40" s="86"/>
      <c r="Y40" s="85"/>
      <c r="Z40" s="86"/>
      <c r="AA40" s="85"/>
      <c r="AB40" s="86"/>
      <c r="AC40" s="87">
        <f t="shared" si="0"/>
        <v>0</v>
      </c>
      <c r="AD40" s="88"/>
    </row>
    <row r="41" spans="1:30" ht="39.75" hidden="1" customHeight="1" x14ac:dyDescent="0.2">
      <c r="A41" s="360"/>
      <c r="B41" s="343"/>
      <c r="C41" s="344"/>
      <c r="D41" s="23"/>
      <c r="E41" s="4"/>
      <c r="F41" s="22"/>
      <c r="G41" s="4"/>
      <c r="H41" s="22"/>
      <c r="I41" s="4"/>
      <c r="J41" s="22"/>
      <c r="K41" s="4"/>
      <c r="L41" s="22"/>
      <c r="M41" s="4"/>
      <c r="N41" s="22"/>
      <c r="O41" s="4"/>
      <c r="P41" s="22"/>
      <c r="Q41" s="4"/>
      <c r="R41" s="22"/>
      <c r="S41" s="4"/>
      <c r="T41" s="22"/>
      <c r="U41" s="4"/>
      <c r="V41" s="22"/>
      <c r="W41" s="4"/>
      <c r="X41" s="22"/>
      <c r="Y41" s="4"/>
      <c r="Z41" s="22"/>
      <c r="AA41" s="4"/>
      <c r="AB41" s="22"/>
      <c r="AC41" s="51">
        <f t="shared" si="0"/>
        <v>0</v>
      </c>
      <c r="AD41" s="98"/>
    </row>
    <row r="42" spans="1:30" ht="39.75" hidden="1" customHeight="1" x14ac:dyDescent="0.2">
      <c r="A42" s="360"/>
      <c r="B42" s="343"/>
      <c r="C42" s="344"/>
      <c r="D42" s="23"/>
      <c r="E42" s="4"/>
      <c r="F42" s="22"/>
      <c r="G42" s="4"/>
      <c r="H42" s="22"/>
      <c r="I42" s="4"/>
      <c r="J42" s="22"/>
      <c r="K42" s="4"/>
      <c r="L42" s="22"/>
      <c r="M42" s="4"/>
      <c r="N42" s="22"/>
      <c r="O42" s="4"/>
      <c r="P42" s="22"/>
      <c r="Q42" s="4"/>
      <c r="R42" s="22"/>
      <c r="S42" s="4"/>
      <c r="T42" s="22"/>
      <c r="U42" s="4"/>
      <c r="V42" s="22"/>
      <c r="W42" s="4"/>
      <c r="X42" s="22"/>
      <c r="Y42" s="4"/>
      <c r="Z42" s="22"/>
      <c r="AA42" s="4"/>
      <c r="AB42" s="22"/>
      <c r="AC42" s="51">
        <f t="shared" si="0"/>
        <v>0</v>
      </c>
      <c r="AD42" s="89"/>
    </row>
    <row r="43" spans="1:30" ht="39.75" hidden="1" customHeight="1" x14ac:dyDescent="0.2">
      <c r="A43" s="360"/>
      <c r="B43" s="343"/>
      <c r="C43" s="344"/>
      <c r="D43" s="23"/>
      <c r="E43" s="4"/>
      <c r="F43" s="22"/>
      <c r="G43" s="4"/>
      <c r="H43" s="22"/>
      <c r="I43" s="4"/>
      <c r="J43" s="22"/>
      <c r="K43" s="4"/>
      <c r="L43" s="22"/>
      <c r="M43" s="4"/>
      <c r="N43" s="22"/>
      <c r="O43" s="4"/>
      <c r="P43" s="22"/>
      <c r="Q43" s="4"/>
      <c r="R43" s="22"/>
      <c r="S43" s="4"/>
      <c r="T43" s="22"/>
      <c r="U43" s="4"/>
      <c r="V43" s="22"/>
      <c r="W43" s="4"/>
      <c r="X43" s="22"/>
      <c r="Y43" s="4"/>
      <c r="Z43" s="22"/>
      <c r="AA43" s="4"/>
      <c r="AB43" s="22"/>
      <c r="AC43" s="51">
        <f t="shared" si="0"/>
        <v>0</v>
      </c>
      <c r="AD43" s="89"/>
    </row>
    <row r="44" spans="1:30" ht="39.75" hidden="1" customHeight="1" x14ac:dyDescent="0.2">
      <c r="A44" s="360"/>
      <c r="B44" s="343"/>
      <c r="C44" s="344"/>
      <c r="D44" s="23"/>
      <c r="E44" s="4"/>
      <c r="F44" s="22"/>
      <c r="G44" s="4"/>
      <c r="H44" s="22"/>
      <c r="I44" s="4"/>
      <c r="J44" s="22"/>
      <c r="K44" s="4"/>
      <c r="L44" s="22"/>
      <c r="M44" s="4"/>
      <c r="N44" s="22"/>
      <c r="O44" s="4"/>
      <c r="P44" s="22"/>
      <c r="Q44" s="4"/>
      <c r="R44" s="22"/>
      <c r="S44" s="4"/>
      <c r="T44" s="22"/>
      <c r="U44" s="4"/>
      <c r="V44" s="22"/>
      <c r="W44" s="4"/>
      <c r="X44" s="22"/>
      <c r="Y44" s="4"/>
      <c r="Z44" s="22"/>
      <c r="AA44" s="4"/>
      <c r="AB44" s="22"/>
      <c r="AC44" s="51">
        <f t="shared" si="0"/>
        <v>0</v>
      </c>
      <c r="AD44" s="89"/>
    </row>
    <row r="45" spans="1:30" ht="39.75" hidden="1" customHeight="1" x14ac:dyDescent="0.2">
      <c r="A45" s="360"/>
      <c r="B45" s="343"/>
      <c r="C45" s="344"/>
      <c r="D45" s="23"/>
      <c r="E45" s="4"/>
      <c r="F45" s="22"/>
      <c r="G45" s="4"/>
      <c r="H45" s="22"/>
      <c r="I45" s="4"/>
      <c r="J45" s="22"/>
      <c r="K45" s="4"/>
      <c r="L45" s="22"/>
      <c r="M45" s="4"/>
      <c r="N45" s="22"/>
      <c r="O45" s="4"/>
      <c r="P45" s="22"/>
      <c r="Q45" s="4"/>
      <c r="R45" s="22"/>
      <c r="S45" s="4"/>
      <c r="T45" s="22"/>
      <c r="U45" s="4"/>
      <c r="V45" s="22"/>
      <c r="W45" s="4"/>
      <c r="X45" s="22"/>
      <c r="Y45" s="4"/>
      <c r="Z45" s="22"/>
      <c r="AA45" s="4"/>
      <c r="AB45" s="22"/>
      <c r="AC45" s="51">
        <f t="shared" si="0"/>
        <v>0</v>
      </c>
      <c r="AD45" s="88"/>
    </row>
    <row r="46" spans="1:30" ht="57" hidden="1" customHeight="1" x14ac:dyDescent="0.2">
      <c r="A46" s="28"/>
      <c r="B46" s="343"/>
      <c r="C46" s="344"/>
      <c r="D46" s="23"/>
      <c r="E46" s="4"/>
      <c r="F46" s="22"/>
      <c r="G46" s="4"/>
      <c r="H46" s="22"/>
      <c r="I46" s="4"/>
      <c r="J46" s="22"/>
      <c r="K46" s="4"/>
      <c r="L46" s="22"/>
      <c r="M46" s="4"/>
      <c r="N46" s="22"/>
      <c r="O46" s="4"/>
      <c r="P46" s="22"/>
      <c r="Q46" s="4"/>
      <c r="R46" s="22"/>
      <c r="S46" s="4"/>
      <c r="T46" s="22"/>
      <c r="U46" s="4"/>
      <c r="V46" s="22"/>
      <c r="W46" s="4"/>
      <c r="X46" s="22"/>
      <c r="Y46" s="4"/>
      <c r="Z46" s="22"/>
      <c r="AA46" s="4"/>
      <c r="AB46" s="22"/>
      <c r="AC46" s="51">
        <f t="shared" si="0"/>
        <v>0</v>
      </c>
      <c r="AD46" s="89"/>
    </row>
    <row r="47" spans="1:30" ht="34.5" hidden="1" customHeight="1" x14ac:dyDescent="0.2">
      <c r="A47" s="28"/>
      <c r="B47" s="343"/>
      <c r="C47" s="344"/>
      <c r="D47" s="23"/>
      <c r="E47" s="4"/>
      <c r="F47" s="22"/>
      <c r="G47" s="4"/>
      <c r="H47" s="22"/>
      <c r="I47" s="4"/>
      <c r="J47" s="22"/>
      <c r="K47" s="4"/>
      <c r="L47" s="22"/>
      <c r="M47" s="4"/>
      <c r="N47" s="22"/>
      <c r="O47" s="4"/>
      <c r="P47" s="22"/>
      <c r="Q47" s="4"/>
      <c r="R47" s="22"/>
      <c r="S47" s="4"/>
      <c r="T47" s="22"/>
      <c r="U47" s="4"/>
      <c r="V47" s="22"/>
      <c r="W47" s="4"/>
      <c r="X47" s="22"/>
      <c r="Y47" s="4"/>
      <c r="Z47" s="22"/>
      <c r="AA47" s="4"/>
      <c r="AB47" s="22"/>
      <c r="AC47" s="51">
        <f t="shared" si="0"/>
        <v>0</v>
      </c>
      <c r="AD47" s="89"/>
    </row>
    <row r="48" spans="1:30" ht="48" hidden="1" customHeight="1" x14ac:dyDescent="0.2">
      <c r="A48" s="28"/>
      <c r="B48" s="343"/>
      <c r="C48" s="344"/>
      <c r="D48" s="23"/>
      <c r="E48" s="4"/>
      <c r="F48" s="22"/>
      <c r="G48" s="4"/>
      <c r="H48" s="22"/>
      <c r="I48" s="4"/>
      <c r="J48" s="22"/>
      <c r="K48" s="4"/>
      <c r="L48" s="22"/>
      <c r="M48" s="4"/>
      <c r="N48" s="22"/>
      <c r="O48" s="4"/>
      <c r="P48" s="22"/>
      <c r="Q48" s="4"/>
      <c r="R48" s="22"/>
      <c r="S48" s="4"/>
      <c r="T48" s="22"/>
      <c r="U48" s="4"/>
      <c r="V48" s="22"/>
      <c r="W48" s="4"/>
      <c r="X48" s="22"/>
      <c r="Y48" s="4"/>
      <c r="Z48" s="22"/>
      <c r="AA48" s="4"/>
      <c r="AB48" s="22"/>
      <c r="AC48" s="51">
        <f t="shared" si="0"/>
        <v>0</v>
      </c>
      <c r="AD48" s="99"/>
    </row>
    <row r="49" spans="1:30" ht="39" hidden="1" customHeight="1" x14ac:dyDescent="0.2">
      <c r="A49" s="28"/>
      <c r="B49" s="96"/>
      <c r="C49" s="97"/>
      <c r="D49" s="6"/>
      <c r="E49" s="58"/>
      <c r="F49" s="59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59"/>
      <c r="S49" s="58"/>
      <c r="T49" s="59"/>
      <c r="U49" s="58"/>
      <c r="V49" s="59"/>
      <c r="W49" s="58"/>
      <c r="X49" s="59"/>
      <c r="Y49" s="58"/>
      <c r="Z49" s="59"/>
      <c r="AA49" s="58"/>
      <c r="AB49" s="59"/>
      <c r="AC49" s="91">
        <f t="shared" si="0"/>
        <v>0</v>
      </c>
      <c r="AD49" s="55"/>
    </row>
    <row r="50" spans="1:30" ht="34.5" hidden="1" customHeight="1" x14ac:dyDescent="0.2">
      <c r="A50" s="361" t="s">
        <v>91</v>
      </c>
      <c r="B50" s="345" t="s">
        <v>92</v>
      </c>
      <c r="C50" s="346"/>
      <c r="D50" s="24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  <c r="Z50" s="26"/>
      <c r="AA50" s="25"/>
      <c r="AB50" s="26"/>
      <c r="AC50" s="50">
        <f t="shared" si="0"/>
        <v>0</v>
      </c>
      <c r="AD50" s="57"/>
    </row>
    <row r="51" spans="1:30" ht="34.5" hidden="1" customHeight="1" x14ac:dyDescent="0.2">
      <c r="A51" s="362"/>
      <c r="B51" s="343" t="s">
        <v>93</v>
      </c>
      <c r="C51" s="344"/>
      <c r="D51" s="148"/>
      <c r="E51" s="149"/>
      <c r="F51" s="150"/>
      <c r="G51" s="149"/>
      <c r="H51" s="150"/>
      <c r="I51" s="149"/>
      <c r="J51" s="150"/>
      <c r="K51" s="149"/>
      <c r="L51" s="150"/>
      <c r="M51" s="149"/>
      <c r="N51" s="150"/>
      <c r="O51" s="149"/>
      <c r="P51" s="150"/>
      <c r="Q51" s="149"/>
      <c r="R51" s="150"/>
      <c r="S51" s="149"/>
      <c r="T51" s="150"/>
      <c r="U51" s="149"/>
      <c r="V51" s="150"/>
      <c r="W51" s="149"/>
      <c r="X51" s="150"/>
      <c r="Y51" s="149"/>
      <c r="Z51" s="150"/>
      <c r="AA51" s="149"/>
      <c r="AB51" s="150"/>
      <c r="AC51" s="92">
        <f t="shared" si="0"/>
        <v>0</v>
      </c>
      <c r="AD51" s="152"/>
    </row>
    <row r="52" spans="1:30" ht="34.5" hidden="1" customHeight="1" x14ac:dyDescent="0.2">
      <c r="A52" s="362"/>
      <c r="B52" s="341" t="s">
        <v>94</v>
      </c>
      <c r="C52" s="342"/>
      <c r="D52" s="148"/>
      <c r="E52" s="149"/>
      <c r="F52" s="150"/>
      <c r="G52" s="149"/>
      <c r="H52" s="150"/>
      <c r="I52" s="149"/>
      <c r="J52" s="150"/>
      <c r="K52" s="149"/>
      <c r="L52" s="150"/>
      <c r="M52" s="149"/>
      <c r="N52" s="150"/>
      <c r="O52" s="149"/>
      <c r="P52" s="150"/>
      <c r="Q52" s="149"/>
      <c r="R52" s="150"/>
      <c r="S52" s="149"/>
      <c r="T52" s="150"/>
      <c r="U52" s="149"/>
      <c r="V52" s="150"/>
      <c r="W52" s="149"/>
      <c r="X52" s="150"/>
      <c r="Y52" s="149"/>
      <c r="Z52" s="150"/>
      <c r="AA52" s="149"/>
      <c r="AB52" s="150"/>
      <c r="AC52" s="92">
        <f t="shared" si="0"/>
        <v>0</v>
      </c>
      <c r="AD52" s="152"/>
    </row>
    <row r="53" spans="1:30" ht="34.5" hidden="1" customHeight="1" x14ac:dyDescent="0.2">
      <c r="A53" s="363"/>
      <c r="B53" s="341" t="s">
        <v>94</v>
      </c>
      <c r="C53" s="342"/>
      <c r="D53" s="29"/>
      <c r="E53" s="58"/>
      <c r="F53" s="59"/>
      <c r="G53" s="58"/>
      <c r="H53" s="59"/>
      <c r="I53" s="58"/>
      <c r="J53" s="59"/>
      <c r="K53" s="58"/>
      <c r="L53" s="59"/>
      <c r="M53" s="58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  <c r="Y53" s="58"/>
      <c r="Z53" s="59"/>
      <c r="AA53" s="58"/>
      <c r="AB53" s="59"/>
      <c r="AC53" s="92">
        <f t="shared" si="0"/>
        <v>0</v>
      </c>
      <c r="AD53" s="55"/>
    </row>
    <row r="54" spans="1:30" ht="39.75" hidden="1" customHeight="1" x14ac:dyDescent="0.2">
      <c r="A54" s="339" t="s">
        <v>95</v>
      </c>
      <c r="B54" s="387"/>
      <c r="C54" s="388"/>
      <c r="D54" s="30"/>
      <c r="E54" s="60"/>
      <c r="F54" s="61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1"/>
      <c r="U54" s="60"/>
      <c r="V54" s="61"/>
      <c r="W54" s="60"/>
      <c r="X54" s="61"/>
      <c r="Y54" s="60"/>
      <c r="Z54" s="61"/>
      <c r="AA54" s="60"/>
      <c r="AB54" s="61"/>
      <c r="AC54" s="87">
        <f t="shared" si="0"/>
        <v>0</v>
      </c>
      <c r="AD54" s="130"/>
    </row>
    <row r="55" spans="1:30" ht="39.75" hidden="1" customHeight="1" x14ac:dyDescent="0.2">
      <c r="A55" s="340"/>
      <c r="B55" s="389"/>
      <c r="C55" s="390"/>
      <c r="D55" s="23"/>
      <c r="E55" s="4"/>
      <c r="F55" s="22"/>
      <c r="G55" s="4"/>
      <c r="H55" s="22"/>
      <c r="I55" s="4"/>
      <c r="J55" s="22"/>
      <c r="K55" s="4"/>
      <c r="L55" s="22"/>
      <c r="M55" s="4"/>
      <c r="N55" s="22"/>
      <c r="O55" s="4"/>
      <c r="P55" s="22"/>
      <c r="Q55" s="4"/>
      <c r="R55" s="22"/>
      <c r="S55" s="4"/>
      <c r="T55" s="22"/>
      <c r="U55" s="4"/>
      <c r="V55" s="22"/>
      <c r="W55" s="4"/>
      <c r="X55" s="22"/>
      <c r="Y55" s="4"/>
      <c r="Z55" s="22"/>
      <c r="AA55" s="4"/>
      <c r="AB55" s="22"/>
      <c r="AC55" s="87">
        <f t="shared" si="0"/>
        <v>0</v>
      </c>
      <c r="AD55" s="89"/>
    </row>
    <row r="56" spans="1:30" ht="39.75" hidden="1" customHeight="1" x14ac:dyDescent="0.2">
      <c r="A56" s="340"/>
      <c r="B56" s="343"/>
      <c r="C56" s="344"/>
      <c r="D56" s="6"/>
      <c r="E56" s="58"/>
      <c r="F56" s="59"/>
      <c r="G56" s="58"/>
      <c r="H56" s="59"/>
      <c r="I56" s="58"/>
      <c r="J56" s="59"/>
      <c r="K56" s="58"/>
      <c r="L56" s="59"/>
      <c r="M56" s="58"/>
      <c r="N56" s="59"/>
      <c r="O56" s="58"/>
      <c r="P56" s="59"/>
      <c r="Q56" s="58"/>
      <c r="R56" s="59"/>
      <c r="S56" s="58"/>
      <c r="T56" s="59"/>
      <c r="U56" s="58"/>
      <c r="V56" s="59"/>
      <c r="W56" s="58"/>
      <c r="X56" s="59"/>
      <c r="Y56" s="58"/>
      <c r="Z56" s="59"/>
      <c r="AA56" s="58"/>
      <c r="AB56" s="59"/>
      <c r="AC56" s="91">
        <f>IF(COUNTA(E56,G56,I56,K56,M56,O56,Q56,S56,U56,W56,Y56,AA56)=0,0,COUNTA(F56,H56,J56,L56,N56,P56,R56,T56,V56,X56,Z56,AB56)/COUNTA(E56,G56,I56,K56,M56,O56,Q56,S56,U56,W56,Y56,AA56))</f>
        <v>0</v>
      </c>
      <c r="AD56" s="55"/>
    </row>
    <row r="57" spans="1:30" ht="35.1" hidden="1" customHeight="1" x14ac:dyDescent="0.2">
      <c r="A57" s="394" t="s">
        <v>96</v>
      </c>
      <c r="B57" s="395"/>
      <c r="C57" s="395"/>
      <c r="D57" s="396"/>
      <c r="E57" s="100">
        <f t="shared" ref="E57:AB57" si="1">SUM(E20:E56)</f>
        <v>0</v>
      </c>
      <c r="F57" s="94">
        <f t="shared" si="1"/>
        <v>0</v>
      </c>
      <c r="G57" s="100">
        <f t="shared" si="1"/>
        <v>0</v>
      </c>
      <c r="H57" s="94">
        <f t="shared" si="1"/>
        <v>0</v>
      </c>
      <c r="I57" s="100">
        <f t="shared" si="1"/>
        <v>0</v>
      </c>
      <c r="J57" s="94">
        <f t="shared" si="1"/>
        <v>0</v>
      </c>
      <c r="K57" s="100">
        <f t="shared" si="1"/>
        <v>0</v>
      </c>
      <c r="L57" s="94">
        <f t="shared" si="1"/>
        <v>0</v>
      </c>
      <c r="M57" s="100">
        <f t="shared" si="1"/>
        <v>0</v>
      </c>
      <c r="N57" s="94">
        <f t="shared" si="1"/>
        <v>0</v>
      </c>
      <c r="O57" s="100">
        <f t="shared" si="1"/>
        <v>0</v>
      </c>
      <c r="P57" s="94">
        <f t="shared" si="1"/>
        <v>0</v>
      </c>
      <c r="Q57" s="100">
        <f t="shared" si="1"/>
        <v>0</v>
      </c>
      <c r="R57" s="94">
        <f t="shared" si="1"/>
        <v>0</v>
      </c>
      <c r="S57" s="100">
        <f t="shared" si="1"/>
        <v>0</v>
      </c>
      <c r="T57" s="94">
        <f t="shared" si="1"/>
        <v>0</v>
      </c>
      <c r="U57" s="100">
        <f t="shared" si="1"/>
        <v>0</v>
      </c>
      <c r="V57" s="94">
        <f t="shared" si="1"/>
        <v>0</v>
      </c>
      <c r="W57" s="100">
        <f t="shared" si="1"/>
        <v>0</v>
      </c>
      <c r="X57" s="94">
        <f t="shared" si="1"/>
        <v>0</v>
      </c>
      <c r="Y57" s="100">
        <f t="shared" si="1"/>
        <v>0</v>
      </c>
      <c r="Z57" s="94">
        <f t="shared" si="1"/>
        <v>0</v>
      </c>
      <c r="AA57" s="100">
        <f t="shared" si="1"/>
        <v>0</v>
      </c>
      <c r="AB57" s="94">
        <f t="shared" si="1"/>
        <v>0</v>
      </c>
      <c r="AC57" s="567" t="s">
        <v>97</v>
      </c>
      <c r="AD57" s="425"/>
    </row>
    <row r="58" spans="1:30" ht="35.1" hidden="1" customHeight="1" x14ac:dyDescent="0.2">
      <c r="A58" s="428" t="s">
        <v>98</v>
      </c>
      <c r="B58" s="429"/>
      <c r="C58" s="429"/>
      <c r="D58" s="430"/>
      <c r="E58" s="391">
        <f>+E57</f>
        <v>0</v>
      </c>
      <c r="F58" s="392"/>
      <c r="G58" s="391">
        <f>+G57+E58</f>
        <v>0</v>
      </c>
      <c r="H58" s="392"/>
      <c r="I58" s="391">
        <f>+I57+G58</f>
        <v>0</v>
      </c>
      <c r="J58" s="392"/>
      <c r="K58" s="391">
        <f>+K57+I58</f>
        <v>0</v>
      </c>
      <c r="L58" s="392"/>
      <c r="M58" s="391">
        <f>+M57+K58</f>
        <v>0</v>
      </c>
      <c r="N58" s="392"/>
      <c r="O58" s="391">
        <f>+O57+M58</f>
        <v>0</v>
      </c>
      <c r="P58" s="392"/>
      <c r="Q58" s="391">
        <f>+Q57+O58</f>
        <v>0</v>
      </c>
      <c r="R58" s="392"/>
      <c r="S58" s="391">
        <f>+S57+Q58</f>
        <v>0</v>
      </c>
      <c r="T58" s="392"/>
      <c r="U58" s="391">
        <f>+U57+S58</f>
        <v>0</v>
      </c>
      <c r="V58" s="392"/>
      <c r="W58" s="391">
        <f>+W57+U58</f>
        <v>0</v>
      </c>
      <c r="X58" s="392"/>
      <c r="Y58" s="391">
        <f>+Y57+W58</f>
        <v>0</v>
      </c>
      <c r="Z58" s="392"/>
      <c r="AA58" s="391">
        <f>+AA57+Y58</f>
        <v>0</v>
      </c>
      <c r="AB58" s="392"/>
      <c r="AC58" s="568"/>
      <c r="AD58" s="427"/>
    </row>
    <row r="59" spans="1:30" ht="35.1" hidden="1" customHeight="1" x14ac:dyDescent="0.2">
      <c r="A59" s="394" t="s">
        <v>99</v>
      </c>
      <c r="B59" s="395"/>
      <c r="C59" s="395"/>
      <c r="D59" s="396"/>
      <c r="E59" s="391">
        <f>+F57</f>
        <v>0</v>
      </c>
      <c r="F59" s="392"/>
      <c r="G59" s="391">
        <f>+H57+E59</f>
        <v>0</v>
      </c>
      <c r="H59" s="392"/>
      <c r="I59" s="391">
        <f>+J57+G59</f>
        <v>0</v>
      </c>
      <c r="J59" s="392"/>
      <c r="K59" s="391">
        <f>+L57+I59</f>
        <v>0</v>
      </c>
      <c r="L59" s="392"/>
      <c r="M59" s="391">
        <f>+N57+K59</f>
        <v>0</v>
      </c>
      <c r="N59" s="392"/>
      <c r="O59" s="391">
        <f>+P57+M59</f>
        <v>0</v>
      </c>
      <c r="P59" s="392"/>
      <c r="Q59" s="391">
        <f>+R57+O59</f>
        <v>0</v>
      </c>
      <c r="R59" s="392"/>
      <c r="S59" s="391">
        <f>+T57+Q59</f>
        <v>0</v>
      </c>
      <c r="T59" s="392"/>
      <c r="U59" s="391">
        <f>+V57+S59</f>
        <v>0</v>
      </c>
      <c r="V59" s="392"/>
      <c r="W59" s="391">
        <f>+X57+U59</f>
        <v>0</v>
      </c>
      <c r="X59" s="392"/>
      <c r="Y59" s="391">
        <f>+Z57+W59</f>
        <v>0</v>
      </c>
      <c r="Z59" s="392"/>
      <c r="AA59" s="391">
        <f>+AB57+Y59</f>
        <v>0</v>
      </c>
      <c r="AB59" s="392"/>
      <c r="AC59" s="565">
        <f>+AA60</f>
        <v>0</v>
      </c>
      <c r="AD59" s="484"/>
    </row>
    <row r="60" spans="1:30" ht="35.1" hidden="1" customHeight="1" x14ac:dyDescent="0.2">
      <c r="A60" s="487" t="s">
        <v>100</v>
      </c>
      <c r="B60" s="488"/>
      <c r="C60" s="488"/>
      <c r="D60" s="489"/>
      <c r="E60" s="454">
        <f>IF($AA$58=0,0,+E59/$AA$58)</f>
        <v>0</v>
      </c>
      <c r="F60" s="454"/>
      <c r="G60" s="454">
        <f>IF($AA$58=0,0,+G59/$AA$58)</f>
        <v>0</v>
      </c>
      <c r="H60" s="454"/>
      <c r="I60" s="454">
        <f>IF($AA$58=0,0,+I59/$AA$58)</f>
        <v>0</v>
      </c>
      <c r="J60" s="454"/>
      <c r="K60" s="454">
        <f>IF($AA$58=0,0,+K59/$AA$58)</f>
        <v>0</v>
      </c>
      <c r="L60" s="454"/>
      <c r="M60" s="454">
        <f>IF($AA$58=0,0,+M59/$AA$58)</f>
        <v>0</v>
      </c>
      <c r="N60" s="454"/>
      <c r="O60" s="454">
        <f>IF($AA$58=0,0,+O59/$AA$58)</f>
        <v>0</v>
      </c>
      <c r="P60" s="454"/>
      <c r="Q60" s="454">
        <f>IF($AA$58=0,0,+Q59/$AA$58)</f>
        <v>0</v>
      </c>
      <c r="R60" s="454"/>
      <c r="S60" s="454">
        <f>IF($AA$58=0,0,+S59/$AA$58)</f>
        <v>0</v>
      </c>
      <c r="T60" s="454"/>
      <c r="U60" s="454">
        <f>IF($AA$58=0,0,+U59/$AA$58)</f>
        <v>0</v>
      </c>
      <c r="V60" s="454"/>
      <c r="W60" s="454">
        <f>IF($AA$58=0,0,+W59/$AA$58)</f>
        <v>0</v>
      </c>
      <c r="X60" s="454"/>
      <c r="Y60" s="454">
        <f>IF($AA$58=0,0,+Y59/$AA$58)</f>
        <v>0</v>
      </c>
      <c r="Z60" s="454"/>
      <c r="AA60" s="454">
        <f>IF($AA$58=0,0,+AA59/$AA$58)</f>
        <v>0</v>
      </c>
      <c r="AB60" s="454"/>
      <c r="AC60" s="566"/>
      <c r="AD60" s="486"/>
    </row>
    <row r="61" spans="1:30" hidden="1" x14ac:dyDescent="0.2">
      <c r="A61" s="106"/>
      <c r="B61" s="133"/>
      <c r="C61" s="133"/>
      <c r="D61" s="133"/>
      <c r="E61" s="2"/>
      <c r="F61" s="2"/>
      <c r="G61" s="2"/>
      <c r="H61" s="2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34"/>
      <c r="AD61" s="106"/>
    </row>
    <row r="62" spans="1:30" ht="33.75" hidden="1" customHeight="1" x14ac:dyDescent="0.2">
      <c r="A62" s="459" t="s">
        <v>40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460"/>
      <c r="AD62" s="461"/>
    </row>
    <row r="63" spans="1:30" hidden="1" x14ac:dyDescent="0.2">
      <c r="A63" s="106"/>
      <c r="B63" s="133"/>
      <c r="C63" s="133"/>
      <c r="D63" s="133"/>
      <c r="E63" s="2"/>
      <c r="F63" s="2"/>
      <c r="G63" s="2"/>
      <c r="H63" s="2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34"/>
      <c r="AD63" s="106"/>
    </row>
    <row r="64" spans="1:30" ht="24.75" hidden="1" customHeight="1" x14ac:dyDescent="0.2">
      <c r="A64" s="397" t="s">
        <v>101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9"/>
      <c r="T64" s="19"/>
      <c r="U64" s="106"/>
      <c r="V64" s="106"/>
      <c r="W64" s="106"/>
      <c r="X64" s="106"/>
      <c r="Y64" s="106"/>
      <c r="Z64" s="106"/>
      <c r="AA64" s="106"/>
      <c r="AB64" s="106"/>
      <c r="AC64" s="134"/>
      <c r="AD64" s="106"/>
    </row>
    <row r="65" spans="1:30" ht="24.75" hidden="1" customHeight="1" x14ac:dyDescent="0.2">
      <c r="A65" s="462" t="s">
        <v>102</v>
      </c>
      <c r="B65" s="463"/>
      <c r="C65" s="463"/>
      <c r="D65" s="463"/>
      <c r="E65" s="463"/>
      <c r="F65" s="464"/>
      <c r="G65" s="462" t="s">
        <v>103</v>
      </c>
      <c r="H65" s="464"/>
      <c r="I65" s="468" t="s">
        <v>104</v>
      </c>
      <c r="J65" s="469"/>
      <c r="K65" s="470"/>
      <c r="L65" s="474" t="s">
        <v>105</v>
      </c>
      <c r="M65" s="475"/>
      <c r="N65" s="475"/>
      <c r="O65" s="476"/>
      <c r="P65" s="477" t="s">
        <v>106</v>
      </c>
      <c r="Q65" s="478"/>
      <c r="R65" s="478"/>
      <c r="S65" s="479"/>
      <c r="T65" s="19"/>
      <c r="U65" s="106"/>
      <c r="V65" s="106"/>
      <c r="W65" s="106"/>
      <c r="X65" s="106"/>
      <c r="Y65" s="106"/>
      <c r="Z65" s="106"/>
      <c r="AA65" s="106"/>
      <c r="AB65" s="106"/>
      <c r="AC65" s="134"/>
      <c r="AD65" s="106"/>
    </row>
    <row r="66" spans="1:30" ht="24.75" hidden="1" customHeight="1" x14ac:dyDescent="0.2">
      <c r="A66" s="465"/>
      <c r="B66" s="466"/>
      <c r="C66" s="466"/>
      <c r="D66" s="466"/>
      <c r="E66" s="466"/>
      <c r="F66" s="467"/>
      <c r="G66" s="465"/>
      <c r="H66" s="467"/>
      <c r="I66" s="471"/>
      <c r="J66" s="472"/>
      <c r="K66" s="473"/>
      <c r="L66" s="7">
        <v>1</v>
      </c>
      <c r="M66" s="7">
        <v>2</v>
      </c>
      <c r="N66" s="7">
        <v>3</v>
      </c>
      <c r="O66" s="7">
        <v>4</v>
      </c>
      <c r="P66" s="480"/>
      <c r="Q66" s="481"/>
      <c r="R66" s="481"/>
      <c r="S66" s="482"/>
      <c r="T66" s="19"/>
      <c r="U66" s="106"/>
      <c r="V66" s="106"/>
      <c r="W66" s="106"/>
      <c r="X66" s="106"/>
      <c r="Y66" s="106"/>
      <c r="Z66" s="106"/>
      <c r="AA66" s="106"/>
      <c r="AB66" s="106"/>
      <c r="AC66" s="134"/>
      <c r="AD66" s="106"/>
    </row>
    <row r="67" spans="1:30" ht="30" hidden="1" customHeight="1" x14ac:dyDescent="0.2">
      <c r="A67" s="433" t="s">
        <v>107</v>
      </c>
      <c r="B67" s="434"/>
      <c r="C67" s="437" t="s">
        <v>108</v>
      </c>
      <c r="D67" s="438"/>
      <c r="E67" s="438"/>
      <c r="F67" s="439"/>
      <c r="G67" s="446">
        <v>0.95</v>
      </c>
      <c r="H67" s="447"/>
      <c r="I67" s="455" t="s">
        <v>109</v>
      </c>
      <c r="J67" s="455"/>
      <c r="K67" s="455"/>
      <c r="L67" s="8">
        <f>+F57+H57+J57</f>
        <v>0</v>
      </c>
      <c r="M67" s="8">
        <f>+L57+N57+P57</f>
        <v>0</v>
      </c>
      <c r="N67" s="8">
        <f>+R57+T57+V57</f>
        <v>0</v>
      </c>
      <c r="O67" s="8">
        <f>+AB57+Z57+X57</f>
        <v>0</v>
      </c>
      <c r="P67" s="456">
        <f>+O67+N67+M67+L67</f>
        <v>0</v>
      </c>
      <c r="Q67" s="457"/>
      <c r="R67" s="457"/>
      <c r="S67" s="458"/>
      <c r="T67" s="18"/>
      <c r="U67" s="106"/>
      <c r="V67" s="106"/>
      <c r="W67" s="106"/>
      <c r="X67" s="106"/>
      <c r="Y67" s="106"/>
      <c r="Z67" s="106"/>
      <c r="AA67" s="106"/>
      <c r="AB67" s="106"/>
      <c r="AC67" s="134"/>
      <c r="AD67" s="106"/>
    </row>
    <row r="68" spans="1:30" ht="30" hidden="1" customHeight="1" x14ac:dyDescent="0.2">
      <c r="A68" s="435"/>
      <c r="B68" s="436"/>
      <c r="C68" s="440"/>
      <c r="D68" s="441"/>
      <c r="E68" s="441"/>
      <c r="F68" s="442"/>
      <c r="G68" s="448"/>
      <c r="H68" s="449"/>
      <c r="I68" s="455" t="s">
        <v>110</v>
      </c>
      <c r="J68" s="455"/>
      <c r="K68" s="455"/>
      <c r="L68" s="8">
        <f>+E57+G57+I57</f>
        <v>0</v>
      </c>
      <c r="M68" s="8">
        <f>+K57+M57+O57</f>
        <v>0</v>
      </c>
      <c r="N68" s="8">
        <f>+Q57+S57+U57</f>
        <v>0</v>
      </c>
      <c r="O68" s="8">
        <f>+AA57+Y57+W57</f>
        <v>0</v>
      </c>
      <c r="P68" s="456">
        <f>+O68+N68+M68+L68</f>
        <v>0</v>
      </c>
      <c r="Q68" s="457"/>
      <c r="R68" s="457"/>
      <c r="S68" s="458"/>
      <c r="T68" s="18"/>
      <c r="U68" s="106"/>
      <c r="V68" s="106"/>
      <c r="W68" s="106"/>
      <c r="X68" s="106"/>
      <c r="Y68" s="106"/>
      <c r="Z68" s="106"/>
      <c r="AA68" s="106"/>
      <c r="AB68" s="106"/>
      <c r="AC68" s="134"/>
      <c r="AD68" s="106"/>
    </row>
    <row r="69" spans="1:30" ht="17.25" hidden="1" customHeight="1" x14ac:dyDescent="0.2">
      <c r="A69" s="435"/>
      <c r="B69" s="436"/>
      <c r="C69" s="443"/>
      <c r="D69" s="444"/>
      <c r="E69" s="444"/>
      <c r="F69" s="445"/>
      <c r="G69" s="450"/>
      <c r="H69" s="451"/>
      <c r="I69" s="455" t="s">
        <v>111</v>
      </c>
      <c r="J69" s="455"/>
      <c r="K69" s="455"/>
      <c r="L69" s="137">
        <f>IFERROR(L67/L68,0)</f>
        <v>0</v>
      </c>
      <c r="M69" s="137">
        <f>IFERROR(M67/M68,0)</f>
        <v>0</v>
      </c>
      <c r="N69" s="137">
        <f>IFERROR(N67/N68,0)</f>
        <v>0</v>
      </c>
      <c r="O69" s="137">
        <f>IFERROR(O67/O68,0)</f>
        <v>0</v>
      </c>
      <c r="P69" s="384">
        <f>IFERROR(P67/P68,0)</f>
        <v>0</v>
      </c>
      <c r="Q69" s="385"/>
      <c r="R69" s="385"/>
      <c r="S69" s="386"/>
      <c r="T69" s="18"/>
      <c r="U69" s="106"/>
      <c r="V69" s="106"/>
      <c r="W69" s="106"/>
      <c r="X69" s="106"/>
      <c r="Y69" s="106"/>
      <c r="Z69" s="106"/>
      <c r="AA69" s="106"/>
      <c r="AB69" s="106"/>
      <c r="AC69" s="134"/>
      <c r="AD69" s="106"/>
    </row>
    <row r="70" spans="1:30" ht="43.5" hidden="1" customHeight="1" x14ac:dyDescent="0.2">
      <c r="A70" s="433" t="s">
        <v>112</v>
      </c>
      <c r="B70" s="434"/>
      <c r="C70" s="500" t="s">
        <v>113</v>
      </c>
      <c r="D70" s="501"/>
      <c r="E70" s="501"/>
      <c r="F70" s="502"/>
      <c r="G70" s="513" t="s">
        <v>114</v>
      </c>
      <c r="H70" s="514"/>
      <c r="I70" s="375" t="s">
        <v>115</v>
      </c>
      <c r="J70" s="376"/>
      <c r="K70" s="377"/>
      <c r="L70" s="282">
        <v>0</v>
      </c>
      <c r="M70" s="282">
        <v>0</v>
      </c>
      <c r="N70" s="282">
        <v>0</v>
      </c>
      <c r="O70" s="282">
        <v>0</v>
      </c>
      <c r="P70" s="378"/>
      <c r="Q70" s="379"/>
      <c r="R70" s="379"/>
      <c r="S70" s="380"/>
      <c r="T70" s="18"/>
      <c r="U70" s="106"/>
      <c r="V70" s="106"/>
      <c r="W70" s="106"/>
      <c r="X70" s="106"/>
      <c r="Y70" s="106"/>
      <c r="Z70" s="106"/>
      <c r="AA70" s="106"/>
      <c r="AB70" s="106"/>
      <c r="AC70" s="134"/>
      <c r="AD70" s="106"/>
    </row>
    <row r="71" spans="1:30" ht="30" hidden="1" customHeight="1" x14ac:dyDescent="0.2">
      <c r="A71" s="435"/>
      <c r="B71" s="436"/>
      <c r="C71" s="503"/>
      <c r="D71" s="504"/>
      <c r="E71" s="504"/>
      <c r="F71" s="505"/>
      <c r="G71" s="515"/>
      <c r="H71" s="516"/>
      <c r="I71" s="375" t="s">
        <v>116</v>
      </c>
      <c r="J71" s="376"/>
      <c r="K71" s="377"/>
      <c r="L71" s="282">
        <v>0</v>
      </c>
      <c r="M71" s="282">
        <v>0</v>
      </c>
      <c r="N71" s="282">
        <v>0</v>
      </c>
      <c r="O71" s="282">
        <v>0</v>
      </c>
      <c r="P71" s="381"/>
      <c r="Q71" s="382"/>
      <c r="R71" s="382"/>
      <c r="S71" s="383"/>
      <c r="T71" s="18"/>
      <c r="U71" s="106"/>
      <c r="V71" s="106"/>
      <c r="W71" s="106"/>
      <c r="X71" s="106"/>
      <c r="Y71" s="106"/>
      <c r="Z71" s="106"/>
      <c r="AA71" s="106"/>
      <c r="AB71" s="106"/>
      <c r="AC71" s="134"/>
      <c r="AD71" s="106"/>
    </row>
    <row r="72" spans="1:30" ht="30" hidden="1" customHeight="1" x14ac:dyDescent="0.2">
      <c r="A72" s="511"/>
      <c r="B72" s="512"/>
      <c r="C72" s="506"/>
      <c r="D72" s="507"/>
      <c r="E72" s="507"/>
      <c r="F72" s="508"/>
      <c r="G72" s="517"/>
      <c r="H72" s="518"/>
      <c r="I72" s="510" t="s">
        <v>111</v>
      </c>
      <c r="J72" s="373"/>
      <c r="K72" s="374"/>
      <c r="L72" s="137">
        <f>IFERROR(L70/L71,0)</f>
        <v>0</v>
      </c>
      <c r="M72" s="137">
        <f t="shared" ref="M72:O72" si="2">IFERROR(M70/M71,0)</f>
        <v>0</v>
      </c>
      <c r="N72" s="137">
        <f t="shared" si="2"/>
        <v>0</v>
      </c>
      <c r="O72" s="137">
        <f t="shared" si="2"/>
        <v>0</v>
      </c>
      <c r="P72" s="384">
        <v>1</v>
      </c>
      <c r="Q72" s="385"/>
      <c r="R72" s="385"/>
      <c r="S72" s="386"/>
      <c r="T72" s="18"/>
      <c r="U72" s="106"/>
      <c r="V72" s="106"/>
      <c r="W72" s="106"/>
      <c r="X72" s="106"/>
      <c r="Y72" s="106"/>
      <c r="Z72" s="106"/>
      <c r="AA72" s="106"/>
      <c r="AB72" s="106"/>
      <c r="AC72" s="134"/>
      <c r="AD72" s="106"/>
    </row>
    <row r="73" spans="1:30" ht="30" hidden="1" customHeight="1" x14ac:dyDescent="0.2">
      <c r="A73" s="433" t="s">
        <v>112</v>
      </c>
      <c r="B73" s="434"/>
      <c r="C73" s="500" t="s">
        <v>117</v>
      </c>
      <c r="D73" s="501"/>
      <c r="E73" s="501"/>
      <c r="F73" s="502"/>
      <c r="G73" s="513">
        <v>1</v>
      </c>
      <c r="H73" s="514"/>
      <c r="I73" s="375" t="s">
        <v>118</v>
      </c>
      <c r="J73" s="376"/>
      <c r="K73" s="377"/>
      <c r="L73" s="282">
        <v>0</v>
      </c>
      <c r="M73" s="282">
        <v>0</v>
      </c>
      <c r="N73" s="282">
        <v>0</v>
      </c>
      <c r="O73" s="282">
        <v>0</v>
      </c>
      <c r="P73" s="378"/>
      <c r="Q73" s="379"/>
      <c r="R73" s="379"/>
      <c r="S73" s="380"/>
      <c r="T73" s="18"/>
      <c r="U73" s="106"/>
      <c r="V73" s="106"/>
      <c r="W73" s="106"/>
      <c r="X73" s="106"/>
      <c r="Y73" s="106"/>
      <c r="Z73" s="106"/>
      <c r="AA73" s="106"/>
      <c r="AB73" s="106"/>
      <c r="AC73" s="134"/>
      <c r="AD73" s="106"/>
    </row>
    <row r="74" spans="1:30" ht="30" hidden="1" customHeight="1" x14ac:dyDescent="0.2">
      <c r="A74" s="435"/>
      <c r="B74" s="436"/>
      <c r="C74" s="503"/>
      <c r="D74" s="504"/>
      <c r="E74" s="504"/>
      <c r="F74" s="505"/>
      <c r="G74" s="515"/>
      <c r="H74" s="516"/>
      <c r="I74" s="375" t="s">
        <v>119</v>
      </c>
      <c r="J74" s="376"/>
      <c r="K74" s="377"/>
      <c r="L74" s="282">
        <v>0</v>
      </c>
      <c r="M74" s="282">
        <v>0</v>
      </c>
      <c r="N74" s="282">
        <v>0</v>
      </c>
      <c r="O74" s="282">
        <v>0</v>
      </c>
      <c r="P74" s="381"/>
      <c r="Q74" s="382"/>
      <c r="R74" s="382"/>
      <c r="S74" s="383"/>
      <c r="T74" s="18"/>
      <c r="U74" s="106"/>
      <c r="V74" s="106"/>
      <c r="W74" s="106"/>
      <c r="X74" s="106"/>
      <c r="Y74" s="106"/>
      <c r="Z74" s="106"/>
      <c r="AA74" s="106"/>
      <c r="AB74" s="106"/>
      <c r="AC74" s="134"/>
      <c r="AD74" s="106"/>
    </row>
    <row r="75" spans="1:30" ht="30" hidden="1" customHeight="1" x14ac:dyDescent="0.2">
      <c r="A75" s="511"/>
      <c r="B75" s="512"/>
      <c r="C75" s="506"/>
      <c r="D75" s="507"/>
      <c r="E75" s="507"/>
      <c r="F75" s="508"/>
      <c r="G75" s="517"/>
      <c r="H75" s="518"/>
      <c r="I75" s="372" t="s">
        <v>111</v>
      </c>
      <c r="J75" s="373"/>
      <c r="K75" s="374"/>
      <c r="L75" s="137">
        <f>IFERROR(L73/L74,0)</f>
        <v>0</v>
      </c>
      <c r="M75" s="137">
        <f t="shared" ref="M75:O75" si="3">IFERROR(M73/M74,0)</f>
        <v>0</v>
      </c>
      <c r="N75" s="137">
        <f t="shared" si="3"/>
        <v>0</v>
      </c>
      <c r="O75" s="137">
        <f t="shared" si="3"/>
        <v>0</v>
      </c>
      <c r="P75" s="384">
        <v>1</v>
      </c>
      <c r="Q75" s="385"/>
      <c r="R75" s="385"/>
      <c r="S75" s="386"/>
      <c r="T75" s="18"/>
      <c r="U75" s="106"/>
      <c r="V75" s="106"/>
      <c r="W75" s="106"/>
      <c r="X75" s="106"/>
      <c r="Y75" s="106"/>
      <c r="Z75" s="106"/>
      <c r="AA75" s="106"/>
      <c r="AB75" s="106"/>
      <c r="AC75" s="134"/>
      <c r="AD75" s="106"/>
    </row>
    <row r="76" spans="1:30" ht="30" hidden="1" customHeight="1" x14ac:dyDescent="0.2">
      <c r="A76" s="498" t="s">
        <v>120</v>
      </c>
      <c r="B76" s="499"/>
      <c r="C76" s="500" t="s">
        <v>121</v>
      </c>
      <c r="D76" s="501"/>
      <c r="E76" s="501"/>
      <c r="F76" s="502"/>
      <c r="G76" s="446">
        <v>1</v>
      </c>
      <c r="H76" s="447"/>
      <c r="I76" s="509" t="s">
        <v>122</v>
      </c>
      <c r="J76" s="376"/>
      <c r="K76" s="377"/>
      <c r="L76" s="282">
        <v>0</v>
      </c>
      <c r="M76" s="282">
        <v>0</v>
      </c>
      <c r="N76" s="282">
        <v>0</v>
      </c>
      <c r="O76" s="282">
        <v>0</v>
      </c>
      <c r="P76" s="378"/>
      <c r="Q76" s="379"/>
      <c r="R76" s="379"/>
      <c r="S76" s="380"/>
      <c r="T76" s="18"/>
      <c r="U76" s="106"/>
      <c r="V76" s="106"/>
      <c r="W76" s="106"/>
      <c r="X76" s="106"/>
      <c r="Y76" s="106"/>
      <c r="Z76" s="106"/>
      <c r="AA76" s="106"/>
      <c r="AB76" s="106"/>
      <c r="AC76" s="134"/>
      <c r="AD76" s="106"/>
    </row>
    <row r="77" spans="1:30" ht="30" hidden="1" customHeight="1" x14ac:dyDescent="0.2">
      <c r="A77" s="498"/>
      <c r="B77" s="499"/>
      <c r="C77" s="503"/>
      <c r="D77" s="504"/>
      <c r="E77" s="504"/>
      <c r="F77" s="505"/>
      <c r="G77" s="448"/>
      <c r="H77" s="449"/>
      <c r="I77" s="509" t="s">
        <v>123</v>
      </c>
      <c r="J77" s="376"/>
      <c r="K77" s="377"/>
      <c r="L77" s="282">
        <v>0</v>
      </c>
      <c r="M77" s="282">
        <v>0</v>
      </c>
      <c r="N77" s="282">
        <v>0</v>
      </c>
      <c r="O77" s="282">
        <v>0</v>
      </c>
      <c r="P77" s="381"/>
      <c r="Q77" s="382"/>
      <c r="R77" s="382"/>
      <c r="S77" s="383"/>
      <c r="T77" s="18"/>
      <c r="U77" s="106"/>
      <c r="V77" s="106"/>
      <c r="W77" s="106"/>
      <c r="X77" s="106"/>
      <c r="Y77" s="106"/>
      <c r="Z77" s="106"/>
      <c r="AA77" s="106"/>
      <c r="AB77" s="106"/>
      <c r="AC77" s="134"/>
      <c r="AD77" s="106"/>
    </row>
    <row r="78" spans="1:30" ht="30" hidden="1" customHeight="1" x14ac:dyDescent="0.2">
      <c r="A78" s="498"/>
      <c r="B78" s="499"/>
      <c r="C78" s="506"/>
      <c r="D78" s="507"/>
      <c r="E78" s="507"/>
      <c r="F78" s="508"/>
      <c r="G78" s="450"/>
      <c r="H78" s="451"/>
      <c r="I78" s="510" t="s">
        <v>111</v>
      </c>
      <c r="J78" s="373"/>
      <c r="K78" s="374"/>
      <c r="L78" s="137">
        <f>IFERROR(L76/L77,0)</f>
        <v>0</v>
      </c>
      <c r="M78" s="137">
        <f>IFERROR(M76/M77,0)</f>
        <v>0</v>
      </c>
      <c r="N78" s="137">
        <f>IFERROR(N76/N77,0)</f>
        <v>0</v>
      </c>
      <c r="O78" s="137">
        <f>IFERROR(O76/O77,0)</f>
        <v>0</v>
      </c>
      <c r="P78" s="384">
        <f>+M78</f>
        <v>0</v>
      </c>
      <c r="Q78" s="385"/>
      <c r="R78" s="385"/>
      <c r="S78" s="386"/>
      <c r="T78" s="18"/>
      <c r="U78" s="106"/>
      <c r="V78" s="106"/>
      <c r="W78" s="106"/>
      <c r="X78" s="106"/>
      <c r="Y78" s="106"/>
      <c r="Z78" s="106"/>
      <c r="AA78" s="106"/>
      <c r="AB78" s="106"/>
      <c r="AC78" s="134"/>
      <c r="AD78" s="106"/>
    </row>
    <row r="79" spans="1:30" hidden="1" x14ac:dyDescent="0.2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34"/>
      <c r="AD79" s="106"/>
    </row>
    <row r="80" spans="1:30" ht="49.5" hidden="1" customHeight="1" x14ac:dyDescent="0.2">
      <c r="A80" s="492" t="s">
        <v>124</v>
      </c>
      <c r="B80" s="493"/>
      <c r="C80" s="493"/>
      <c r="D80" s="493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4"/>
    </row>
    <row r="81" spans="1:30" ht="90" hidden="1" customHeight="1" x14ac:dyDescent="0.2">
      <c r="A81" s="495" t="s">
        <v>125</v>
      </c>
      <c r="B81" s="496"/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6"/>
      <c r="Q81" s="496"/>
      <c r="R81" s="496"/>
      <c r="S81" s="496"/>
      <c r="T81" s="496"/>
      <c r="U81" s="496"/>
      <c r="V81" s="496"/>
      <c r="W81" s="496"/>
      <c r="X81" s="496"/>
      <c r="Y81" s="496"/>
      <c r="Z81" s="496"/>
      <c r="AA81" s="496"/>
      <c r="AB81" s="496"/>
      <c r="AC81" s="496"/>
      <c r="AD81" s="497"/>
    </row>
    <row r="82" spans="1:30" ht="90" hidden="1" customHeight="1" x14ac:dyDescent="0.2">
      <c r="A82" s="495" t="s">
        <v>126</v>
      </c>
      <c r="B82" s="496"/>
      <c r="C82" s="496"/>
      <c r="D82" s="496"/>
      <c r="E82" s="496"/>
      <c r="F82" s="496"/>
      <c r="G82" s="496"/>
      <c r="H82" s="496"/>
      <c r="I82" s="496"/>
      <c r="J82" s="496"/>
      <c r="K82" s="496"/>
      <c r="L82" s="496"/>
      <c r="M82" s="496"/>
      <c r="N82" s="496"/>
      <c r="O82" s="496"/>
      <c r="P82" s="496"/>
      <c r="Q82" s="496"/>
      <c r="R82" s="496"/>
      <c r="S82" s="496"/>
      <c r="T82" s="496"/>
      <c r="U82" s="496"/>
      <c r="V82" s="496"/>
      <c r="W82" s="496"/>
      <c r="X82" s="496"/>
      <c r="Y82" s="496"/>
      <c r="Z82" s="496"/>
      <c r="AA82" s="496"/>
      <c r="AB82" s="496"/>
      <c r="AC82" s="496"/>
      <c r="AD82" s="497"/>
    </row>
    <row r="83" spans="1:30" ht="90" hidden="1" customHeight="1" x14ac:dyDescent="0.2">
      <c r="A83" s="495" t="s">
        <v>127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7"/>
    </row>
    <row r="84" spans="1:30" ht="90" hidden="1" customHeight="1" x14ac:dyDescent="0.2">
      <c r="A84" s="495" t="s">
        <v>128</v>
      </c>
      <c r="B84" s="496"/>
      <c r="C84" s="496"/>
      <c r="D84" s="496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7"/>
    </row>
    <row r="85" spans="1:30" hidden="1" x14ac:dyDescent="0.2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34"/>
      <c r="AD85" s="106"/>
    </row>
    <row r="88" spans="1:30" x14ac:dyDescent="0.2">
      <c r="A88" s="106"/>
      <c r="B88" s="106"/>
      <c r="C88" s="106"/>
      <c r="D88" s="106"/>
      <c r="E88" s="106"/>
      <c r="F88" s="106"/>
      <c r="G88" s="106"/>
      <c r="H88" s="106"/>
      <c r="I88" s="106" t="s">
        <v>275</v>
      </c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34"/>
      <c r="AD88" s="106"/>
    </row>
    <row r="89" spans="1:30" x14ac:dyDescent="0.2">
      <c r="A89" s="106"/>
      <c r="B89" s="106"/>
      <c r="C89" s="106"/>
      <c r="D89" s="106"/>
      <c r="E89" s="106"/>
      <c r="F89" s="106"/>
      <c r="G89" s="106"/>
      <c r="H89" s="106"/>
      <c r="I89" s="106" t="s">
        <v>276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34"/>
      <c r="AD89" s="106"/>
    </row>
    <row r="90" spans="1:30" x14ac:dyDescent="0.2">
      <c r="A90" s="106"/>
      <c r="B90" s="106"/>
      <c r="C90" s="106"/>
      <c r="D90" s="106"/>
      <c r="E90" s="106"/>
      <c r="F90" s="106"/>
      <c r="G90" s="106"/>
      <c r="H90" s="106"/>
      <c r="I90" s="106" t="s">
        <v>277</v>
      </c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34"/>
      <c r="AD90" s="106"/>
    </row>
    <row r="91" spans="1:30" x14ac:dyDescent="0.2">
      <c r="A91" s="106"/>
      <c r="B91" s="106"/>
      <c r="C91" s="106"/>
      <c r="D91" s="106"/>
      <c r="E91" s="106"/>
      <c r="F91" s="106"/>
      <c r="G91" s="106"/>
      <c r="H91" s="106"/>
      <c r="I91" s="106" t="s">
        <v>275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34"/>
      <c r="AD91" s="106"/>
    </row>
  </sheetData>
  <mergeCells count="179">
    <mergeCell ref="A9:C9"/>
    <mergeCell ref="D9:AC9"/>
    <mergeCell ref="A14:J14"/>
    <mergeCell ref="K14:Y14"/>
    <mergeCell ref="Z14:AD14"/>
    <mergeCell ref="A1:D3"/>
    <mergeCell ref="E1:AC3"/>
    <mergeCell ref="A4:C4"/>
    <mergeCell ref="D4:AC4"/>
    <mergeCell ref="AD4:AD12"/>
    <mergeCell ref="A5:C5"/>
    <mergeCell ref="D5:AC5"/>
    <mergeCell ref="A6:C6"/>
    <mergeCell ref="D6:AC6"/>
    <mergeCell ref="A7:Q7"/>
    <mergeCell ref="A11:C11"/>
    <mergeCell ref="D11:F11"/>
    <mergeCell ref="G11:H11"/>
    <mergeCell ref="I11:M11"/>
    <mergeCell ref="N11:T11"/>
    <mergeCell ref="U11:AC11"/>
    <mergeCell ref="R7:AC7"/>
    <mergeCell ref="A8:Q8"/>
    <mergeCell ref="R8:AC8"/>
    <mergeCell ref="A10:C10"/>
    <mergeCell ref="D10:M10"/>
    <mergeCell ref="N10:T10"/>
    <mergeCell ref="U10:AC10"/>
    <mergeCell ref="A12:C12"/>
    <mergeCell ref="D12:AC12"/>
    <mergeCell ref="A13:AD13"/>
    <mergeCell ref="A16:C16"/>
    <mergeCell ref="E16:J16"/>
    <mergeCell ref="A15:AD15"/>
    <mergeCell ref="A17:A19"/>
    <mergeCell ref="B17:C19"/>
    <mergeCell ref="D17:D19"/>
    <mergeCell ref="E17:AB17"/>
    <mergeCell ref="AC17:AC19"/>
    <mergeCell ref="AD17:AD19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20:A29"/>
    <mergeCell ref="B20:C20"/>
    <mergeCell ref="B21:C21"/>
    <mergeCell ref="B22:C22"/>
    <mergeCell ref="B23:C23"/>
    <mergeCell ref="B24:C24"/>
    <mergeCell ref="B25:C25"/>
    <mergeCell ref="B35:C35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48:C48"/>
    <mergeCell ref="A50:A53"/>
    <mergeCell ref="B50:C50"/>
    <mergeCell ref="B51:C51"/>
    <mergeCell ref="B52:C52"/>
    <mergeCell ref="B53:C53"/>
    <mergeCell ref="B41:C41"/>
    <mergeCell ref="B42:C42"/>
    <mergeCell ref="B43:C43"/>
    <mergeCell ref="B44:C44"/>
    <mergeCell ref="B45:C45"/>
    <mergeCell ref="B46:C46"/>
    <mergeCell ref="A30:A45"/>
    <mergeCell ref="B37:C37"/>
    <mergeCell ref="B38:C38"/>
    <mergeCell ref="B39:C39"/>
    <mergeCell ref="B40:C40"/>
    <mergeCell ref="AC57:AD58"/>
    <mergeCell ref="A58:D58"/>
    <mergeCell ref="E58:F58"/>
    <mergeCell ref="G58:H58"/>
    <mergeCell ref="I58:J58"/>
    <mergeCell ref="W58:X58"/>
    <mergeCell ref="Y58:Z58"/>
    <mergeCell ref="AA58:AB58"/>
    <mergeCell ref="Q58:R58"/>
    <mergeCell ref="S58:T58"/>
    <mergeCell ref="U58:V58"/>
    <mergeCell ref="G59:H59"/>
    <mergeCell ref="I59:J59"/>
    <mergeCell ref="K59:L59"/>
    <mergeCell ref="M59:N59"/>
    <mergeCell ref="O59:P59"/>
    <mergeCell ref="K58:L58"/>
    <mergeCell ref="M58:N58"/>
    <mergeCell ref="O58:P58"/>
    <mergeCell ref="A54:A56"/>
    <mergeCell ref="B54:C54"/>
    <mergeCell ref="B55:C55"/>
    <mergeCell ref="B56:C56"/>
    <mergeCell ref="A57:D57"/>
    <mergeCell ref="U60:V60"/>
    <mergeCell ref="W60:X60"/>
    <mergeCell ref="Y60:Z60"/>
    <mergeCell ref="AA60:AB60"/>
    <mergeCell ref="A62:AD62"/>
    <mergeCell ref="A64:S64"/>
    <mergeCell ref="AC59:AD60"/>
    <mergeCell ref="A60:D60"/>
    <mergeCell ref="E60:F60"/>
    <mergeCell ref="G60:H60"/>
    <mergeCell ref="I60:J60"/>
    <mergeCell ref="K60:L60"/>
    <mergeCell ref="M60:N60"/>
    <mergeCell ref="O60:P60"/>
    <mergeCell ref="Q60:R60"/>
    <mergeCell ref="S60:T60"/>
    <mergeCell ref="Q59:R59"/>
    <mergeCell ref="S59:T59"/>
    <mergeCell ref="U59:V59"/>
    <mergeCell ref="W59:X59"/>
    <mergeCell ref="Y59:Z59"/>
    <mergeCell ref="AA59:AB59"/>
    <mergeCell ref="A59:D59"/>
    <mergeCell ref="E59:F59"/>
    <mergeCell ref="A65:F66"/>
    <mergeCell ref="G65:H66"/>
    <mergeCell ref="I65:K66"/>
    <mergeCell ref="L65:O65"/>
    <mergeCell ref="P65:S66"/>
    <mergeCell ref="A67:B69"/>
    <mergeCell ref="C67:F69"/>
    <mergeCell ref="G67:H69"/>
    <mergeCell ref="I67:K67"/>
    <mergeCell ref="P67:S67"/>
    <mergeCell ref="I68:K68"/>
    <mergeCell ref="P68:S68"/>
    <mergeCell ref="I69:K69"/>
    <mergeCell ref="P69:S69"/>
    <mergeCell ref="A70:B72"/>
    <mergeCell ref="C70:F72"/>
    <mergeCell ref="G70:H72"/>
    <mergeCell ref="I70:K70"/>
    <mergeCell ref="P70:S71"/>
    <mergeCell ref="I71:K71"/>
    <mergeCell ref="I72:K72"/>
    <mergeCell ref="P72:S72"/>
    <mergeCell ref="A73:B75"/>
    <mergeCell ref="C73:F75"/>
    <mergeCell ref="G73:H75"/>
    <mergeCell ref="I73:K73"/>
    <mergeCell ref="P73:S74"/>
    <mergeCell ref="I74:K74"/>
    <mergeCell ref="I75:K75"/>
    <mergeCell ref="P75:S75"/>
    <mergeCell ref="A80:AD80"/>
    <mergeCell ref="A81:AD81"/>
    <mergeCell ref="A82:AD82"/>
    <mergeCell ref="A83:AD83"/>
    <mergeCell ref="A84:AD84"/>
    <mergeCell ref="A76:B78"/>
    <mergeCell ref="C76:F78"/>
    <mergeCell ref="G76:H78"/>
    <mergeCell ref="I76:K76"/>
    <mergeCell ref="P76:S77"/>
    <mergeCell ref="I77:K77"/>
    <mergeCell ref="I78:K78"/>
    <mergeCell ref="P78:S78"/>
  </mergeCells>
  <conditionalFormatting sqref="E54:E56 G54:G56 I54:I56 K54:K56 M54:M56 O54:O56 Q54:Q56 S54:S56 U54:U56 W54:W56 Y54:Y56 AA54:AA56">
    <cfRule type="cellIs" dxfId="129" priority="19" operator="equal">
      <formula>1</formula>
    </cfRule>
  </conditionalFormatting>
  <conditionalFormatting sqref="F54:F56 H54:H56 J54:J56 L54:L56 N54:N56 P54:P56 R54:R56 T54:T56 V54:V56 X54:X56 Z54:Z56 AB54:AB56 F41:F49 H38:H49 J38:J49 L38:L49 N38:N49 P38:P49 R38:R49 T38:T49 V38:V49 X38:X49 Z38:Z49 AB38:AB49">
    <cfRule type="cellIs" dxfId="128" priority="18" operator="equal">
      <formula>1</formula>
    </cfRule>
  </conditionalFormatting>
  <conditionalFormatting sqref="F20:F33 H20:H33 R20:R23 J20:J33 L20:L33 N20:N33 P20:P33 T20:T33 V20:V33 X20:X33 Z20:Z33 AB20:AB33 R27:R33">
    <cfRule type="cellIs" dxfId="127" priority="9" operator="equal">
      <formula>1</formula>
    </cfRule>
  </conditionalFormatting>
  <conditionalFormatting sqref="F34:F36">
    <cfRule type="cellIs" dxfId="126" priority="7" operator="equal">
      <formula>1</formula>
    </cfRule>
  </conditionalFormatting>
  <conditionalFormatting sqref="E20:E33 G20:G33 Q20:Q23 I20:I33 K20:K33 M20:M33 O20:O33 S20:S33 U20:U33 W20:W33 Y20:Y33 AA20:AA33 Q27:Q33 E41:E49 G41:G49 I41:I49 K41:K49 M41:M49 O41:O49 Q41:Q49 S41:S49 U41:U49 W41:W49 Y41:Y49 AA41:AA49">
    <cfRule type="cellIs" dxfId="125" priority="17" operator="equal">
      <formula>1</formula>
    </cfRule>
  </conditionalFormatting>
  <conditionalFormatting sqref="E37">
    <cfRule type="cellIs" dxfId="124" priority="16" operator="equal">
      <formula>1</formula>
    </cfRule>
  </conditionalFormatting>
  <conditionalFormatting sqref="F37">
    <cfRule type="cellIs" dxfId="123" priority="15" operator="equal">
      <formula>1</formula>
    </cfRule>
  </conditionalFormatting>
  <conditionalFormatting sqref="G37 I37 K37 M37 O37 Q37 S37 U37 Y37 AA37 W37">
    <cfRule type="cellIs" dxfId="122" priority="14" operator="equal">
      <formula>1</formula>
    </cfRule>
  </conditionalFormatting>
  <conditionalFormatting sqref="H37 J37 L37 N37 P37 R37 T37 V37 X37 Z37 AB37">
    <cfRule type="cellIs" dxfId="121" priority="13" operator="equal">
      <formula>1</formula>
    </cfRule>
  </conditionalFormatting>
  <conditionalFormatting sqref="E38:E40">
    <cfRule type="cellIs" dxfId="120" priority="12" operator="equal">
      <formula>1</formula>
    </cfRule>
  </conditionalFormatting>
  <conditionalFormatting sqref="F38:F40">
    <cfRule type="cellIs" dxfId="119" priority="11" operator="equal">
      <formula>1</formula>
    </cfRule>
  </conditionalFormatting>
  <conditionalFormatting sqref="G38:G40 I38:I40 K38:K40 M38:M40 O38:O40 Q38:Q40 S38:S40 U38:U40 Y38:Y40 AA38:AA40 W38:W40">
    <cfRule type="cellIs" dxfId="118" priority="10" operator="equal">
      <formula>1</formula>
    </cfRule>
  </conditionalFormatting>
  <conditionalFormatting sqref="E34:E36">
    <cfRule type="cellIs" dxfId="117" priority="8" operator="equal">
      <formula>1</formula>
    </cfRule>
  </conditionalFormatting>
  <conditionalFormatting sqref="G34:G36 I34:I36 K34:K36 M34:M36 O34:O36 Q34:Q36 S34:S36 U34:U36 Y34:Y36 AA34:AA36 W34:W36">
    <cfRule type="cellIs" dxfId="116" priority="6" operator="equal">
      <formula>1</formula>
    </cfRule>
  </conditionalFormatting>
  <conditionalFormatting sqref="H34:H36 J34:J36 L34:L36 N34:N36 P34:P36 R34:R36 T34:T36 V34:V36 X34:X36 Z34:Z36 AB34:AB36">
    <cfRule type="cellIs" dxfId="115" priority="5" operator="equal">
      <formula>1</formula>
    </cfRule>
  </conditionalFormatting>
  <conditionalFormatting sqref="R24:R26">
    <cfRule type="cellIs" dxfId="114" priority="3" operator="equal">
      <formula>1</formula>
    </cfRule>
  </conditionalFormatting>
  <conditionalFormatting sqref="Q24:Q26">
    <cfRule type="cellIs" dxfId="113" priority="4" operator="equal">
      <formula>1</formula>
    </cfRule>
  </conditionalFormatting>
  <conditionalFormatting sqref="F50:F53 H50:H53 J50:J53 L50:L53 N50:N53 P50:P53 R50:R53 T50:T53 V50:V53 X50:X53 Z50:Z53 AB50:AB53">
    <cfRule type="cellIs" dxfId="112" priority="1" operator="equal">
      <formula>1</formula>
    </cfRule>
  </conditionalFormatting>
  <conditionalFormatting sqref="E50:E53 G50:G53 I50:I53 K50:K53 M50:M53 O50:O53 Q50:Q53 S50:S53 U50:U53 W50:W53 Y50:Y53 AA50:AA53">
    <cfRule type="cellIs" dxfId="111" priority="2" operator="equal">
      <formula>1</formula>
    </cfRule>
  </conditionalFormatting>
  <dataValidations count="1">
    <dataValidation type="list" allowBlank="1" showInputMessage="1" showErrorMessage="1" sqref="D4:AC4" xr:uid="{00000000-0002-0000-0700-000000000000}">
      <formula1>ENTIDAD</formula1>
    </dataValidation>
  </dataValidations>
  <hyperlinks>
    <hyperlink ref="A15:AD15" location="'PAC CS'!A1" display="PLAN DE ACCIÓN CUATRIENAL PROGRAMA DE CONSUMO SOSTENIBLE" xr:uid="{00000000-0004-0000-0700-000000000000}"/>
  </hyperlinks>
  <pageMargins left="0.7" right="0.7" top="0.75" bottom="0.75" header="0.3" footer="0.3"/>
  <pageSetup scale="2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1:K15"/>
  <sheetViews>
    <sheetView zoomScale="60" zoomScaleNormal="60" workbookViewId="0">
      <selection activeCell="E11" sqref="E11"/>
    </sheetView>
  </sheetViews>
  <sheetFormatPr baseColWidth="10" defaultColWidth="11.42578125" defaultRowHeight="12.75" x14ac:dyDescent="0.2"/>
  <cols>
    <col min="4" max="4" width="59.5703125" customWidth="1"/>
    <col min="5" max="5" width="42.85546875" customWidth="1"/>
    <col min="6" max="6" width="42.5703125" customWidth="1"/>
    <col min="7" max="7" width="35" customWidth="1"/>
    <col min="8" max="8" width="6.85546875" bestFit="1" customWidth="1"/>
    <col min="9" max="9" width="9.140625" bestFit="1" customWidth="1"/>
    <col min="10" max="10" width="8.42578125" customWidth="1"/>
    <col min="11" max="11" width="8.85546875" customWidth="1"/>
  </cols>
  <sheetData>
    <row r="1" spans="2:11" ht="13.5" thickBot="1" x14ac:dyDescent="0.25"/>
    <row r="2" spans="2:11" ht="34.5" customHeight="1" thickBot="1" x14ac:dyDescent="0.25">
      <c r="B2" s="553" t="s">
        <v>278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2:11" ht="15.75" x14ac:dyDescent="0.2">
      <c r="B3" s="609" t="s">
        <v>45</v>
      </c>
      <c r="C3" s="610"/>
      <c r="D3" s="611"/>
      <c r="E3" s="233"/>
      <c r="F3" s="617">
        <v>44321</v>
      </c>
      <c r="G3" s="618"/>
      <c r="H3" s="618"/>
      <c r="I3" s="618"/>
      <c r="J3" s="618"/>
      <c r="K3" s="619"/>
    </row>
    <row r="4" spans="2:11" ht="15.75" x14ac:dyDescent="0.2">
      <c r="B4" s="612" t="s">
        <v>46</v>
      </c>
      <c r="C4" s="613" t="s">
        <v>47</v>
      </c>
      <c r="D4" s="613"/>
      <c r="E4" s="629" t="s">
        <v>279</v>
      </c>
      <c r="F4" s="636" t="s">
        <v>204</v>
      </c>
      <c r="G4" s="614" t="s">
        <v>132</v>
      </c>
      <c r="H4" s="615" t="s">
        <v>133</v>
      </c>
      <c r="I4" s="615"/>
      <c r="J4" s="615"/>
      <c r="K4" s="616"/>
    </row>
    <row r="5" spans="2:11" ht="15" customHeight="1" x14ac:dyDescent="0.2">
      <c r="B5" s="612"/>
      <c r="C5" s="613"/>
      <c r="D5" s="613"/>
      <c r="E5" s="630"/>
      <c r="F5" s="636"/>
      <c r="G5" s="614"/>
      <c r="H5" s="211">
        <v>2021</v>
      </c>
      <c r="I5" s="211">
        <v>2022</v>
      </c>
      <c r="J5" s="211">
        <v>2023</v>
      </c>
      <c r="K5" s="220">
        <v>2024</v>
      </c>
    </row>
    <row r="6" spans="2:11" ht="57.75" customHeight="1" x14ac:dyDescent="0.2">
      <c r="B6" s="620" t="s">
        <v>64</v>
      </c>
      <c r="C6" s="546" t="s">
        <v>280</v>
      </c>
      <c r="D6" s="546"/>
      <c r="E6" s="232" t="s">
        <v>281</v>
      </c>
      <c r="F6" s="209" t="s">
        <v>282</v>
      </c>
      <c r="G6" s="258">
        <v>1</v>
      </c>
      <c r="H6" s="255">
        <v>0</v>
      </c>
      <c r="I6" s="255">
        <v>1</v>
      </c>
      <c r="J6" s="255">
        <v>1</v>
      </c>
      <c r="K6" s="256">
        <v>1</v>
      </c>
    </row>
    <row r="7" spans="2:11" ht="57" customHeight="1" x14ac:dyDescent="0.2">
      <c r="B7" s="621"/>
      <c r="C7" s="546" t="s">
        <v>283</v>
      </c>
      <c r="D7" s="546"/>
      <c r="E7" s="232" t="s">
        <v>153</v>
      </c>
      <c r="F7" s="209" t="s">
        <v>217</v>
      </c>
      <c r="G7" s="258">
        <v>1</v>
      </c>
      <c r="H7" s="255">
        <v>1</v>
      </c>
      <c r="I7" s="255">
        <v>1</v>
      </c>
      <c r="J7" s="255">
        <v>1</v>
      </c>
      <c r="K7" s="256">
        <v>1</v>
      </c>
    </row>
    <row r="8" spans="2:11" ht="51.75" customHeight="1" x14ac:dyDescent="0.2">
      <c r="B8" s="621"/>
      <c r="C8" s="354" t="s">
        <v>155</v>
      </c>
      <c r="D8" s="355"/>
      <c r="E8" s="232" t="s">
        <v>156</v>
      </c>
      <c r="F8" s="209" t="s">
        <v>157</v>
      </c>
      <c r="G8" s="258">
        <v>1</v>
      </c>
      <c r="H8" s="255">
        <v>0</v>
      </c>
      <c r="I8" s="255">
        <v>1</v>
      </c>
      <c r="J8" s="255">
        <v>1</v>
      </c>
      <c r="K8" s="256">
        <v>1</v>
      </c>
    </row>
    <row r="9" spans="2:11" ht="57" customHeight="1" x14ac:dyDescent="0.2">
      <c r="B9" s="621"/>
      <c r="C9" s="546" t="s">
        <v>284</v>
      </c>
      <c r="D9" s="546"/>
      <c r="E9" s="232" t="s">
        <v>281</v>
      </c>
      <c r="F9" s="209" t="s">
        <v>285</v>
      </c>
      <c r="G9" s="229">
        <v>1</v>
      </c>
      <c r="H9" s="274">
        <v>0.1</v>
      </c>
      <c r="I9" s="274">
        <v>0.2</v>
      </c>
      <c r="J9" s="274">
        <v>0.2</v>
      </c>
      <c r="K9" s="281">
        <v>0.5</v>
      </c>
    </row>
    <row r="10" spans="2:11" ht="54" customHeight="1" x14ac:dyDescent="0.2">
      <c r="B10" s="559" t="s">
        <v>78</v>
      </c>
      <c r="C10" s="546" t="s">
        <v>286</v>
      </c>
      <c r="D10" s="546"/>
      <c r="E10" s="232" t="s">
        <v>156</v>
      </c>
      <c r="F10" s="209"/>
      <c r="G10" s="214" t="s">
        <v>287</v>
      </c>
      <c r="H10" s="255">
        <v>0.01</v>
      </c>
      <c r="I10" s="255">
        <v>1</v>
      </c>
      <c r="J10" s="255">
        <v>1</v>
      </c>
      <c r="K10" s="256">
        <v>1</v>
      </c>
    </row>
    <row r="11" spans="2:11" ht="47.25" customHeight="1" x14ac:dyDescent="0.2">
      <c r="B11" s="559"/>
      <c r="C11" s="546" t="s">
        <v>288</v>
      </c>
      <c r="D11" s="546"/>
      <c r="E11" s="232" t="s">
        <v>156</v>
      </c>
      <c r="F11" s="209"/>
      <c r="G11" s="213">
        <v>1</v>
      </c>
      <c r="H11" s="255">
        <v>1</v>
      </c>
      <c r="I11" s="255">
        <v>1</v>
      </c>
      <c r="J11" s="255">
        <v>1</v>
      </c>
      <c r="K11" s="256">
        <v>1</v>
      </c>
    </row>
    <row r="12" spans="2:11" ht="60" customHeight="1" x14ac:dyDescent="0.2">
      <c r="B12" s="559"/>
      <c r="C12" s="563" t="s">
        <v>82</v>
      </c>
      <c r="D12" s="563"/>
      <c r="E12" s="232" t="s">
        <v>289</v>
      </c>
      <c r="F12" s="209" t="s">
        <v>290</v>
      </c>
      <c r="G12" s="258">
        <v>0.15</v>
      </c>
      <c r="H12" s="255">
        <v>0.01</v>
      </c>
      <c r="I12" s="213">
        <v>0.05</v>
      </c>
      <c r="J12" s="213">
        <v>0.05</v>
      </c>
      <c r="K12" s="221">
        <v>0.05</v>
      </c>
    </row>
    <row r="13" spans="2:11" ht="52.5" customHeight="1" x14ac:dyDescent="0.2">
      <c r="B13" s="559"/>
      <c r="C13" s="354" t="s">
        <v>291</v>
      </c>
      <c r="D13" s="355"/>
      <c r="E13" s="230" t="s">
        <v>244</v>
      </c>
      <c r="F13" s="209"/>
      <c r="G13" s="212" t="s">
        <v>292</v>
      </c>
      <c r="H13" s="255">
        <v>1</v>
      </c>
      <c r="I13" s="255">
        <v>1</v>
      </c>
      <c r="J13" s="255">
        <v>1</v>
      </c>
      <c r="K13" s="256">
        <v>1</v>
      </c>
    </row>
    <row r="14" spans="2:11" ht="39.75" customHeight="1" x14ac:dyDescent="0.2">
      <c r="B14" s="224" t="s">
        <v>91</v>
      </c>
      <c r="C14" s="546" t="s">
        <v>178</v>
      </c>
      <c r="D14" s="546"/>
      <c r="E14" s="232" t="s">
        <v>179</v>
      </c>
      <c r="F14" s="209" t="s">
        <v>180</v>
      </c>
      <c r="G14" s="258">
        <v>1</v>
      </c>
      <c r="H14" s="255">
        <v>12</v>
      </c>
      <c r="I14" s="255">
        <v>12</v>
      </c>
      <c r="J14" s="255">
        <v>12</v>
      </c>
      <c r="K14" s="256">
        <v>12</v>
      </c>
    </row>
    <row r="15" spans="2:11" ht="32.25" customHeight="1" thickBot="1" x14ac:dyDescent="0.25">
      <c r="B15" s="222" t="s">
        <v>95</v>
      </c>
      <c r="C15" s="557" t="s">
        <v>293</v>
      </c>
      <c r="D15" s="557"/>
      <c r="E15" s="231" t="s">
        <v>182</v>
      </c>
      <c r="F15" s="223" t="s">
        <v>183</v>
      </c>
      <c r="G15" s="279">
        <v>1</v>
      </c>
      <c r="H15" s="262">
        <v>1</v>
      </c>
      <c r="I15" s="262">
        <v>2</v>
      </c>
      <c r="J15" s="262">
        <v>2</v>
      </c>
      <c r="K15" s="263">
        <v>2</v>
      </c>
    </row>
  </sheetData>
  <mergeCells count="21">
    <mergeCell ref="B6:B9"/>
    <mergeCell ref="C6:D6"/>
    <mergeCell ref="C7:D7"/>
    <mergeCell ref="C9:D9"/>
    <mergeCell ref="B2:K2"/>
    <mergeCell ref="B3:D3"/>
    <mergeCell ref="B4:B5"/>
    <mergeCell ref="C4:D5"/>
    <mergeCell ref="F4:F5"/>
    <mergeCell ref="G4:G5"/>
    <mergeCell ref="H4:K4"/>
    <mergeCell ref="F3:K3"/>
    <mergeCell ref="C8:D8"/>
    <mergeCell ref="E4:E5"/>
    <mergeCell ref="C15:D15"/>
    <mergeCell ref="B10:B13"/>
    <mergeCell ref="C10:D10"/>
    <mergeCell ref="C11:D11"/>
    <mergeCell ref="C12:D12"/>
    <mergeCell ref="C13:D13"/>
    <mergeCell ref="C14:D14"/>
  </mergeCells>
  <conditionalFormatting sqref="K6 I6">
    <cfRule type="cellIs" dxfId="110" priority="22" operator="equal">
      <formula>1</formula>
    </cfRule>
  </conditionalFormatting>
  <conditionalFormatting sqref="J6 G9:G10 H6">
    <cfRule type="cellIs" dxfId="109" priority="21" operator="equal">
      <formula>1</formula>
    </cfRule>
  </conditionalFormatting>
  <conditionalFormatting sqref="G13">
    <cfRule type="cellIs" dxfId="108" priority="13" operator="equal">
      <formula>1</formula>
    </cfRule>
  </conditionalFormatting>
  <conditionalFormatting sqref="G8">
    <cfRule type="cellIs" dxfId="107" priority="6" operator="equal">
      <formula>1</formula>
    </cfRule>
  </conditionalFormatting>
  <conditionalFormatting sqref="G15">
    <cfRule type="cellIs" dxfId="106" priority="10" operator="equal">
      <formula>1</formula>
    </cfRule>
  </conditionalFormatting>
  <conditionalFormatting sqref="G6">
    <cfRule type="cellIs" dxfId="105" priority="9" operator="equal">
      <formula>1</formula>
    </cfRule>
  </conditionalFormatting>
  <conditionalFormatting sqref="G12">
    <cfRule type="cellIs" dxfId="104" priority="2" operator="equal">
      <formula>1</formula>
    </cfRule>
  </conditionalFormatting>
  <conditionalFormatting sqref="G7">
    <cfRule type="cellIs" dxfId="103" priority="7" operator="equal">
      <formula>1</formula>
    </cfRule>
  </conditionalFormatting>
  <conditionalFormatting sqref="K7:K15 I7:I15">
    <cfRule type="cellIs" dxfId="102" priority="5" operator="equal">
      <formula>1</formula>
    </cfRule>
  </conditionalFormatting>
  <conditionalFormatting sqref="J7:J15 H7:H15">
    <cfRule type="cellIs" dxfId="101" priority="4" operator="equal">
      <formula>1</formula>
    </cfRule>
  </conditionalFormatting>
  <conditionalFormatting sqref="G11">
    <cfRule type="cellIs" dxfId="100" priority="3" operator="equal">
      <formula>1</formula>
    </cfRule>
  </conditionalFormatting>
  <conditionalFormatting sqref="G14">
    <cfRule type="cellIs" dxfId="99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8</vt:i4>
      </vt:variant>
    </vt:vector>
  </HeadingPairs>
  <TitlesOfParts>
    <vt:vector size="27" baseType="lpstr">
      <vt:lpstr>INDICE</vt:lpstr>
      <vt:lpstr>GESTION RESIDUOS</vt:lpstr>
      <vt:lpstr>PAC RESIDUOS</vt:lpstr>
      <vt:lpstr>PROGRAMA UEAA</vt:lpstr>
      <vt:lpstr>PAC PUEAA</vt:lpstr>
      <vt:lpstr>PROGRAMA ENERGÍA</vt:lpstr>
      <vt:lpstr>PAC PUEAE</vt:lpstr>
      <vt:lpstr>PROGRAMA CONSUMO SOSTENIBLE</vt:lpstr>
      <vt:lpstr>PAC CS</vt:lpstr>
      <vt:lpstr>PAC CS </vt:lpstr>
      <vt:lpstr>PROGRAMA DE IPS</vt:lpstr>
      <vt:lpstr>PAC IPS</vt:lpstr>
      <vt:lpstr>PROGRAMA CAPACITACIONES</vt:lpstr>
      <vt:lpstr>T CAP</vt:lpstr>
      <vt:lpstr>1</vt:lpstr>
      <vt:lpstr>% EJECUCION</vt:lpstr>
      <vt:lpstr>Registros</vt:lpstr>
      <vt:lpstr>Gráficas</vt:lpstr>
      <vt:lpstr>LISTA</vt:lpstr>
      <vt:lpstr>'GESTION RESIDUOS'!Área_de_impresión</vt:lpstr>
      <vt:lpstr>'PROGRAMA CAPACITACIONES'!Área_de_impresión</vt:lpstr>
      <vt:lpstr>'PROGRAMA CONSUMO SOSTENIBLE'!Área_de_impresión</vt:lpstr>
      <vt:lpstr>'PROGRAMA DE IPS'!Área_de_impresión</vt:lpstr>
      <vt:lpstr>'PROGRAMA UEAA'!Área_de_impresión</vt:lpstr>
      <vt:lpstr>EMPRESA</vt:lpstr>
      <vt:lpstr>ENT</vt:lpstr>
      <vt:lpstr>ENTIDAD</vt:lpstr>
    </vt:vector>
  </TitlesOfParts>
  <Manager/>
  <Company>Colvanes Ltda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jaortiz</dc:creator>
  <cp:keywords/>
  <dc:description/>
  <cp:lastModifiedBy>Bryan Ricardo Suarez Rojas</cp:lastModifiedBy>
  <cp:revision/>
  <dcterms:created xsi:type="dcterms:W3CDTF">2009-05-14T16:58:25Z</dcterms:created>
  <dcterms:modified xsi:type="dcterms:W3CDTF">2024-02-14T14:16:43Z</dcterms:modified>
  <cp:category/>
  <cp:contentStatus/>
</cp:coreProperties>
</file>