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Mcruz\Desktop\INCI\2022\SIG PROCESOS\GESTION DOCUMENTAL\"/>
    </mc:Choice>
  </mc:AlternateContent>
  <xr:revisionPtr revIDLastSave="0" documentId="8_{F6BF5245-7BCD-4F70-ACD9-9EB22319D0C7}" xr6:coauthVersionLast="36" xr6:coauthVersionMax="36" xr10:uidLastSave="{00000000-0000-0000-0000-000000000000}"/>
  <bookViews>
    <workbookView xWindow="0" yWindow="0" windowWidth="24000" windowHeight="9225" xr2:uid="{00000000-000D-0000-FFFF-FFFF00000000}"/>
  </bookViews>
  <sheets>
    <sheet name="Cronog ejecución Plan Conservac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3" l="1"/>
  <c r="Q5" i="13" l="1"/>
  <c r="Q6" i="13"/>
  <c r="Q7" i="13"/>
  <c r="R7" i="13" s="1"/>
  <c r="Q8" i="13"/>
  <c r="Q9" i="13"/>
  <c r="Q10" i="13"/>
  <c r="Q11" i="13"/>
  <c r="R11" i="13" s="1"/>
  <c r="Q12" i="13"/>
  <c r="Q13" i="13"/>
  <c r="Q14" i="13"/>
  <c r="Q15" i="13"/>
  <c r="Q4" i="13"/>
  <c r="N11" i="13"/>
  <c r="L11" i="13"/>
  <c r="P7" i="13"/>
  <c r="N7" i="13"/>
  <c r="L7" i="13"/>
  <c r="J7" i="13"/>
  <c r="P11" i="13"/>
  <c r="D16" i="13" l="1"/>
  <c r="R15" i="13" l="1"/>
  <c r="N15" i="13"/>
  <c r="L15" i="13"/>
  <c r="J15" i="13"/>
  <c r="P15" i="13" s="1"/>
  <c r="R14" i="13"/>
  <c r="N14" i="13"/>
  <c r="L14" i="13"/>
  <c r="J14" i="13"/>
  <c r="P14" i="13" s="1"/>
  <c r="R13" i="13"/>
  <c r="N13" i="13"/>
  <c r="L13" i="13"/>
  <c r="J13" i="13"/>
  <c r="P13" i="13" s="1"/>
  <c r="R12" i="13"/>
  <c r="N12" i="13"/>
  <c r="L12" i="13"/>
  <c r="J12" i="13"/>
  <c r="P12" i="13" s="1"/>
  <c r="R10" i="13"/>
  <c r="N10" i="13"/>
  <c r="L10" i="13"/>
  <c r="J10" i="13"/>
  <c r="P10" i="13" s="1"/>
  <c r="R9" i="13"/>
  <c r="N9" i="13"/>
  <c r="L9" i="13"/>
  <c r="J9" i="13"/>
  <c r="P9" i="13" s="1"/>
  <c r="R8" i="13"/>
  <c r="N8" i="13"/>
  <c r="L8" i="13"/>
  <c r="J8" i="13"/>
  <c r="P8" i="13" s="1"/>
  <c r="R6" i="13"/>
  <c r="N6" i="13"/>
  <c r="L6" i="13"/>
  <c r="J6" i="13"/>
  <c r="P6" i="13" s="1"/>
  <c r="R5" i="13"/>
  <c r="N5" i="13"/>
  <c r="L5" i="13"/>
  <c r="J5" i="13"/>
  <c r="P5" i="13" s="1"/>
  <c r="R4" i="13"/>
  <c r="N4" i="13"/>
  <c r="L4" i="13"/>
  <c r="J4" i="13"/>
  <c r="P4" i="13" s="1"/>
  <c r="R16" i="13" l="1"/>
</calcChain>
</file>

<file path=xl/sharedStrings.xml><?xml version="1.0" encoding="utf-8"?>
<sst xmlns="http://schemas.openxmlformats.org/spreadsheetml/2006/main" count="121" uniqueCount="56">
  <si>
    <t>Realizar limpieza periódica de las instalaciones físicas en donde se encuentra almacenados los documentos.</t>
  </si>
  <si>
    <t>Programa Inspección Y Mantenimiento De Sistemas De Almacenamiento E Instalaciones Físicas</t>
  </si>
  <si>
    <t>ENERO</t>
  </si>
  <si>
    <t>FEBRERO</t>
  </si>
  <si>
    <t>MARZO</t>
  </si>
  <si>
    <t>ABRIL</t>
  </si>
  <si>
    <t>MAYO</t>
  </si>
  <si>
    <t>JUNIO</t>
  </si>
  <si>
    <t>Programa Saneamiento Ambiental: Desinfección Desratización Y Desinsectación</t>
  </si>
  <si>
    <t>Almacenamiento Y Re-Almacenamiento</t>
  </si>
  <si>
    <t>Compra de unidades de conservación para el almacenamiento de documentos.</t>
  </si>
  <si>
    <t>Prevención De Emergencias Y Atención De Desastres</t>
  </si>
  <si>
    <t>Jornadas de fumigación en el edificio en especial los espacios en donde se encuentran almacenados los archivos y documentos.
2 Fumigaciones</t>
  </si>
  <si>
    <t>Contratación servicio de mantenimiento y recarga de extintores (1 Vez al año)</t>
  </si>
  <si>
    <t>Realizar el cambio de unidades de conservación (cajas y carpetas) cuando se encuentren en mal estado o en condiciones de deterioro.</t>
  </si>
  <si>
    <t>TRIMESTRE I</t>
  </si>
  <si>
    <t>TRIMESTRE II</t>
  </si>
  <si>
    <t>TRIMESTRE III</t>
  </si>
  <si>
    <t>TRIMESTRE IV</t>
  </si>
  <si>
    <t>ITEM</t>
  </si>
  <si>
    <t>EJE TEMATICO</t>
  </si>
  <si>
    <t>ACTIVIDAD</t>
  </si>
  <si>
    <t>Trimestre I</t>
  </si>
  <si>
    <t>Trimestre II</t>
  </si>
  <si>
    <t>Trimestre III</t>
  </si>
  <si>
    <t>Trimestre IV</t>
  </si>
  <si>
    <t>AVANCE ACTIVIDAD</t>
  </si>
  <si>
    <t>Realizar Capacitaciones internas programadas, correspondientes al Proceso de Gestión Documental dentro del Plan Institucional de Capacitación (PIC).</t>
  </si>
  <si>
    <t>Aplicación de Procesos Técnicos en archivos</t>
  </si>
  <si>
    <t>Programar capacitaciones externas a los resposables de archivo del INCI y a quienes apoyan el proceso de Gestión Documental a traves del AGN.</t>
  </si>
  <si>
    <t>Programar capacitaciones externas a los resposables de archivo del INCI y a quienes apoyan el proceso de Gestión Documental a traves de la ESAP .</t>
  </si>
  <si>
    <t>Realizar seminario de Gestión Documental (4 Secretarias o resposables de archivo).</t>
  </si>
  <si>
    <t>CRONOGRAMA SISTEMA INTEGRADO DE CONSERVACIÓN - PLAN DE CONSERVACIÓN DOCUMENTAL</t>
  </si>
  <si>
    <t>EJECUCIÓN TRIMESTRAL - PLAN DE CONSERVACIÓN DOCUMENTAL</t>
  </si>
  <si>
    <t>CONTROL EJECUCION MENSUAL - PLAN DE CONSERVACIÓN DOCUMENTAL</t>
  </si>
  <si>
    <t xml:space="preserve">Reubicación y traslado del archivo de historias laborales de funcionarios inactivos e historias clínicas de usuarios. </t>
  </si>
  <si>
    <t>Reubicación y traslado del archivo dependencias Dirección General, Oficina Juridica,  Secretaria General y Administrativa y Financiera.</t>
  </si>
  <si>
    <t>Realizar capacitación en el AGN - Tema: "sobre tablas de retención documental" (1 funcionario y 1 contratista del proceso de Gestión Documental).</t>
  </si>
  <si>
    <t>Realizar capacitacion en el AGN Tema: "Fundamentos de Gestión Documental" (3 Secretarias, 1 Tecnico y 1 Contratista).</t>
  </si>
  <si>
    <t>N/A</t>
  </si>
  <si>
    <t>Se inician las capacitaciones de Fundamentos de Gestión Documental por parte del AGN y el Diplomado de Gestión Documental por parte de la ESAP.</t>
  </si>
  <si>
    <t>Se finalizan las capacitaciones de Fundamentos de Gestión Documental por parte del AGN y el Diplomado de Gestión Documental por parte de la ESAP.</t>
  </si>
  <si>
    <t>Se inician las capacitaciones de Tablas de Retención Documental por parte del AGN. "Elaboración, Aprobación, Evaluación y Convalidación de Tablas de Retención Documental"</t>
  </si>
  <si>
    <t xml:space="preserve">Se finalizan las capacitaciones de Tablas de Retención  Documental por parte del AGN "Elaboración, Aprobación, Evaluación y Convalidación de Tablas de Retención Documental". </t>
  </si>
  <si>
    <t>Se realiza limpieza semanal por parte de las funcionarias que hacen parte de la empresa de aseo contratada por la entidad.</t>
  </si>
  <si>
    <t>Se realiza cambio de unidades de conservación a los expedientes que asi lo requieran, cuando se encuentran en mal estado.</t>
  </si>
  <si>
    <t>Se realiza reubicación del archivo de Historias laborales ubicado en el sotano, al nuevo archivo rodante adquirido por la entidad.</t>
  </si>
  <si>
    <t>Se realiza reubicación del archivo de Dirección General ubicado en el sotano, al nuevo archivo rodante adquirido por la entidad.</t>
  </si>
  <si>
    <t>Aun no se programa por parte del Grupo Administrativo y Financiero jornada de fumigación.</t>
  </si>
  <si>
    <t>Aun no se ejecuta contrato de papeleria.</t>
  </si>
  <si>
    <t>% PROGRAMADO</t>
  </si>
  <si>
    <t>% de avance</t>
  </si>
  <si>
    <t>Se programó y ejecutó capacitación de Gestión de ORFEO Y PQRSD para los funcionarios y contratistas del Instituto.</t>
  </si>
  <si>
    <t>Se esta reubicando en archivo correspondiente a la Oficina Asesora Juridica.</t>
  </si>
  <si>
    <t>Se ejecutó Contrato 065 de 2022 con Panamericana S.A.</t>
  </si>
  <si>
    <t>Elaborar Plan de emergencias de Gestión Documental.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</si>
</sst>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sz val="9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justify" vertical="center"/>
    </xf>
    <xf numFmtId="0" fontId="3" fillId="0" borderId="0" xfId="0" applyFont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9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4" fontId="10" fillId="0" borderId="2" xfId="1" applyNumberFormat="1" applyFont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9" fontId="3" fillId="0" borderId="8" xfId="0" applyNumberFormat="1" applyFont="1" applyFill="1" applyBorder="1" applyAlignment="1">
      <alignment horizontal="center" vertical="center"/>
    </xf>
    <xf numFmtId="9" fontId="3" fillId="11" borderId="8" xfId="1" applyNumberFormat="1" applyFont="1" applyFill="1" applyBorder="1" applyAlignment="1">
      <alignment horizontal="center" vertical="center"/>
    </xf>
    <xf numFmtId="9" fontId="3" fillId="10" borderId="8" xfId="0" applyNumberFormat="1" applyFont="1" applyFill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9" fontId="3" fillId="10" borderId="8" xfId="1" applyNumberFormat="1" applyFont="1" applyFill="1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9" fontId="0" fillId="0" borderId="13" xfId="1" applyFon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9" fontId="0" fillId="0" borderId="14" xfId="1" applyFont="1" applyBorder="1" applyAlignment="1">
      <alignment horizontal="center" vertical="center"/>
    </xf>
    <xf numFmtId="9" fontId="0" fillId="0" borderId="15" xfId="1" applyFont="1" applyBorder="1" applyAlignment="1">
      <alignment horizontal="center" vertical="center"/>
    </xf>
    <xf numFmtId="0" fontId="0" fillId="0" borderId="12" xfId="0" applyBorder="1" applyAlignment="1">
      <alignment horizontal="justify" vertical="center"/>
    </xf>
    <xf numFmtId="0" fontId="8" fillId="9" borderId="7" xfId="0" applyFont="1" applyFill="1" applyBorder="1" applyAlignment="1">
      <alignment horizontal="center" vertical="center" wrapText="1"/>
    </xf>
    <xf numFmtId="9" fontId="0" fillId="0" borderId="8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9" fontId="7" fillId="9" borderId="7" xfId="1" applyFont="1" applyFill="1" applyBorder="1" applyAlignment="1">
      <alignment horizontal="center" wrapText="1"/>
    </xf>
    <xf numFmtId="9" fontId="0" fillId="0" borderId="8" xfId="1" applyFont="1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9" fontId="2" fillId="0" borderId="12" xfId="0" applyNumberFormat="1" applyFont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9" fontId="0" fillId="0" borderId="12" xfId="0" applyNumberFormat="1" applyFont="1" applyBorder="1" applyAlignment="1">
      <alignment horizontal="center" vertical="center"/>
    </xf>
    <xf numFmtId="9" fontId="2" fillId="12" borderId="5" xfId="0" applyNumberFormat="1" applyFont="1" applyFill="1" applyBorder="1" applyAlignment="1">
      <alignment horizontal="center"/>
    </xf>
    <xf numFmtId="9" fontId="2" fillId="12" borderId="4" xfId="1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6"/>
  <sheetViews>
    <sheetView tabSelected="1" zoomScale="60" zoomScaleNormal="60" workbookViewId="0">
      <pane xSplit="8" topLeftCell="Q1" activePane="topRight" state="frozen"/>
      <selection pane="topRight" activeCell="X6" sqref="X6"/>
    </sheetView>
  </sheetViews>
  <sheetFormatPr baseColWidth="10" defaultRowHeight="15.75" x14ac:dyDescent="0.25"/>
  <cols>
    <col min="1" max="1" width="11.42578125" style="1"/>
    <col min="2" max="2" width="35.5703125" customWidth="1"/>
    <col min="3" max="3" width="43.42578125" customWidth="1"/>
    <col min="4" max="4" width="16.85546875" style="1" customWidth="1"/>
    <col min="5" max="8" width="15.7109375" style="3" customWidth="1"/>
    <col min="9" max="10" width="11.42578125" style="1"/>
    <col min="12" max="12" width="11.42578125" style="1"/>
    <col min="14" max="14" width="11.42578125" style="1"/>
    <col min="16" max="16" width="11.42578125" style="1"/>
    <col min="17" max="17" width="22.85546875" style="1" customWidth="1"/>
    <col min="18" max="18" width="18" style="1" customWidth="1"/>
    <col min="19" max="19" width="2.5703125" customWidth="1"/>
    <col min="20" max="25" width="19.5703125" customWidth="1"/>
  </cols>
  <sheetData>
    <row r="1" spans="1:25" ht="16.5" thickBot="1" x14ac:dyDescent="0.3">
      <c r="T1" s="55" t="s">
        <v>34</v>
      </c>
      <c r="U1" s="55"/>
      <c r="V1" s="55"/>
      <c r="W1" s="55"/>
      <c r="X1" s="55"/>
      <c r="Y1" s="55"/>
    </row>
    <row r="2" spans="1:25" ht="19.5" thickBot="1" x14ac:dyDescent="0.35">
      <c r="A2" s="42" t="s">
        <v>32</v>
      </c>
      <c r="B2" s="42"/>
      <c r="C2" s="42"/>
      <c r="D2" s="42"/>
      <c r="E2" s="43"/>
      <c r="F2" s="43"/>
      <c r="G2" s="43"/>
      <c r="H2" s="43"/>
      <c r="I2" s="44" t="s">
        <v>33</v>
      </c>
      <c r="J2" s="44"/>
      <c r="K2" s="44"/>
      <c r="L2" s="44"/>
      <c r="M2" s="44"/>
      <c r="N2" s="44"/>
      <c r="O2" s="44"/>
      <c r="P2" s="44"/>
      <c r="T2" s="45" t="s">
        <v>15</v>
      </c>
      <c r="U2" s="46"/>
      <c r="V2" s="47"/>
      <c r="W2" s="48" t="s">
        <v>16</v>
      </c>
      <c r="X2" s="49"/>
      <c r="Y2" s="50"/>
    </row>
    <row r="3" spans="1:25" x14ac:dyDescent="0.25">
      <c r="A3" s="4" t="s">
        <v>19</v>
      </c>
      <c r="B3" s="4" t="s">
        <v>20</v>
      </c>
      <c r="C3" s="4" t="s">
        <v>21</v>
      </c>
      <c r="D3" s="9" t="s">
        <v>50</v>
      </c>
      <c r="E3" s="11" t="s">
        <v>22</v>
      </c>
      <c r="F3" s="11" t="s">
        <v>23</v>
      </c>
      <c r="G3" s="11" t="s">
        <v>24</v>
      </c>
      <c r="H3" s="11" t="s">
        <v>25</v>
      </c>
      <c r="I3" s="51" t="s">
        <v>15</v>
      </c>
      <c r="J3" s="52"/>
      <c r="K3" s="53" t="s">
        <v>16</v>
      </c>
      <c r="L3" s="54"/>
      <c r="M3" s="51" t="s">
        <v>17</v>
      </c>
      <c r="N3" s="52"/>
      <c r="O3" s="53" t="s">
        <v>18</v>
      </c>
      <c r="P3" s="54"/>
      <c r="Q3" s="26" t="s">
        <v>26</v>
      </c>
      <c r="R3" s="29" t="s">
        <v>51</v>
      </c>
      <c r="T3" s="40" t="s">
        <v>2</v>
      </c>
      <c r="U3" s="41" t="s">
        <v>3</v>
      </c>
      <c r="V3" s="41" t="s">
        <v>4</v>
      </c>
      <c r="W3" s="41" t="s">
        <v>5</v>
      </c>
      <c r="X3" s="41" t="s">
        <v>6</v>
      </c>
      <c r="Y3" s="41" t="s">
        <v>7</v>
      </c>
    </row>
    <row r="4" spans="1:25" s="6" customFormat="1" ht="105" x14ac:dyDescent="0.25">
      <c r="A4" s="5">
        <v>1</v>
      </c>
      <c r="B4" s="7" t="s">
        <v>27</v>
      </c>
      <c r="C4" s="7" t="s">
        <v>28</v>
      </c>
      <c r="D4" s="10">
        <v>8.3000000000000004E-2</v>
      </c>
      <c r="E4" s="12"/>
      <c r="F4" s="12"/>
      <c r="G4" s="15">
        <v>1</v>
      </c>
      <c r="H4" s="12"/>
      <c r="I4" s="20">
        <v>0</v>
      </c>
      <c r="J4" s="21">
        <f>SUMPRODUCT(I4*D4)</f>
        <v>0</v>
      </c>
      <c r="K4" s="20">
        <v>0</v>
      </c>
      <c r="L4" s="21">
        <f>SUMPRODUCT(K4*F4)</f>
        <v>0</v>
      </c>
      <c r="M4" s="35">
        <v>1</v>
      </c>
      <c r="N4" s="21">
        <f>SUMPRODUCT(M4*H4)</f>
        <v>0</v>
      </c>
      <c r="O4" s="20">
        <v>0</v>
      </c>
      <c r="P4" s="21">
        <f>SUMPRODUCT(O4*J4)</f>
        <v>0</v>
      </c>
      <c r="Q4" s="27">
        <f>I4+K4+M4+O4</f>
        <v>1</v>
      </c>
      <c r="R4" s="30">
        <f>SUMPRODUCT(Q4*D4)</f>
        <v>8.3000000000000004E-2</v>
      </c>
      <c r="T4" s="32" t="s">
        <v>39</v>
      </c>
      <c r="U4" s="8" t="s">
        <v>39</v>
      </c>
      <c r="V4" s="8" t="s">
        <v>39</v>
      </c>
      <c r="W4" s="8" t="s">
        <v>39</v>
      </c>
      <c r="X4" s="8" t="s">
        <v>39</v>
      </c>
      <c r="Y4" s="2" t="s">
        <v>52</v>
      </c>
    </row>
    <row r="5" spans="1:25" s="6" customFormat="1" ht="120" x14ac:dyDescent="0.25">
      <c r="A5" s="5">
        <v>2</v>
      </c>
      <c r="B5" s="7" t="s">
        <v>29</v>
      </c>
      <c r="C5" s="7" t="s">
        <v>38</v>
      </c>
      <c r="D5" s="10">
        <v>8.3000000000000004E-2</v>
      </c>
      <c r="E5" s="12"/>
      <c r="F5" s="15">
        <v>1</v>
      </c>
      <c r="G5" s="13"/>
      <c r="H5" s="12"/>
      <c r="I5" s="35">
        <v>1</v>
      </c>
      <c r="J5" s="21">
        <f t="shared" ref="J5:P15" si="0">SUMPRODUCT(I5*D5)</f>
        <v>8.3000000000000004E-2</v>
      </c>
      <c r="K5" s="20">
        <v>0</v>
      </c>
      <c r="L5" s="21">
        <f t="shared" si="0"/>
        <v>0</v>
      </c>
      <c r="M5" s="20">
        <v>0</v>
      </c>
      <c r="N5" s="21">
        <f t="shared" si="0"/>
        <v>0</v>
      </c>
      <c r="O5" s="20">
        <v>0</v>
      </c>
      <c r="P5" s="21">
        <f t="shared" si="0"/>
        <v>0</v>
      </c>
      <c r="Q5" s="27">
        <f t="shared" ref="Q5:Q15" si="1">I5+K5+M5+O5</f>
        <v>1</v>
      </c>
      <c r="R5" s="30">
        <f t="shared" ref="R5:R15" si="2">SUMPRODUCT(Q5*D5)</f>
        <v>8.3000000000000004E-2</v>
      </c>
      <c r="T5" s="32" t="s">
        <v>39</v>
      </c>
      <c r="U5" s="2" t="s">
        <v>40</v>
      </c>
      <c r="V5" s="2" t="s">
        <v>41</v>
      </c>
      <c r="W5" s="8" t="s">
        <v>39</v>
      </c>
      <c r="X5" s="8" t="s">
        <v>39</v>
      </c>
      <c r="Y5" s="8" t="s">
        <v>39</v>
      </c>
    </row>
    <row r="6" spans="1:25" s="6" customFormat="1" ht="165" x14ac:dyDescent="0.25">
      <c r="A6" s="5">
        <v>3</v>
      </c>
      <c r="B6" s="7" t="s">
        <v>29</v>
      </c>
      <c r="C6" s="7" t="s">
        <v>37</v>
      </c>
      <c r="D6" s="10">
        <v>8.3000000000000004E-2</v>
      </c>
      <c r="E6" s="13"/>
      <c r="F6" s="15">
        <v>1</v>
      </c>
      <c r="G6" s="13"/>
      <c r="H6" s="13"/>
      <c r="I6" s="35">
        <v>1</v>
      </c>
      <c r="J6" s="21">
        <f t="shared" si="0"/>
        <v>8.3000000000000004E-2</v>
      </c>
      <c r="K6" s="20">
        <v>0</v>
      </c>
      <c r="L6" s="21">
        <f t="shared" si="0"/>
        <v>0</v>
      </c>
      <c r="M6" s="20">
        <v>0</v>
      </c>
      <c r="N6" s="21">
        <f t="shared" si="0"/>
        <v>0</v>
      </c>
      <c r="O6" s="20">
        <v>0</v>
      </c>
      <c r="P6" s="21">
        <f t="shared" si="0"/>
        <v>0</v>
      </c>
      <c r="Q6" s="27">
        <f t="shared" si="1"/>
        <v>1</v>
      </c>
      <c r="R6" s="30">
        <f t="shared" si="2"/>
        <v>8.3000000000000004E-2</v>
      </c>
      <c r="T6" s="32" t="s">
        <v>39</v>
      </c>
      <c r="U6" s="2" t="s">
        <v>42</v>
      </c>
      <c r="V6" s="2" t="s">
        <v>43</v>
      </c>
      <c r="W6" s="8" t="s">
        <v>39</v>
      </c>
      <c r="X6" s="8" t="s">
        <v>39</v>
      </c>
      <c r="Y6" s="8" t="s">
        <v>39</v>
      </c>
    </row>
    <row r="7" spans="1:25" s="6" customFormat="1" ht="120" x14ac:dyDescent="0.25">
      <c r="A7" s="5">
        <v>4</v>
      </c>
      <c r="B7" s="7" t="s">
        <v>30</v>
      </c>
      <c r="C7" s="7" t="s">
        <v>31</v>
      </c>
      <c r="D7" s="10">
        <v>8.3000000000000004E-2</v>
      </c>
      <c r="E7" s="13"/>
      <c r="F7" s="15">
        <v>1</v>
      </c>
      <c r="G7" s="13"/>
      <c r="H7" s="13"/>
      <c r="I7" s="35">
        <v>1</v>
      </c>
      <c r="J7" s="21">
        <f t="shared" si="0"/>
        <v>8.3000000000000004E-2</v>
      </c>
      <c r="K7" s="20">
        <v>0</v>
      </c>
      <c r="L7" s="21">
        <f t="shared" si="0"/>
        <v>0</v>
      </c>
      <c r="M7" s="20">
        <v>0</v>
      </c>
      <c r="N7" s="21">
        <f t="shared" si="0"/>
        <v>0</v>
      </c>
      <c r="O7" s="20">
        <v>0</v>
      </c>
      <c r="P7" s="21">
        <f t="shared" si="0"/>
        <v>0</v>
      </c>
      <c r="Q7" s="27">
        <f t="shared" si="1"/>
        <v>1</v>
      </c>
      <c r="R7" s="30">
        <f t="shared" si="2"/>
        <v>8.3000000000000004E-2</v>
      </c>
      <c r="T7" s="32" t="s">
        <v>39</v>
      </c>
      <c r="U7" s="2" t="s">
        <v>40</v>
      </c>
      <c r="V7" s="2" t="s">
        <v>41</v>
      </c>
      <c r="W7" s="8" t="s">
        <v>39</v>
      </c>
      <c r="X7" s="8" t="s">
        <v>39</v>
      </c>
      <c r="Y7" s="8" t="s">
        <v>39</v>
      </c>
    </row>
    <row r="8" spans="1:25" s="6" customFormat="1" ht="105" x14ac:dyDescent="0.25">
      <c r="A8" s="5">
        <v>5</v>
      </c>
      <c r="B8" s="7" t="s">
        <v>1</v>
      </c>
      <c r="C8" s="7" t="s">
        <v>0</v>
      </c>
      <c r="D8" s="10">
        <v>8.3000000000000004E-2</v>
      </c>
      <c r="E8" s="14">
        <v>0.25</v>
      </c>
      <c r="F8" s="14">
        <v>0.25</v>
      </c>
      <c r="G8" s="14">
        <v>0.25</v>
      </c>
      <c r="H8" s="14">
        <v>0.25</v>
      </c>
      <c r="I8" s="35">
        <v>0.25</v>
      </c>
      <c r="J8" s="21">
        <f t="shared" si="0"/>
        <v>2.0750000000000001E-2</v>
      </c>
      <c r="K8" s="22">
        <v>0.25</v>
      </c>
      <c r="L8" s="21">
        <f t="shared" si="0"/>
        <v>6.25E-2</v>
      </c>
      <c r="M8" s="20">
        <v>0.25</v>
      </c>
      <c r="N8" s="21">
        <f t="shared" si="0"/>
        <v>6.25E-2</v>
      </c>
      <c r="O8" s="20">
        <v>0.17</v>
      </c>
      <c r="P8" s="21">
        <f t="shared" si="0"/>
        <v>3.5275000000000003E-3</v>
      </c>
      <c r="Q8" s="27">
        <f t="shared" si="1"/>
        <v>0.92</v>
      </c>
      <c r="R8" s="30">
        <f t="shared" si="2"/>
        <v>7.6360000000000011E-2</v>
      </c>
      <c r="T8" s="25" t="s">
        <v>44</v>
      </c>
      <c r="U8" s="2" t="s">
        <v>44</v>
      </c>
      <c r="V8" s="2" t="s">
        <v>44</v>
      </c>
      <c r="W8" s="2" t="s">
        <v>44</v>
      </c>
      <c r="X8" s="2" t="s">
        <v>44</v>
      </c>
      <c r="Y8" s="2" t="s">
        <v>44</v>
      </c>
    </row>
    <row r="9" spans="1:25" s="6" customFormat="1" ht="105" x14ac:dyDescent="0.25">
      <c r="A9" s="5">
        <v>6</v>
      </c>
      <c r="B9" s="7" t="s">
        <v>1</v>
      </c>
      <c r="C9" s="7" t="s">
        <v>14</v>
      </c>
      <c r="D9" s="10">
        <v>8.3000000000000004E-2</v>
      </c>
      <c r="E9" s="14">
        <v>0.25</v>
      </c>
      <c r="F9" s="14">
        <v>0.25</v>
      </c>
      <c r="G9" s="14">
        <v>0.25</v>
      </c>
      <c r="H9" s="14">
        <v>0.25</v>
      </c>
      <c r="I9" s="35">
        <v>0.25</v>
      </c>
      <c r="J9" s="21">
        <f t="shared" si="0"/>
        <v>2.0750000000000001E-2</v>
      </c>
      <c r="K9" s="22">
        <v>0.25</v>
      </c>
      <c r="L9" s="21">
        <f t="shared" si="0"/>
        <v>6.25E-2</v>
      </c>
      <c r="M9" s="20">
        <v>0.25</v>
      </c>
      <c r="N9" s="21">
        <f t="shared" si="0"/>
        <v>6.25E-2</v>
      </c>
      <c r="O9" s="20">
        <v>0.25</v>
      </c>
      <c r="P9" s="21">
        <f t="shared" si="0"/>
        <v>5.1875000000000003E-3</v>
      </c>
      <c r="Q9" s="27">
        <f t="shared" si="1"/>
        <v>1</v>
      </c>
      <c r="R9" s="30">
        <f t="shared" si="2"/>
        <v>8.3000000000000004E-2</v>
      </c>
      <c r="T9" s="32" t="s">
        <v>39</v>
      </c>
      <c r="U9" s="2" t="s">
        <v>45</v>
      </c>
      <c r="V9" s="2" t="s">
        <v>45</v>
      </c>
      <c r="W9" s="2" t="s">
        <v>45</v>
      </c>
      <c r="X9" s="2" t="s">
        <v>45</v>
      </c>
      <c r="Y9" s="2" t="s">
        <v>45</v>
      </c>
    </row>
    <row r="10" spans="1:25" s="6" customFormat="1" ht="120" x14ac:dyDescent="0.25">
      <c r="A10" s="5">
        <v>7</v>
      </c>
      <c r="B10" s="7" t="s">
        <v>1</v>
      </c>
      <c r="C10" s="7" t="s">
        <v>35</v>
      </c>
      <c r="D10" s="10">
        <v>8.3000000000000004E-2</v>
      </c>
      <c r="E10" s="15">
        <v>1</v>
      </c>
      <c r="F10" s="16"/>
      <c r="G10" s="16"/>
      <c r="H10" s="16"/>
      <c r="I10" s="35">
        <v>1</v>
      </c>
      <c r="J10" s="21">
        <f t="shared" si="0"/>
        <v>8.3000000000000004E-2</v>
      </c>
      <c r="K10" s="20">
        <v>0</v>
      </c>
      <c r="L10" s="21">
        <f t="shared" si="0"/>
        <v>0</v>
      </c>
      <c r="M10" s="20">
        <v>0</v>
      </c>
      <c r="N10" s="21">
        <f t="shared" si="0"/>
        <v>0</v>
      </c>
      <c r="O10" s="20">
        <v>0</v>
      </c>
      <c r="P10" s="21">
        <f t="shared" si="0"/>
        <v>0</v>
      </c>
      <c r="Q10" s="27">
        <f t="shared" si="1"/>
        <v>1</v>
      </c>
      <c r="R10" s="30">
        <f t="shared" si="2"/>
        <v>8.3000000000000004E-2</v>
      </c>
      <c r="T10" s="32" t="s">
        <v>39</v>
      </c>
      <c r="U10" s="2" t="s">
        <v>46</v>
      </c>
      <c r="V10" s="8" t="s">
        <v>39</v>
      </c>
      <c r="W10" s="8" t="s">
        <v>39</v>
      </c>
      <c r="X10" s="8" t="s">
        <v>39</v>
      </c>
      <c r="Y10" s="8" t="s">
        <v>39</v>
      </c>
    </row>
    <row r="11" spans="1:25" s="6" customFormat="1" ht="120" x14ac:dyDescent="0.25">
      <c r="A11" s="5">
        <v>8</v>
      </c>
      <c r="B11" s="7" t="s">
        <v>1</v>
      </c>
      <c r="C11" s="7" t="s">
        <v>36</v>
      </c>
      <c r="D11" s="10">
        <v>8.3000000000000004E-2</v>
      </c>
      <c r="E11" s="14">
        <v>0.25</v>
      </c>
      <c r="F11" s="14">
        <v>0.25</v>
      </c>
      <c r="G11" s="14">
        <v>0.25</v>
      </c>
      <c r="H11" s="14">
        <v>0.25</v>
      </c>
      <c r="I11" s="35">
        <v>0.25</v>
      </c>
      <c r="J11" s="21">
        <f t="shared" si="0"/>
        <v>2.0750000000000001E-2</v>
      </c>
      <c r="K11" s="22">
        <v>0.25</v>
      </c>
      <c r="L11" s="21">
        <f t="shared" si="0"/>
        <v>6.25E-2</v>
      </c>
      <c r="M11" s="20">
        <v>0.25</v>
      </c>
      <c r="N11" s="21">
        <f t="shared" si="0"/>
        <v>6.25E-2</v>
      </c>
      <c r="O11" s="20">
        <v>0.25</v>
      </c>
      <c r="P11" s="21">
        <f t="shared" si="0"/>
        <v>5.1875000000000003E-3</v>
      </c>
      <c r="Q11" s="27">
        <f t="shared" si="1"/>
        <v>1</v>
      </c>
      <c r="R11" s="30">
        <f t="shared" si="2"/>
        <v>8.3000000000000004E-2</v>
      </c>
      <c r="T11" s="32" t="s">
        <v>39</v>
      </c>
      <c r="U11" s="8" t="s">
        <v>39</v>
      </c>
      <c r="V11" s="2" t="s">
        <v>47</v>
      </c>
      <c r="W11" s="2" t="s">
        <v>53</v>
      </c>
      <c r="X11" s="2" t="s">
        <v>53</v>
      </c>
      <c r="Y11" s="2" t="s">
        <v>53</v>
      </c>
    </row>
    <row r="12" spans="1:25" s="6" customFormat="1" ht="75" x14ac:dyDescent="0.25">
      <c r="A12" s="5">
        <v>9</v>
      </c>
      <c r="B12" s="7" t="s">
        <v>8</v>
      </c>
      <c r="C12" s="7" t="s">
        <v>12</v>
      </c>
      <c r="D12" s="10">
        <v>8.3000000000000004E-2</v>
      </c>
      <c r="E12" s="16"/>
      <c r="F12" s="14">
        <v>0.5</v>
      </c>
      <c r="G12" s="16"/>
      <c r="H12" s="14">
        <v>0.5</v>
      </c>
      <c r="I12" s="20">
        <v>0</v>
      </c>
      <c r="J12" s="21">
        <f t="shared" si="0"/>
        <v>0</v>
      </c>
      <c r="K12" s="37">
        <v>0</v>
      </c>
      <c r="L12" s="21">
        <f t="shared" si="0"/>
        <v>0</v>
      </c>
      <c r="M12" s="20">
        <v>0.5</v>
      </c>
      <c r="N12" s="21">
        <f t="shared" si="0"/>
        <v>0.25</v>
      </c>
      <c r="O12" s="20">
        <v>0.5</v>
      </c>
      <c r="P12" s="21">
        <f t="shared" si="0"/>
        <v>0</v>
      </c>
      <c r="Q12" s="27">
        <f t="shared" si="1"/>
        <v>1</v>
      </c>
      <c r="R12" s="30">
        <f t="shared" si="2"/>
        <v>8.3000000000000004E-2</v>
      </c>
      <c r="T12" s="25" t="s">
        <v>48</v>
      </c>
      <c r="U12" s="2" t="s">
        <v>48</v>
      </c>
      <c r="V12" s="2" t="s">
        <v>48</v>
      </c>
      <c r="W12" s="2" t="s">
        <v>48</v>
      </c>
      <c r="X12" s="2" t="s">
        <v>48</v>
      </c>
      <c r="Y12" s="2" t="s">
        <v>48</v>
      </c>
    </row>
    <row r="13" spans="1:25" s="6" customFormat="1" ht="45" x14ac:dyDescent="0.25">
      <c r="A13" s="5">
        <v>10</v>
      </c>
      <c r="B13" s="7" t="s">
        <v>9</v>
      </c>
      <c r="C13" s="7" t="s">
        <v>10</v>
      </c>
      <c r="D13" s="10">
        <v>8.3000000000000004E-2</v>
      </c>
      <c r="E13" s="17"/>
      <c r="F13" s="17"/>
      <c r="G13" s="14">
        <v>0.5</v>
      </c>
      <c r="H13" s="14">
        <v>0.5</v>
      </c>
      <c r="I13" s="20">
        <v>0</v>
      </c>
      <c r="J13" s="21">
        <f t="shared" si="0"/>
        <v>0</v>
      </c>
      <c r="K13" s="37">
        <v>1</v>
      </c>
      <c r="L13" s="21">
        <f t="shared" si="0"/>
        <v>0</v>
      </c>
      <c r="M13" s="20">
        <v>0</v>
      </c>
      <c r="N13" s="21">
        <f t="shared" si="0"/>
        <v>0</v>
      </c>
      <c r="O13" s="20">
        <v>0</v>
      </c>
      <c r="P13" s="21">
        <f t="shared" si="0"/>
        <v>0</v>
      </c>
      <c r="Q13" s="27">
        <f t="shared" si="1"/>
        <v>1</v>
      </c>
      <c r="R13" s="30">
        <f t="shared" si="2"/>
        <v>8.3000000000000004E-2</v>
      </c>
      <c r="T13" s="25" t="s">
        <v>49</v>
      </c>
      <c r="U13" s="2" t="s">
        <v>49</v>
      </c>
      <c r="V13" s="2" t="s">
        <v>49</v>
      </c>
      <c r="W13" s="2" t="s">
        <v>54</v>
      </c>
      <c r="X13" s="8" t="s">
        <v>39</v>
      </c>
      <c r="Y13" s="8" t="s">
        <v>39</v>
      </c>
    </row>
    <row r="14" spans="1:25" s="6" customFormat="1" ht="24" x14ac:dyDescent="0.25">
      <c r="A14" s="5">
        <v>11</v>
      </c>
      <c r="B14" s="7" t="s">
        <v>11</v>
      </c>
      <c r="C14" s="7" t="s">
        <v>13</v>
      </c>
      <c r="D14" s="10">
        <v>8.3000000000000004E-2</v>
      </c>
      <c r="E14" s="17"/>
      <c r="F14" s="17"/>
      <c r="G14" s="17"/>
      <c r="H14" s="19">
        <v>1</v>
      </c>
      <c r="I14" s="20">
        <v>0</v>
      </c>
      <c r="J14" s="21">
        <f t="shared" si="0"/>
        <v>0</v>
      </c>
      <c r="K14" s="22">
        <v>0</v>
      </c>
      <c r="L14" s="21">
        <f t="shared" si="0"/>
        <v>0</v>
      </c>
      <c r="M14" s="20">
        <v>0</v>
      </c>
      <c r="N14" s="21">
        <f t="shared" si="0"/>
        <v>0</v>
      </c>
      <c r="O14" s="20">
        <v>0.5</v>
      </c>
      <c r="P14" s="21">
        <f t="shared" si="0"/>
        <v>0</v>
      </c>
      <c r="Q14" s="27">
        <f t="shared" si="1"/>
        <v>0.5</v>
      </c>
      <c r="R14" s="30">
        <f t="shared" si="2"/>
        <v>4.1500000000000002E-2</v>
      </c>
      <c r="T14" s="32" t="s">
        <v>39</v>
      </c>
      <c r="U14" s="8" t="s">
        <v>39</v>
      </c>
      <c r="V14" s="8" t="s">
        <v>39</v>
      </c>
      <c r="W14" s="8" t="s">
        <v>39</v>
      </c>
      <c r="X14" s="8" t="s">
        <v>39</v>
      </c>
      <c r="Y14" s="8" t="s">
        <v>39</v>
      </c>
    </row>
    <row r="15" spans="1:25" s="6" customFormat="1" ht="24.75" thickBot="1" x14ac:dyDescent="0.3">
      <c r="A15" s="5">
        <v>12</v>
      </c>
      <c r="B15" s="7" t="s">
        <v>11</v>
      </c>
      <c r="C15" s="7" t="s">
        <v>55</v>
      </c>
      <c r="D15" s="10">
        <v>8.3000000000000004E-2</v>
      </c>
      <c r="E15" s="18"/>
      <c r="F15" s="18"/>
      <c r="G15" s="14">
        <v>0.5</v>
      </c>
      <c r="H15" s="14">
        <v>0.5</v>
      </c>
      <c r="I15" s="23">
        <v>0</v>
      </c>
      <c r="J15" s="24">
        <f t="shared" si="0"/>
        <v>0</v>
      </c>
      <c r="K15" s="36">
        <v>0</v>
      </c>
      <c r="L15" s="24">
        <f t="shared" si="0"/>
        <v>0</v>
      </c>
      <c r="M15" s="23">
        <v>0.5</v>
      </c>
      <c r="N15" s="24">
        <f t="shared" si="0"/>
        <v>0.25</v>
      </c>
      <c r="O15" s="23">
        <v>0.5</v>
      </c>
      <c r="P15" s="24">
        <f t="shared" si="0"/>
        <v>0</v>
      </c>
      <c r="Q15" s="28">
        <f t="shared" si="1"/>
        <v>1</v>
      </c>
      <c r="R15" s="31">
        <f t="shared" si="2"/>
        <v>8.3000000000000004E-2</v>
      </c>
      <c r="T15" s="33" t="s">
        <v>39</v>
      </c>
      <c r="U15" s="34" t="s">
        <v>39</v>
      </c>
      <c r="V15" s="34" t="s">
        <v>39</v>
      </c>
      <c r="W15" s="34" t="s">
        <v>39</v>
      </c>
      <c r="X15" s="34" t="s">
        <v>39</v>
      </c>
      <c r="Y15" s="34" t="s">
        <v>39</v>
      </c>
    </row>
    <row r="16" spans="1:25" ht="16.5" thickBot="1" x14ac:dyDescent="0.3">
      <c r="D16" s="39">
        <f>SUM(D4:D15)</f>
        <v>0.99599999999999989</v>
      </c>
      <c r="R16" s="38">
        <f>SUM(R4:R15)</f>
        <v>0.94785999999999992</v>
      </c>
    </row>
  </sheetData>
  <mergeCells count="9">
    <mergeCell ref="I3:J3"/>
    <mergeCell ref="K3:L3"/>
    <mergeCell ref="M3:N3"/>
    <mergeCell ref="O3:P3"/>
    <mergeCell ref="T1:Y1"/>
    <mergeCell ref="A2:H2"/>
    <mergeCell ref="I2:P2"/>
    <mergeCell ref="T2:V2"/>
    <mergeCell ref="W2:Y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 ejecución Plan Conservac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Maria Angelica Cruz Herrera</cp:lastModifiedBy>
  <dcterms:created xsi:type="dcterms:W3CDTF">2020-01-30T15:12:12Z</dcterms:created>
  <dcterms:modified xsi:type="dcterms:W3CDTF">2022-12-13T20:11:32Z</dcterms:modified>
</cp:coreProperties>
</file>